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E60044E0-2D22-42CB-9405-DB9A128E552A}" xr6:coauthVersionLast="47" xr6:coauthVersionMax="47" xr10:uidLastSave="{00000000-0000-0000-0000-000000000000}"/>
  <bookViews>
    <workbookView xWindow="6672" yWindow="1980" windowWidth="8988" windowHeight="8880" xr2:uid="{00000000-000D-0000-FFFF-FFFF00000000}"/>
  </bookViews>
  <sheets>
    <sheet name="Imports 1107.10.10" sheetId="2" r:id="rId1"/>
    <sheet name="Exports 1107.10.1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A304" i="1" l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CD304" i="1" s="1"/>
  <c r="I304" i="1"/>
  <c r="G304" i="1"/>
  <c r="F304" i="1"/>
  <c r="D304" i="1"/>
  <c r="C304" i="1"/>
  <c r="CD303" i="1"/>
  <c r="CC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E303" i="1"/>
  <c r="CD302" i="1"/>
  <c r="CC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E302" i="1"/>
  <c r="CD301" i="1"/>
  <c r="CC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E301" i="1"/>
  <c r="CD300" i="1"/>
  <c r="CC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E300" i="1"/>
  <c r="CD299" i="1"/>
  <c r="CC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E299" i="1"/>
  <c r="CD298" i="1"/>
  <c r="CC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E298" i="1"/>
  <c r="CD297" i="1"/>
  <c r="CC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E297" i="1"/>
  <c r="CD296" i="1"/>
  <c r="CC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E296" i="1"/>
  <c r="CD295" i="1"/>
  <c r="CC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E295" i="1"/>
  <c r="CD294" i="1"/>
  <c r="CC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E294" i="1"/>
  <c r="CD293" i="1"/>
  <c r="CC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E293" i="1"/>
  <c r="CD292" i="1"/>
  <c r="CC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E292" i="1"/>
  <c r="BU291" i="2"/>
  <c r="BT291" i="2"/>
  <c r="BU290" i="2"/>
  <c r="BT290" i="2"/>
  <c r="BU289" i="2"/>
  <c r="BT289" i="2"/>
  <c r="BU288" i="2"/>
  <c r="BT288" i="2"/>
  <c r="BU287" i="2"/>
  <c r="BT287" i="2"/>
  <c r="BU286" i="2"/>
  <c r="BT286" i="2"/>
  <c r="BU285" i="2"/>
  <c r="BT285" i="2"/>
  <c r="BU284" i="2"/>
  <c r="BT284" i="2"/>
  <c r="BU283" i="2"/>
  <c r="BT283" i="2"/>
  <c r="BU282" i="2"/>
  <c r="BT282" i="2"/>
  <c r="BU281" i="2"/>
  <c r="BT281" i="2"/>
  <c r="BU280" i="2"/>
  <c r="BT280" i="2"/>
  <c r="BU279" i="2"/>
  <c r="BT279" i="2"/>
  <c r="CD290" i="1"/>
  <c r="CC290" i="1"/>
  <c r="CD289" i="1"/>
  <c r="CC289" i="1"/>
  <c r="CD288" i="1"/>
  <c r="CC288" i="1"/>
  <c r="CD287" i="1"/>
  <c r="CC287" i="1"/>
  <c r="CD286" i="1"/>
  <c r="CC286" i="1"/>
  <c r="CD285" i="1"/>
  <c r="CC285" i="1"/>
  <c r="CD284" i="1"/>
  <c r="CC284" i="1"/>
  <c r="CD283" i="1"/>
  <c r="CC283" i="1"/>
  <c r="CD282" i="1"/>
  <c r="CC282" i="1"/>
  <c r="CD281" i="1"/>
  <c r="CC281" i="1"/>
  <c r="CD280" i="1"/>
  <c r="CC280" i="1"/>
  <c r="CD279" i="1"/>
  <c r="CC279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BU278" i="2"/>
  <c r="BT278" i="2"/>
  <c r="BU277" i="2"/>
  <c r="BT277" i="2"/>
  <c r="BU276" i="2"/>
  <c r="BT276" i="2"/>
  <c r="BU275" i="2"/>
  <c r="BT275" i="2"/>
  <c r="BU274" i="2"/>
  <c r="BT274" i="2"/>
  <c r="BU273" i="2"/>
  <c r="BT273" i="2"/>
  <c r="BU272" i="2"/>
  <c r="BT272" i="2"/>
  <c r="BU271" i="2"/>
  <c r="BT271" i="2"/>
  <c r="BU270" i="2"/>
  <c r="BT270" i="2"/>
  <c r="BU269" i="2"/>
  <c r="BT269" i="2"/>
  <c r="BU268" i="2"/>
  <c r="BT268" i="2"/>
  <c r="BU267" i="2"/>
  <c r="BT267" i="2"/>
  <c r="BU266" i="2"/>
  <c r="BT266" i="2"/>
  <c r="E261" i="2"/>
  <c r="AB278" i="1"/>
  <c r="AA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G278" i="1"/>
  <c r="F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Z277" i="1"/>
  <c r="W277" i="1"/>
  <c r="T277" i="1"/>
  <c r="Q277" i="1"/>
  <c r="N277" i="1"/>
  <c r="K277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Z276" i="1"/>
  <c r="W276" i="1"/>
  <c r="T276" i="1"/>
  <c r="Q276" i="1"/>
  <c r="N276" i="1"/>
  <c r="K276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Z275" i="1"/>
  <c r="W275" i="1"/>
  <c r="T275" i="1"/>
  <c r="Q275" i="1"/>
  <c r="N275" i="1"/>
  <c r="K275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Z274" i="1"/>
  <c r="W274" i="1"/>
  <c r="T274" i="1"/>
  <c r="Q274" i="1"/>
  <c r="N274" i="1"/>
  <c r="K274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Z273" i="1"/>
  <c r="W273" i="1"/>
  <c r="T273" i="1"/>
  <c r="Q273" i="1"/>
  <c r="N273" i="1"/>
  <c r="K273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Z272" i="1"/>
  <c r="W272" i="1"/>
  <c r="T272" i="1"/>
  <c r="Q272" i="1"/>
  <c r="N272" i="1"/>
  <c r="K272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Z271" i="1"/>
  <c r="W271" i="1"/>
  <c r="T271" i="1"/>
  <c r="Q271" i="1"/>
  <c r="N271" i="1"/>
  <c r="K271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Z270" i="1"/>
  <c r="W270" i="1"/>
  <c r="T270" i="1"/>
  <c r="Q270" i="1"/>
  <c r="N270" i="1"/>
  <c r="K270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Z269" i="1"/>
  <c r="W269" i="1"/>
  <c r="T269" i="1"/>
  <c r="Q269" i="1"/>
  <c r="N269" i="1"/>
  <c r="K269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Z268" i="1"/>
  <c r="W268" i="1"/>
  <c r="T268" i="1"/>
  <c r="Q268" i="1"/>
  <c r="N268" i="1"/>
  <c r="K268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Z267" i="1"/>
  <c r="W267" i="1"/>
  <c r="T267" i="1"/>
  <c r="Q267" i="1"/>
  <c r="N267" i="1"/>
  <c r="K267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Z266" i="1"/>
  <c r="W266" i="1"/>
  <c r="T266" i="1"/>
  <c r="Q266" i="1"/>
  <c r="N266" i="1"/>
  <c r="K266" i="1"/>
  <c r="D278" i="1"/>
  <c r="C278" i="1"/>
  <c r="CD277" i="1"/>
  <c r="CC277" i="1"/>
  <c r="E277" i="1"/>
  <c r="CD276" i="1"/>
  <c r="CC276" i="1"/>
  <c r="E276" i="1"/>
  <c r="CD275" i="1"/>
  <c r="CC275" i="1"/>
  <c r="E275" i="1"/>
  <c r="CD274" i="1"/>
  <c r="CC274" i="1"/>
  <c r="E274" i="1"/>
  <c r="CD273" i="1"/>
  <c r="CC273" i="1"/>
  <c r="E273" i="1"/>
  <c r="CD272" i="1"/>
  <c r="CC272" i="1"/>
  <c r="E272" i="1"/>
  <c r="CD271" i="1"/>
  <c r="CC271" i="1"/>
  <c r="E271" i="1"/>
  <c r="CD270" i="1"/>
  <c r="CC270" i="1"/>
  <c r="E270" i="1"/>
  <c r="CD269" i="1"/>
  <c r="CC269" i="1"/>
  <c r="E269" i="1"/>
  <c r="CD268" i="1"/>
  <c r="CC268" i="1"/>
  <c r="E268" i="1"/>
  <c r="CD267" i="1"/>
  <c r="CC267" i="1"/>
  <c r="E267" i="1"/>
  <c r="CD266" i="1"/>
  <c r="CC266" i="1"/>
  <c r="E266" i="1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N265" i="2"/>
  <c r="AM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J265" i="2"/>
  <c r="I265" i="2"/>
  <c r="G265" i="2"/>
  <c r="F265" i="2"/>
  <c r="BS264" i="2"/>
  <c r="BP264" i="2"/>
  <c r="BM264" i="2"/>
  <c r="BJ264" i="2"/>
  <c r="BG264" i="2"/>
  <c r="BD264" i="2"/>
  <c r="BA264" i="2"/>
  <c r="AX264" i="2"/>
  <c r="AU264" i="2"/>
  <c r="AO264" i="2"/>
  <c r="AI264" i="2"/>
  <c r="AF264" i="2"/>
  <c r="AC264" i="2"/>
  <c r="Z264" i="2"/>
  <c r="W264" i="2"/>
  <c r="T264" i="2"/>
  <c r="Q264" i="2"/>
  <c r="N264" i="2"/>
  <c r="K264" i="2"/>
  <c r="H264" i="2"/>
  <c r="BS263" i="2"/>
  <c r="BP263" i="2"/>
  <c r="BM263" i="2"/>
  <c r="BJ263" i="2"/>
  <c r="BG263" i="2"/>
  <c r="BD263" i="2"/>
  <c r="BA263" i="2"/>
  <c r="AX263" i="2"/>
  <c r="AU263" i="2"/>
  <c r="AO263" i="2"/>
  <c r="AI263" i="2"/>
  <c r="AF263" i="2"/>
  <c r="AC263" i="2"/>
  <c r="Z263" i="2"/>
  <c r="W263" i="2"/>
  <c r="T263" i="2"/>
  <c r="Q263" i="2"/>
  <c r="N263" i="2"/>
  <c r="K263" i="2"/>
  <c r="H263" i="2"/>
  <c r="BS262" i="2"/>
  <c r="BP262" i="2"/>
  <c r="BM262" i="2"/>
  <c r="BJ262" i="2"/>
  <c r="BG262" i="2"/>
  <c r="BD262" i="2"/>
  <c r="BA262" i="2"/>
  <c r="AX262" i="2"/>
  <c r="AU262" i="2"/>
  <c r="AO262" i="2"/>
  <c r="AI262" i="2"/>
  <c r="AF262" i="2"/>
  <c r="AC262" i="2"/>
  <c r="Z262" i="2"/>
  <c r="W262" i="2"/>
  <c r="T262" i="2"/>
  <c r="Q262" i="2"/>
  <c r="N262" i="2"/>
  <c r="K262" i="2"/>
  <c r="H262" i="2"/>
  <c r="BS261" i="2"/>
  <c r="BP261" i="2"/>
  <c r="BM261" i="2"/>
  <c r="BJ261" i="2"/>
  <c r="BG261" i="2"/>
  <c r="BD261" i="2"/>
  <c r="BA261" i="2"/>
  <c r="AX261" i="2"/>
  <c r="AU261" i="2"/>
  <c r="AO261" i="2"/>
  <c r="AI261" i="2"/>
  <c r="AF261" i="2"/>
  <c r="AC261" i="2"/>
  <c r="Z261" i="2"/>
  <c r="W261" i="2"/>
  <c r="T261" i="2"/>
  <c r="Q261" i="2"/>
  <c r="N261" i="2"/>
  <c r="K261" i="2"/>
  <c r="H261" i="2"/>
  <c r="BS260" i="2"/>
  <c r="BP260" i="2"/>
  <c r="BM260" i="2"/>
  <c r="BJ260" i="2"/>
  <c r="BG260" i="2"/>
  <c r="BD260" i="2"/>
  <c r="BA260" i="2"/>
  <c r="AX260" i="2"/>
  <c r="AU260" i="2"/>
  <c r="AO260" i="2"/>
  <c r="AI260" i="2"/>
  <c r="AF260" i="2"/>
  <c r="AC260" i="2"/>
  <c r="Z260" i="2"/>
  <c r="W260" i="2"/>
  <c r="T260" i="2"/>
  <c r="Q260" i="2"/>
  <c r="N260" i="2"/>
  <c r="K260" i="2"/>
  <c r="H260" i="2"/>
  <c r="BS259" i="2"/>
  <c r="BP259" i="2"/>
  <c r="BM259" i="2"/>
  <c r="BJ259" i="2"/>
  <c r="BG259" i="2"/>
  <c r="BD259" i="2"/>
  <c r="BA259" i="2"/>
  <c r="AX259" i="2"/>
  <c r="AU259" i="2"/>
  <c r="AO259" i="2"/>
  <c r="AI259" i="2"/>
  <c r="AF259" i="2"/>
  <c r="AC259" i="2"/>
  <c r="Z259" i="2"/>
  <c r="W259" i="2"/>
  <c r="T259" i="2"/>
  <c r="Q259" i="2"/>
  <c r="N259" i="2"/>
  <c r="K259" i="2"/>
  <c r="H259" i="2"/>
  <c r="BS258" i="2"/>
  <c r="BP258" i="2"/>
  <c r="BM258" i="2"/>
  <c r="BJ258" i="2"/>
  <c r="BG258" i="2"/>
  <c r="BD258" i="2"/>
  <c r="BA258" i="2"/>
  <c r="AX258" i="2"/>
  <c r="AU258" i="2"/>
  <c r="AO258" i="2"/>
  <c r="AI258" i="2"/>
  <c r="AF258" i="2"/>
  <c r="AC258" i="2"/>
  <c r="Z258" i="2"/>
  <c r="W258" i="2"/>
  <c r="T258" i="2"/>
  <c r="Q258" i="2"/>
  <c r="N258" i="2"/>
  <c r="K258" i="2"/>
  <c r="H258" i="2"/>
  <c r="BS257" i="2"/>
  <c r="BP257" i="2"/>
  <c r="BM257" i="2"/>
  <c r="BJ257" i="2"/>
  <c r="BG257" i="2"/>
  <c r="BD257" i="2"/>
  <c r="BA257" i="2"/>
  <c r="AX257" i="2"/>
  <c r="AU257" i="2"/>
  <c r="AO257" i="2"/>
  <c r="AI257" i="2"/>
  <c r="AF257" i="2"/>
  <c r="AC257" i="2"/>
  <c r="Z257" i="2"/>
  <c r="W257" i="2"/>
  <c r="T257" i="2"/>
  <c r="Q257" i="2"/>
  <c r="N257" i="2"/>
  <c r="K257" i="2"/>
  <c r="H257" i="2"/>
  <c r="BS256" i="2"/>
  <c r="BP256" i="2"/>
  <c r="BM256" i="2"/>
  <c r="BJ256" i="2"/>
  <c r="BG256" i="2"/>
  <c r="BD256" i="2"/>
  <c r="BA256" i="2"/>
  <c r="AX256" i="2"/>
  <c r="AU256" i="2"/>
  <c r="AO256" i="2"/>
  <c r="AI256" i="2"/>
  <c r="AF256" i="2"/>
  <c r="AC256" i="2"/>
  <c r="Z256" i="2"/>
  <c r="W256" i="2"/>
  <c r="T256" i="2"/>
  <c r="Q256" i="2"/>
  <c r="N256" i="2"/>
  <c r="K256" i="2"/>
  <c r="H256" i="2"/>
  <c r="BS255" i="2"/>
  <c r="BP255" i="2"/>
  <c r="BM255" i="2"/>
  <c r="BJ255" i="2"/>
  <c r="BG255" i="2"/>
  <c r="BD255" i="2"/>
  <c r="BA255" i="2"/>
  <c r="AX255" i="2"/>
  <c r="AU255" i="2"/>
  <c r="AO255" i="2"/>
  <c r="AI255" i="2"/>
  <c r="AF255" i="2"/>
  <c r="AC255" i="2"/>
  <c r="Z255" i="2"/>
  <c r="W255" i="2"/>
  <c r="T255" i="2"/>
  <c r="Q255" i="2"/>
  <c r="N255" i="2"/>
  <c r="K255" i="2"/>
  <c r="H255" i="2"/>
  <c r="BS254" i="2"/>
  <c r="BP254" i="2"/>
  <c r="BM254" i="2"/>
  <c r="BJ254" i="2"/>
  <c r="BG254" i="2"/>
  <c r="BD254" i="2"/>
  <c r="BA254" i="2"/>
  <c r="AX254" i="2"/>
  <c r="AU254" i="2"/>
  <c r="AO254" i="2"/>
  <c r="AI254" i="2"/>
  <c r="AF254" i="2"/>
  <c r="AC254" i="2"/>
  <c r="Z254" i="2"/>
  <c r="W254" i="2"/>
  <c r="T254" i="2"/>
  <c r="Q254" i="2"/>
  <c r="N254" i="2"/>
  <c r="K254" i="2"/>
  <c r="H254" i="2"/>
  <c r="BS253" i="2"/>
  <c r="BP253" i="2"/>
  <c r="BM253" i="2"/>
  <c r="BJ253" i="2"/>
  <c r="BG253" i="2"/>
  <c r="BD253" i="2"/>
  <c r="BA253" i="2"/>
  <c r="AX253" i="2"/>
  <c r="AU253" i="2"/>
  <c r="AO253" i="2"/>
  <c r="AI253" i="2"/>
  <c r="AF253" i="2"/>
  <c r="AC253" i="2"/>
  <c r="Z253" i="2"/>
  <c r="W253" i="2"/>
  <c r="T253" i="2"/>
  <c r="Q253" i="2"/>
  <c r="N253" i="2"/>
  <c r="K253" i="2"/>
  <c r="H253" i="2"/>
  <c r="D265" i="2"/>
  <c r="C265" i="2"/>
  <c r="BU264" i="2"/>
  <c r="BT264" i="2"/>
  <c r="E264" i="2"/>
  <c r="BU263" i="2"/>
  <c r="BT263" i="2"/>
  <c r="E263" i="2"/>
  <c r="BU262" i="2"/>
  <c r="BT262" i="2"/>
  <c r="BU261" i="2"/>
  <c r="BT261" i="2"/>
  <c r="BU260" i="2"/>
  <c r="BT260" i="2"/>
  <c r="E260" i="2"/>
  <c r="BU259" i="2"/>
  <c r="BT259" i="2"/>
  <c r="E259" i="2"/>
  <c r="BU258" i="2"/>
  <c r="BT258" i="2"/>
  <c r="E258" i="2"/>
  <c r="BU257" i="2"/>
  <c r="BT257" i="2"/>
  <c r="E257" i="2"/>
  <c r="BU256" i="2"/>
  <c r="BT256" i="2"/>
  <c r="E256" i="2"/>
  <c r="BU255" i="2"/>
  <c r="BT255" i="2"/>
  <c r="E255" i="2"/>
  <c r="BU254" i="2"/>
  <c r="BT254" i="2"/>
  <c r="E254" i="2"/>
  <c r="BU253" i="2"/>
  <c r="BT253" i="2"/>
  <c r="E253" i="2"/>
  <c r="M252" i="2"/>
  <c r="L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BO252" i="2"/>
  <c r="BN252" i="2"/>
  <c r="BP251" i="2"/>
  <c r="BP250" i="2"/>
  <c r="BP249" i="2"/>
  <c r="BP248" i="2"/>
  <c r="BP247" i="2"/>
  <c r="BP246" i="2"/>
  <c r="BP245" i="2"/>
  <c r="BP244" i="2"/>
  <c r="BP243" i="2"/>
  <c r="BP242" i="2"/>
  <c r="BP241" i="2"/>
  <c r="BP240" i="2"/>
  <c r="BO239" i="2"/>
  <c r="BN239" i="2"/>
  <c r="BP238" i="2"/>
  <c r="BP237" i="2"/>
  <c r="BP236" i="2"/>
  <c r="BP235" i="2"/>
  <c r="BP234" i="2"/>
  <c r="BP233" i="2"/>
  <c r="BP232" i="2"/>
  <c r="BP231" i="2"/>
  <c r="BP230" i="2"/>
  <c r="BP229" i="2"/>
  <c r="BP228" i="2"/>
  <c r="BP227" i="2"/>
  <c r="BO226" i="2"/>
  <c r="BN226" i="2"/>
  <c r="BP225" i="2"/>
  <c r="BP224" i="2"/>
  <c r="BP223" i="2"/>
  <c r="BP222" i="2"/>
  <c r="BP221" i="2"/>
  <c r="BP220" i="2"/>
  <c r="BP219" i="2"/>
  <c r="BP218" i="2"/>
  <c r="BP217" i="2"/>
  <c r="BP216" i="2"/>
  <c r="BP215" i="2"/>
  <c r="BP214" i="2"/>
  <c r="BO213" i="2"/>
  <c r="BN213" i="2"/>
  <c r="BP212" i="2"/>
  <c r="BP211" i="2"/>
  <c r="BP210" i="2"/>
  <c r="BP209" i="2"/>
  <c r="BP208" i="2"/>
  <c r="BP207" i="2"/>
  <c r="BP206" i="2"/>
  <c r="BP205" i="2"/>
  <c r="BP204" i="2"/>
  <c r="BP203" i="2"/>
  <c r="BP202" i="2"/>
  <c r="BP201" i="2"/>
  <c r="BO200" i="2"/>
  <c r="BN200" i="2"/>
  <c r="BP199" i="2"/>
  <c r="BP198" i="2"/>
  <c r="BP197" i="2"/>
  <c r="BP196" i="2"/>
  <c r="BP195" i="2"/>
  <c r="BP194" i="2"/>
  <c r="BP193" i="2"/>
  <c r="BP192" i="2"/>
  <c r="BP191" i="2"/>
  <c r="BO187" i="2"/>
  <c r="BN187" i="2"/>
  <c r="BO174" i="2"/>
  <c r="BN174" i="2"/>
  <c r="BO161" i="2"/>
  <c r="BN161" i="2"/>
  <c r="BP154" i="2"/>
  <c r="BP152" i="2"/>
  <c r="BO148" i="2"/>
  <c r="BN148" i="2"/>
  <c r="BO135" i="2"/>
  <c r="BN135" i="2"/>
  <c r="BO122" i="2"/>
  <c r="BN122" i="2"/>
  <c r="BO109" i="2"/>
  <c r="BN109" i="2"/>
  <c r="BO96" i="2"/>
  <c r="BN96" i="2"/>
  <c r="BO83" i="2"/>
  <c r="BN83" i="2"/>
  <c r="BO70" i="2"/>
  <c r="BN70" i="2"/>
  <c r="BO57" i="2"/>
  <c r="BN57" i="2"/>
  <c r="BO44" i="2"/>
  <c r="BN44" i="2"/>
  <c r="BO31" i="2"/>
  <c r="BN31" i="2"/>
  <c r="BO18" i="2"/>
  <c r="BN18" i="2"/>
  <c r="CD264" i="1"/>
  <c r="CC264" i="1"/>
  <c r="CD263" i="1"/>
  <c r="CC263" i="1"/>
  <c r="CD262" i="1"/>
  <c r="CC262" i="1"/>
  <c r="CD261" i="1"/>
  <c r="CC261" i="1"/>
  <c r="CD260" i="1"/>
  <c r="CC260" i="1"/>
  <c r="CD259" i="1"/>
  <c r="CC259" i="1"/>
  <c r="CD258" i="1"/>
  <c r="CC258" i="1"/>
  <c r="CD257" i="1"/>
  <c r="CC257" i="1"/>
  <c r="CD256" i="1"/>
  <c r="CC256" i="1"/>
  <c r="CD255" i="1"/>
  <c r="CC255" i="1"/>
  <c r="CD254" i="1"/>
  <c r="CC254" i="1"/>
  <c r="CD253" i="1"/>
  <c r="CC253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Z264" i="1"/>
  <c r="W264" i="1"/>
  <c r="T264" i="1"/>
  <c r="Q264" i="1"/>
  <c r="N264" i="1"/>
  <c r="K264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Z263" i="1"/>
  <c r="W263" i="1"/>
  <c r="T263" i="1"/>
  <c r="Q263" i="1"/>
  <c r="N263" i="1"/>
  <c r="K263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Z262" i="1"/>
  <c r="W262" i="1"/>
  <c r="T262" i="1"/>
  <c r="Q262" i="1"/>
  <c r="N262" i="1"/>
  <c r="K262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Z261" i="1"/>
  <c r="W261" i="1"/>
  <c r="T261" i="1"/>
  <c r="Q261" i="1"/>
  <c r="N261" i="1"/>
  <c r="K261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Z260" i="1"/>
  <c r="W260" i="1"/>
  <c r="T260" i="1"/>
  <c r="Q260" i="1"/>
  <c r="N260" i="1"/>
  <c r="K260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Z259" i="1"/>
  <c r="W259" i="1"/>
  <c r="T259" i="1"/>
  <c r="Q259" i="1"/>
  <c r="N259" i="1"/>
  <c r="K259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Z258" i="1"/>
  <c r="W258" i="1"/>
  <c r="T258" i="1"/>
  <c r="Q258" i="1"/>
  <c r="N258" i="1"/>
  <c r="K258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Z257" i="1"/>
  <c r="W257" i="1"/>
  <c r="T257" i="1"/>
  <c r="Q257" i="1"/>
  <c r="N257" i="1"/>
  <c r="K257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Z256" i="1"/>
  <c r="W256" i="1"/>
  <c r="T256" i="1"/>
  <c r="Q256" i="1"/>
  <c r="N256" i="1"/>
  <c r="K256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Z255" i="1"/>
  <c r="W255" i="1"/>
  <c r="T255" i="1"/>
  <c r="Q255" i="1"/>
  <c r="N255" i="1"/>
  <c r="K255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Z254" i="1"/>
  <c r="W254" i="1"/>
  <c r="T254" i="1"/>
  <c r="Q254" i="1"/>
  <c r="N254" i="1"/>
  <c r="K254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Z253" i="1"/>
  <c r="W253" i="1"/>
  <c r="T253" i="1"/>
  <c r="Q253" i="1"/>
  <c r="N253" i="1"/>
  <c r="K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BU251" i="2"/>
  <c r="BT251" i="2"/>
  <c r="BU250" i="2"/>
  <c r="BT250" i="2"/>
  <c r="BU249" i="2"/>
  <c r="BT249" i="2"/>
  <c r="BU248" i="2"/>
  <c r="BT248" i="2"/>
  <c r="BU247" i="2"/>
  <c r="BT247" i="2"/>
  <c r="BU246" i="2"/>
  <c r="BT246" i="2"/>
  <c r="BU245" i="2"/>
  <c r="BT245" i="2"/>
  <c r="BU244" i="2"/>
  <c r="BT244" i="2"/>
  <c r="BU243" i="2"/>
  <c r="BT243" i="2"/>
  <c r="BU242" i="2"/>
  <c r="BT242" i="2"/>
  <c r="BU241" i="2"/>
  <c r="BT241" i="2"/>
  <c r="BU240" i="2"/>
  <c r="BT240" i="2"/>
  <c r="BR252" i="2"/>
  <c r="BQ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N252" i="2"/>
  <c r="AM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J252" i="2"/>
  <c r="I252" i="2"/>
  <c r="G252" i="2"/>
  <c r="F252" i="2"/>
  <c r="BS251" i="2"/>
  <c r="BM251" i="2"/>
  <c r="BJ251" i="2"/>
  <c r="BG251" i="2"/>
  <c r="BD251" i="2"/>
  <c r="BA251" i="2"/>
  <c r="AX251" i="2"/>
  <c r="AU251" i="2"/>
  <c r="AO251" i="2"/>
  <c r="AI251" i="2"/>
  <c r="AF251" i="2"/>
  <c r="AC251" i="2"/>
  <c r="Z251" i="2"/>
  <c r="W251" i="2"/>
  <c r="T251" i="2"/>
  <c r="Q251" i="2"/>
  <c r="K251" i="2"/>
  <c r="H251" i="2"/>
  <c r="BS250" i="2"/>
  <c r="BM250" i="2"/>
  <c r="BJ250" i="2"/>
  <c r="BG250" i="2"/>
  <c r="BD250" i="2"/>
  <c r="BA250" i="2"/>
  <c r="AX250" i="2"/>
  <c r="AU250" i="2"/>
  <c r="AO250" i="2"/>
  <c r="AI250" i="2"/>
  <c r="AF250" i="2"/>
  <c r="AC250" i="2"/>
  <c r="Z250" i="2"/>
  <c r="W250" i="2"/>
  <c r="T250" i="2"/>
  <c r="Q250" i="2"/>
  <c r="K250" i="2"/>
  <c r="H250" i="2"/>
  <c r="BS249" i="2"/>
  <c r="BM249" i="2"/>
  <c r="BJ249" i="2"/>
  <c r="BG249" i="2"/>
  <c r="BD249" i="2"/>
  <c r="BA249" i="2"/>
  <c r="AX249" i="2"/>
  <c r="AU249" i="2"/>
  <c r="AO249" i="2"/>
  <c r="AI249" i="2"/>
  <c r="AF249" i="2"/>
  <c r="AC249" i="2"/>
  <c r="Z249" i="2"/>
  <c r="W249" i="2"/>
  <c r="T249" i="2"/>
  <c r="Q249" i="2"/>
  <c r="K249" i="2"/>
  <c r="H249" i="2"/>
  <c r="BS248" i="2"/>
  <c r="BM248" i="2"/>
  <c r="BJ248" i="2"/>
  <c r="BG248" i="2"/>
  <c r="BD248" i="2"/>
  <c r="BA248" i="2"/>
  <c r="AX248" i="2"/>
  <c r="AU248" i="2"/>
  <c r="AO248" i="2"/>
  <c r="AI248" i="2"/>
  <c r="AF248" i="2"/>
  <c r="AC248" i="2"/>
  <c r="Z248" i="2"/>
  <c r="W248" i="2"/>
  <c r="T248" i="2"/>
  <c r="Q248" i="2"/>
  <c r="K248" i="2"/>
  <c r="H248" i="2"/>
  <c r="BS247" i="2"/>
  <c r="BM247" i="2"/>
  <c r="BJ247" i="2"/>
  <c r="BG247" i="2"/>
  <c r="BD247" i="2"/>
  <c r="BA247" i="2"/>
  <c r="AX247" i="2"/>
  <c r="AU247" i="2"/>
  <c r="AO247" i="2"/>
  <c r="AI247" i="2"/>
  <c r="AF247" i="2"/>
  <c r="AC247" i="2"/>
  <c r="Z247" i="2"/>
  <c r="W247" i="2"/>
  <c r="T247" i="2"/>
  <c r="Q247" i="2"/>
  <c r="K247" i="2"/>
  <c r="H247" i="2"/>
  <c r="BS246" i="2"/>
  <c r="BM246" i="2"/>
  <c r="BJ246" i="2"/>
  <c r="BG246" i="2"/>
  <c r="BD246" i="2"/>
  <c r="BA246" i="2"/>
  <c r="AX246" i="2"/>
  <c r="AU246" i="2"/>
  <c r="AO246" i="2"/>
  <c r="AI246" i="2"/>
  <c r="AF246" i="2"/>
  <c r="AC246" i="2"/>
  <c r="Z246" i="2"/>
  <c r="W246" i="2"/>
  <c r="T246" i="2"/>
  <c r="Q246" i="2"/>
  <c r="K246" i="2"/>
  <c r="H246" i="2"/>
  <c r="BS245" i="2"/>
  <c r="BM245" i="2"/>
  <c r="BJ245" i="2"/>
  <c r="BG245" i="2"/>
  <c r="BD245" i="2"/>
  <c r="BA245" i="2"/>
  <c r="AX245" i="2"/>
  <c r="AU245" i="2"/>
  <c r="AO245" i="2"/>
  <c r="AI245" i="2"/>
  <c r="AF245" i="2"/>
  <c r="AC245" i="2"/>
  <c r="Z245" i="2"/>
  <c r="W245" i="2"/>
  <c r="T245" i="2"/>
  <c r="Q245" i="2"/>
  <c r="K245" i="2"/>
  <c r="H245" i="2"/>
  <c r="BS244" i="2"/>
  <c r="BM244" i="2"/>
  <c r="BJ244" i="2"/>
  <c r="BG244" i="2"/>
  <c r="BD244" i="2"/>
  <c r="BA244" i="2"/>
  <c r="AX244" i="2"/>
  <c r="AU244" i="2"/>
  <c r="AO244" i="2"/>
  <c r="AI244" i="2"/>
  <c r="AF244" i="2"/>
  <c r="AC244" i="2"/>
  <c r="Z244" i="2"/>
  <c r="W244" i="2"/>
  <c r="T244" i="2"/>
  <c r="Q244" i="2"/>
  <c r="K244" i="2"/>
  <c r="H244" i="2"/>
  <c r="BS243" i="2"/>
  <c r="BM243" i="2"/>
  <c r="BJ243" i="2"/>
  <c r="BG243" i="2"/>
  <c r="BD243" i="2"/>
  <c r="BA243" i="2"/>
  <c r="AX243" i="2"/>
  <c r="AU243" i="2"/>
  <c r="AO243" i="2"/>
  <c r="AI243" i="2"/>
  <c r="AF243" i="2"/>
  <c r="AC243" i="2"/>
  <c r="Z243" i="2"/>
  <c r="W243" i="2"/>
  <c r="T243" i="2"/>
  <c r="Q243" i="2"/>
  <c r="K243" i="2"/>
  <c r="H243" i="2"/>
  <c r="BS242" i="2"/>
  <c r="BM242" i="2"/>
  <c r="BJ242" i="2"/>
  <c r="BG242" i="2"/>
  <c r="BD242" i="2"/>
  <c r="BA242" i="2"/>
  <c r="AX242" i="2"/>
  <c r="AU242" i="2"/>
  <c r="AO242" i="2"/>
  <c r="AI242" i="2"/>
  <c r="AF242" i="2"/>
  <c r="AC242" i="2"/>
  <c r="Z242" i="2"/>
  <c r="W242" i="2"/>
  <c r="T242" i="2"/>
  <c r="Q242" i="2"/>
  <c r="K242" i="2"/>
  <c r="H242" i="2"/>
  <c r="BS241" i="2"/>
  <c r="BM241" i="2"/>
  <c r="BJ241" i="2"/>
  <c r="BG241" i="2"/>
  <c r="BD241" i="2"/>
  <c r="BA241" i="2"/>
  <c r="AX241" i="2"/>
  <c r="AU241" i="2"/>
  <c r="AO241" i="2"/>
  <c r="AI241" i="2"/>
  <c r="AF241" i="2"/>
  <c r="AC241" i="2"/>
  <c r="Z241" i="2"/>
  <c r="W241" i="2"/>
  <c r="T241" i="2"/>
  <c r="Q241" i="2"/>
  <c r="K241" i="2"/>
  <c r="H241" i="2"/>
  <c r="BS240" i="2"/>
  <c r="BM240" i="2"/>
  <c r="BJ240" i="2"/>
  <c r="BG240" i="2"/>
  <c r="BD240" i="2"/>
  <c r="BA240" i="2"/>
  <c r="AX240" i="2"/>
  <c r="AU240" i="2"/>
  <c r="AO240" i="2"/>
  <c r="AI240" i="2"/>
  <c r="AF240" i="2"/>
  <c r="AC240" i="2"/>
  <c r="Z240" i="2"/>
  <c r="W240" i="2"/>
  <c r="T240" i="2"/>
  <c r="Q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M239" i="1"/>
  <c r="L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M226" i="1"/>
  <c r="L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M213" i="1"/>
  <c r="L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M200" i="1"/>
  <c r="L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M187" i="1"/>
  <c r="L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M174" i="1"/>
  <c r="L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M161" i="1"/>
  <c r="L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M148" i="1"/>
  <c r="L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M135" i="1"/>
  <c r="L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M122" i="1"/>
  <c r="L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M109" i="1"/>
  <c r="L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M96" i="1"/>
  <c r="L96" i="1"/>
  <c r="N95" i="1"/>
  <c r="N94" i="1"/>
  <c r="N93" i="1"/>
  <c r="N92" i="1"/>
  <c r="N91" i="1"/>
  <c r="N90" i="1"/>
  <c r="N89" i="1"/>
  <c r="N88" i="1"/>
  <c r="N87" i="1"/>
  <c r="N86" i="1"/>
  <c r="N85" i="1"/>
  <c r="N84" i="1"/>
  <c r="M83" i="1"/>
  <c r="L83" i="1"/>
  <c r="N82" i="1"/>
  <c r="N81" i="1"/>
  <c r="N80" i="1"/>
  <c r="N79" i="1"/>
  <c r="N78" i="1"/>
  <c r="N77" i="1"/>
  <c r="N76" i="1"/>
  <c r="N75" i="1"/>
  <c r="N74" i="1"/>
  <c r="N73" i="1"/>
  <c r="N72" i="1"/>
  <c r="N71" i="1"/>
  <c r="M70" i="1"/>
  <c r="L70" i="1"/>
  <c r="N69" i="1"/>
  <c r="N68" i="1"/>
  <c r="N67" i="1"/>
  <c r="N66" i="1"/>
  <c r="N65" i="1"/>
  <c r="N64" i="1"/>
  <c r="N63" i="1"/>
  <c r="N62" i="1"/>
  <c r="N61" i="1"/>
  <c r="N60" i="1"/>
  <c r="N59" i="1"/>
  <c r="N58" i="1"/>
  <c r="M57" i="1"/>
  <c r="L57" i="1"/>
  <c r="N56" i="1"/>
  <c r="N55" i="1"/>
  <c r="N54" i="1"/>
  <c r="N53" i="1"/>
  <c r="N52" i="1"/>
  <c r="N51" i="1"/>
  <c r="N50" i="1"/>
  <c r="N49" i="1"/>
  <c r="N48" i="1"/>
  <c r="N47" i="1"/>
  <c r="N46" i="1"/>
  <c r="N45" i="1"/>
  <c r="M44" i="1"/>
  <c r="L44" i="1"/>
  <c r="N43" i="1"/>
  <c r="N42" i="1"/>
  <c r="N41" i="1"/>
  <c r="N40" i="1"/>
  <c r="N39" i="1"/>
  <c r="N38" i="1"/>
  <c r="N37" i="1"/>
  <c r="N36" i="1"/>
  <c r="N35" i="1"/>
  <c r="N34" i="1"/>
  <c r="N33" i="1"/>
  <c r="N32" i="1"/>
  <c r="M31" i="1"/>
  <c r="L31" i="1"/>
  <c r="N30" i="1"/>
  <c r="N29" i="1"/>
  <c r="N28" i="1"/>
  <c r="N27" i="1"/>
  <c r="N26" i="1"/>
  <c r="N25" i="1"/>
  <c r="N24" i="1"/>
  <c r="N23" i="1"/>
  <c r="N22" i="1"/>
  <c r="N21" i="1"/>
  <c r="N20" i="1"/>
  <c r="N19" i="1"/>
  <c r="M18" i="1"/>
  <c r="L18" i="1"/>
  <c r="N17" i="1"/>
  <c r="N16" i="1"/>
  <c r="N15" i="1"/>
  <c r="N14" i="1"/>
  <c r="N13" i="1"/>
  <c r="N12" i="1"/>
  <c r="N11" i="1"/>
  <c r="N10" i="1"/>
  <c r="N9" i="1"/>
  <c r="N8" i="1"/>
  <c r="N7" i="1"/>
  <c r="N6" i="1"/>
  <c r="M252" i="1"/>
  <c r="L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S239" i="1"/>
  <c r="R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S226" i="1"/>
  <c r="R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S213" i="1"/>
  <c r="R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S200" i="1"/>
  <c r="R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S187" i="1"/>
  <c r="R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S174" i="1"/>
  <c r="R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S161" i="1"/>
  <c r="R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S148" i="1"/>
  <c r="R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S135" i="1"/>
  <c r="R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S122" i="1"/>
  <c r="R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S109" i="1"/>
  <c r="R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S96" i="1"/>
  <c r="R96" i="1"/>
  <c r="T95" i="1"/>
  <c r="T94" i="1"/>
  <c r="T93" i="1"/>
  <c r="T92" i="1"/>
  <c r="T91" i="1"/>
  <c r="T90" i="1"/>
  <c r="T89" i="1"/>
  <c r="T88" i="1"/>
  <c r="T87" i="1"/>
  <c r="T86" i="1"/>
  <c r="T85" i="1"/>
  <c r="T84" i="1"/>
  <c r="S83" i="1"/>
  <c r="R83" i="1"/>
  <c r="T82" i="1"/>
  <c r="T81" i="1"/>
  <c r="T80" i="1"/>
  <c r="T79" i="1"/>
  <c r="T78" i="1"/>
  <c r="T77" i="1"/>
  <c r="T76" i="1"/>
  <c r="T75" i="1"/>
  <c r="T74" i="1"/>
  <c r="T73" i="1"/>
  <c r="T72" i="1"/>
  <c r="T71" i="1"/>
  <c r="S70" i="1"/>
  <c r="R70" i="1"/>
  <c r="T69" i="1"/>
  <c r="T68" i="1"/>
  <c r="T67" i="1"/>
  <c r="T66" i="1"/>
  <c r="T65" i="1"/>
  <c r="T64" i="1"/>
  <c r="T63" i="1"/>
  <c r="T62" i="1"/>
  <c r="T61" i="1"/>
  <c r="T60" i="1"/>
  <c r="T59" i="1"/>
  <c r="T58" i="1"/>
  <c r="S57" i="1"/>
  <c r="R57" i="1"/>
  <c r="T56" i="1"/>
  <c r="T55" i="1"/>
  <c r="T54" i="1"/>
  <c r="T53" i="1"/>
  <c r="T52" i="1"/>
  <c r="T51" i="1"/>
  <c r="T50" i="1"/>
  <c r="T49" i="1"/>
  <c r="T48" i="1"/>
  <c r="T47" i="1"/>
  <c r="T46" i="1"/>
  <c r="T45" i="1"/>
  <c r="S44" i="1"/>
  <c r="R44" i="1"/>
  <c r="T43" i="1"/>
  <c r="T42" i="1"/>
  <c r="T41" i="1"/>
  <c r="T40" i="1"/>
  <c r="T39" i="1"/>
  <c r="T38" i="1"/>
  <c r="T37" i="1"/>
  <c r="T36" i="1"/>
  <c r="T35" i="1"/>
  <c r="T34" i="1"/>
  <c r="T33" i="1"/>
  <c r="T32" i="1"/>
  <c r="S31" i="1"/>
  <c r="R31" i="1"/>
  <c r="T30" i="1"/>
  <c r="T29" i="1"/>
  <c r="T28" i="1"/>
  <c r="T27" i="1"/>
  <c r="T26" i="1"/>
  <c r="T25" i="1"/>
  <c r="T24" i="1"/>
  <c r="T23" i="1"/>
  <c r="T22" i="1"/>
  <c r="T21" i="1"/>
  <c r="T20" i="1"/>
  <c r="T19" i="1"/>
  <c r="S18" i="1"/>
  <c r="R18" i="1"/>
  <c r="T17" i="1"/>
  <c r="T16" i="1"/>
  <c r="T15" i="1"/>
  <c r="T14" i="1"/>
  <c r="T13" i="1"/>
  <c r="T12" i="1"/>
  <c r="T11" i="1"/>
  <c r="T10" i="1"/>
  <c r="T9" i="1"/>
  <c r="T8" i="1"/>
  <c r="T7" i="1"/>
  <c r="T6" i="1"/>
  <c r="S252" i="1"/>
  <c r="R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CD251" i="1"/>
  <c r="CC251" i="1"/>
  <c r="CD250" i="1"/>
  <c r="CC250" i="1"/>
  <c r="CD249" i="1"/>
  <c r="CC249" i="1"/>
  <c r="CD248" i="1"/>
  <c r="CC248" i="1"/>
  <c r="CD247" i="1"/>
  <c r="CC247" i="1"/>
  <c r="CD246" i="1"/>
  <c r="CC246" i="1"/>
  <c r="CD245" i="1"/>
  <c r="CC245" i="1"/>
  <c r="CD244" i="1"/>
  <c r="CC244" i="1"/>
  <c r="CD243" i="1"/>
  <c r="CC243" i="1"/>
  <c r="CD242" i="1"/>
  <c r="CC242" i="1"/>
  <c r="CD241" i="1"/>
  <c r="CC241" i="1"/>
  <c r="CD240" i="1"/>
  <c r="CC240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Y252" i="1"/>
  <c r="X252" i="1"/>
  <c r="V252" i="1"/>
  <c r="U252" i="1"/>
  <c r="P252" i="1"/>
  <c r="O252" i="1"/>
  <c r="J252" i="1"/>
  <c r="I252" i="1"/>
  <c r="CB251" i="1"/>
  <c r="BY251" i="1"/>
  <c r="BV251" i="1"/>
  <c r="BS251" i="1"/>
  <c r="BP251" i="1"/>
  <c r="BM251" i="1"/>
  <c r="BJ251" i="1"/>
  <c r="BG251" i="1"/>
  <c r="BD251" i="1"/>
  <c r="BA251" i="1"/>
  <c r="AX251" i="1"/>
  <c r="AU251" i="1"/>
  <c r="AR251" i="1"/>
  <c r="AO251" i="1"/>
  <c r="AL251" i="1"/>
  <c r="AI251" i="1"/>
  <c r="AF251" i="1"/>
  <c r="Z251" i="1"/>
  <c r="W251" i="1"/>
  <c r="Q251" i="1"/>
  <c r="K251" i="1"/>
  <c r="CB250" i="1"/>
  <c r="BY250" i="1"/>
  <c r="BV250" i="1"/>
  <c r="BS250" i="1"/>
  <c r="BP250" i="1"/>
  <c r="BM250" i="1"/>
  <c r="BJ250" i="1"/>
  <c r="BG250" i="1"/>
  <c r="BD250" i="1"/>
  <c r="BA250" i="1"/>
  <c r="AX250" i="1"/>
  <c r="AU250" i="1"/>
  <c r="AR250" i="1"/>
  <c r="AO250" i="1"/>
  <c r="AL250" i="1"/>
  <c r="AI250" i="1"/>
  <c r="AF250" i="1"/>
  <c r="Z250" i="1"/>
  <c r="W250" i="1"/>
  <c r="Q250" i="1"/>
  <c r="K250" i="1"/>
  <c r="CB249" i="1"/>
  <c r="BY249" i="1"/>
  <c r="BV249" i="1"/>
  <c r="BS249" i="1"/>
  <c r="BP249" i="1"/>
  <c r="BM249" i="1"/>
  <c r="BJ249" i="1"/>
  <c r="BG249" i="1"/>
  <c r="BD249" i="1"/>
  <c r="BA249" i="1"/>
  <c r="AX249" i="1"/>
  <c r="AU249" i="1"/>
  <c r="AR249" i="1"/>
  <c r="AO249" i="1"/>
  <c r="AL249" i="1"/>
  <c r="AI249" i="1"/>
  <c r="AF249" i="1"/>
  <c r="Z249" i="1"/>
  <c r="W249" i="1"/>
  <c r="Q249" i="1"/>
  <c r="K249" i="1"/>
  <c r="CB248" i="1"/>
  <c r="BY248" i="1"/>
  <c r="BV248" i="1"/>
  <c r="BS248" i="1"/>
  <c r="BP248" i="1"/>
  <c r="BM248" i="1"/>
  <c r="BJ248" i="1"/>
  <c r="BG248" i="1"/>
  <c r="BD248" i="1"/>
  <c r="BA248" i="1"/>
  <c r="AX248" i="1"/>
  <c r="AU248" i="1"/>
  <c r="AR248" i="1"/>
  <c r="AO248" i="1"/>
  <c r="AL248" i="1"/>
  <c r="AI248" i="1"/>
  <c r="AF248" i="1"/>
  <c r="Z248" i="1"/>
  <c r="W248" i="1"/>
  <c r="Q248" i="1"/>
  <c r="K248" i="1"/>
  <c r="CB247" i="1"/>
  <c r="BY247" i="1"/>
  <c r="BV247" i="1"/>
  <c r="BS247" i="1"/>
  <c r="BP247" i="1"/>
  <c r="BM247" i="1"/>
  <c r="BJ247" i="1"/>
  <c r="BG247" i="1"/>
  <c r="BD247" i="1"/>
  <c r="BA247" i="1"/>
  <c r="AX247" i="1"/>
  <c r="AU247" i="1"/>
  <c r="AR247" i="1"/>
  <c r="AO247" i="1"/>
  <c r="AL247" i="1"/>
  <c r="AI247" i="1"/>
  <c r="AF247" i="1"/>
  <c r="Z247" i="1"/>
  <c r="W247" i="1"/>
  <c r="Q247" i="1"/>
  <c r="K247" i="1"/>
  <c r="CB246" i="1"/>
  <c r="BY246" i="1"/>
  <c r="BV246" i="1"/>
  <c r="BS246" i="1"/>
  <c r="BP246" i="1"/>
  <c r="BM246" i="1"/>
  <c r="BJ246" i="1"/>
  <c r="BG246" i="1"/>
  <c r="BD246" i="1"/>
  <c r="BA246" i="1"/>
  <c r="AX246" i="1"/>
  <c r="AU246" i="1"/>
  <c r="AR246" i="1"/>
  <c r="AO246" i="1"/>
  <c r="AL246" i="1"/>
  <c r="AI246" i="1"/>
  <c r="AF246" i="1"/>
  <c r="Z246" i="1"/>
  <c r="W246" i="1"/>
  <c r="Q246" i="1"/>
  <c r="K246" i="1"/>
  <c r="CB245" i="1"/>
  <c r="BY245" i="1"/>
  <c r="BV245" i="1"/>
  <c r="BS245" i="1"/>
  <c r="BP245" i="1"/>
  <c r="BM245" i="1"/>
  <c r="BJ245" i="1"/>
  <c r="BG245" i="1"/>
  <c r="BD245" i="1"/>
  <c r="BA245" i="1"/>
  <c r="AX245" i="1"/>
  <c r="AU245" i="1"/>
  <c r="AR245" i="1"/>
  <c r="AO245" i="1"/>
  <c r="AL245" i="1"/>
  <c r="AI245" i="1"/>
  <c r="AF245" i="1"/>
  <c r="Z245" i="1"/>
  <c r="W245" i="1"/>
  <c r="Q245" i="1"/>
  <c r="K245" i="1"/>
  <c r="CB244" i="1"/>
  <c r="BY244" i="1"/>
  <c r="BV244" i="1"/>
  <c r="BS244" i="1"/>
  <c r="BP244" i="1"/>
  <c r="BM244" i="1"/>
  <c r="BJ244" i="1"/>
  <c r="BG244" i="1"/>
  <c r="BD244" i="1"/>
  <c r="BA244" i="1"/>
  <c r="AX244" i="1"/>
  <c r="AU244" i="1"/>
  <c r="AR244" i="1"/>
  <c r="AO244" i="1"/>
  <c r="AL244" i="1"/>
  <c r="AI244" i="1"/>
  <c r="AF244" i="1"/>
  <c r="Z244" i="1"/>
  <c r="W244" i="1"/>
  <c r="Q244" i="1"/>
  <c r="K244" i="1"/>
  <c r="CB243" i="1"/>
  <c r="BY243" i="1"/>
  <c r="BV243" i="1"/>
  <c r="BS243" i="1"/>
  <c r="BP243" i="1"/>
  <c r="BM243" i="1"/>
  <c r="BJ243" i="1"/>
  <c r="BG243" i="1"/>
  <c r="BD243" i="1"/>
  <c r="BA243" i="1"/>
  <c r="AX243" i="1"/>
  <c r="AU243" i="1"/>
  <c r="AR243" i="1"/>
  <c r="AO243" i="1"/>
  <c r="AL243" i="1"/>
  <c r="AI243" i="1"/>
  <c r="AF243" i="1"/>
  <c r="Z243" i="1"/>
  <c r="W243" i="1"/>
  <c r="Q243" i="1"/>
  <c r="K243" i="1"/>
  <c r="CB242" i="1"/>
  <c r="BY242" i="1"/>
  <c r="BV242" i="1"/>
  <c r="BS242" i="1"/>
  <c r="BP242" i="1"/>
  <c r="BM242" i="1"/>
  <c r="BJ242" i="1"/>
  <c r="BG242" i="1"/>
  <c r="BD242" i="1"/>
  <c r="BA242" i="1"/>
  <c r="AX242" i="1"/>
  <c r="AU242" i="1"/>
  <c r="AR242" i="1"/>
  <c r="AO242" i="1"/>
  <c r="AL242" i="1"/>
  <c r="AI242" i="1"/>
  <c r="AF242" i="1"/>
  <c r="Z242" i="1"/>
  <c r="W242" i="1"/>
  <c r="Q242" i="1"/>
  <c r="K242" i="1"/>
  <c r="CB241" i="1"/>
  <c r="BY241" i="1"/>
  <c r="BV241" i="1"/>
  <c r="BS241" i="1"/>
  <c r="BP241" i="1"/>
  <c r="BM241" i="1"/>
  <c r="BJ241" i="1"/>
  <c r="BG241" i="1"/>
  <c r="BD241" i="1"/>
  <c r="BA241" i="1"/>
  <c r="AX241" i="1"/>
  <c r="AU241" i="1"/>
  <c r="AR241" i="1"/>
  <c r="AO241" i="1"/>
  <c r="AL241" i="1"/>
  <c r="AI241" i="1"/>
  <c r="AF241" i="1"/>
  <c r="Z241" i="1"/>
  <c r="W241" i="1"/>
  <c r="Q241" i="1"/>
  <c r="K241" i="1"/>
  <c r="CB240" i="1"/>
  <c r="BY240" i="1"/>
  <c r="BV240" i="1"/>
  <c r="BS240" i="1"/>
  <c r="BP240" i="1"/>
  <c r="BM240" i="1"/>
  <c r="BJ240" i="1"/>
  <c r="BG240" i="1"/>
  <c r="BD240" i="1"/>
  <c r="BA240" i="1"/>
  <c r="AX240" i="1"/>
  <c r="AU240" i="1"/>
  <c r="AR240" i="1"/>
  <c r="AO240" i="1"/>
  <c r="AL240" i="1"/>
  <c r="AI240" i="1"/>
  <c r="AF240" i="1"/>
  <c r="Z240" i="1"/>
  <c r="W240" i="1"/>
  <c r="Q240" i="1"/>
  <c r="K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BU238" i="2"/>
  <c r="BT238" i="2"/>
  <c r="BU237" i="2"/>
  <c r="BT237" i="2"/>
  <c r="BU236" i="2"/>
  <c r="BT236" i="2"/>
  <c r="BU235" i="2"/>
  <c r="BT235" i="2"/>
  <c r="BU234" i="2"/>
  <c r="BT234" i="2"/>
  <c r="BU233" i="2"/>
  <c r="BT233" i="2"/>
  <c r="BU232" i="2"/>
  <c r="BT232" i="2"/>
  <c r="BU231" i="2"/>
  <c r="BT231" i="2"/>
  <c r="BU230" i="2"/>
  <c r="BT230" i="2"/>
  <c r="BU229" i="2"/>
  <c r="BT229" i="2"/>
  <c r="BU228" i="2"/>
  <c r="BT228" i="2"/>
  <c r="BU227" i="2"/>
  <c r="BT227" i="2"/>
  <c r="BL239" i="2"/>
  <c r="BK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N239" i="2"/>
  <c r="AM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J239" i="2"/>
  <c r="I239" i="2"/>
  <c r="G239" i="2"/>
  <c r="F239" i="2"/>
  <c r="BM238" i="2"/>
  <c r="BJ238" i="2"/>
  <c r="BG238" i="2"/>
  <c r="BD238" i="2"/>
  <c r="BA238" i="2"/>
  <c r="AX238" i="2"/>
  <c r="AU238" i="2"/>
  <c r="AO238" i="2"/>
  <c r="AI238" i="2"/>
  <c r="AF238" i="2"/>
  <c r="AC238" i="2"/>
  <c r="Z238" i="2"/>
  <c r="W238" i="2"/>
  <c r="T238" i="2"/>
  <c r="Q238" i="2"/>
  <c r="K238" i="2"/>
  <c r="H238" i="2"/>
  <c r="BM237" i="2"/>
  <c r="BJ237" i="2"/>
  <c r="BG237" i="2"/>
  <c r="BD237" i="2"/>
  <c r="BA237" i="2"/>
  <c r="AX237" i="2"/>
  <c r="AU237" i="2"/>
  <c r="AO237" i="2"/>
  <c r="AI237" i="2"/>
  <c r="AF237" i="2"/>
  <c r="AC237" i="2"/>
  <c r="Z237" i="2"/>
  <c r="W237" i="2"/>
  <c r="T237" i="2"/>
  <c r="Q237" i="2"/>
  <c r="K237" i="2"/>
  <c r="H237" i="2"/>
  <c r="BM236" i="2"/>
  <c r="BJ236" i="2"/>
  <c r="BG236" i="2"/>
  <c r="BD236" i="2"/>
  <c r="BA236" i="2"/>
  <c r="AX236" i="2"/>
  <c r="AU236" i="2"/>
  <c r="AO236" i="2"/>
  <c r="AI236" i="2"/>
  <c r="AF236" i="2"/>
  <c r="AC236" i="2"/>
  <c r="Z236" i="2"/>
  <c r="W236" i="2"/>
  <c r="T236" i="2"/>
  <c r="Q236" i="2"/>
  <c r="K236" i="2"/>
  <c r="H236" i="2"/>
  <c r="BM235" i="2"/>
  <c r="BJ235" i="2"/>
  <c r="BG235" i="2"/>
  <c r="BD235" i="2"/>
  <c r="BA235" i="2"/>
  <c r="AX235" i="2"/>
  <c r="AU235" i="2"/>
  <c r="AO235" i="2"/>
  <c r="AI235" i="2"/>
  <c r="AF235" i="2"/>
  <c r="AC235" i="2"/>
  <c r="Z235" i="2"/>
  <c r="W235" i="2"/>
  <c r="T235" i="2"/>
  <c r="Q235" i="2"/>
  <c r="K235" i="2"/>
  <c r="H235" i="2"/>
  <c r="BM234" i="2"/>
  <c r="BJ234" i="2"/>
  <c r="BG234" i="2"/>
  <c r="BD234" i="2"/>
  <c r="BA234" i="2"/>
  <c r="AX234" i="2"/>
  <c r="AU234" i="2"/>
  <c r="AO234" i="2"/>
  <c r="AI234" i="2"/>
  <c r="AF234" i="2"/>
  <c r="AC234" i="2"/>
  <c r="Z234" i="2"/>
  <c r="W234" i="2"/>
  <c r="T234" i="2"/>
  <c r="Q234" i="2"/>
  <c r="K234" i="2"/>
  <c r="H234" i="2"/>
  <c r="BM233" i="2"/>
  <c r="BJ233" i="2"/>
  <c r="BG233" i="2"/>
  <c r="BD233" i="2"/>
  <c r="BA233" i="2"/>
  <c r="AX233" i="2"/>
  <c r="AU233" i="2"/>
  <c r="AO233" i="2"/>
  <c r="AI233" i="2"/>
  <c r="AF233" i="2"/>
  <c r="AC233" i="2"/>
  <c r="Z233" i="2"/>
  <c r="W233" i="2"/>
  <c r="T233" i="2"/>
  <c r="Q233" i="2"/>
  <c r="K233" i="2"/>
  <c r="H233" i="2"/>
  <c r="BM232" i="2"/>
  <c r="BJ232" i="2"/>
  <c r="BG232" i="2"/>
  <c r="BD232" i="2"/>
  <c r="BA232" i="2"/>
  <c r="AX232" i="2"/>
  <c r="AU232" i="2"/>
  <c r="AO232" i="2"/>
  <c r="AI232" i="2"/>
  <c r="AF232" i="2"/>
  <c r="AC232" i="2"/>
  <c r="Z232" i="2"/>
  <c r="W232" i="2"/>
  <c r="T232" i="2"/>
  <c r="Q232" i="2"/>
  <c r="K232" i="2"/>
  <c r="H232" i="2"/>
  <c r="BM231" i="2"/>
  <c r="BJ231" i="2"/>
  <c r="BG231" i="2"/>
  <c r="BD231" i="2"/>
  <c r="BA231" i="2"/>
  <c r="AX231" i="2"/>
  <c r="AU231" i="2"/>
  <c r="AO231" i="2"/>
  <c r="AI231" i="2"/>
  <c r="AF231" i="2"/>
  <c r="AC231" i="2"/>
  <c r="Z231" i="2"/>
  <c r="W231" i="2"/>
  <c r="T231" i="2"/>
  <c r="Q231" i="2"/>
  <c r="K231" i="2"/>
  <c r="H231" i="2"/>
  <c r="BM230" i="2"/>
  <c r="BJ230" i="2"/>
  <c r="BG230" i="2"/>
  <c r="BD230" i="2"/>
  <c r="BA230" i="2"/>
  <c r="AX230" i="2"/>
  <c r="AU230" i="2"/>
  <c r="AO230" i="2"/>
  <c r="AI230" i="2"/>
  <c r="AF230" i="2"/>
  <c r="AC230" i="2"/>
  <c r="Z230" i="2"/>
  <c r="W230" i="2"/>
  <c r="T230" i="2"/>
  <c r="Q230" i="2"/>
  <c r="K230" i="2"/>
  <c r="H230" i="2"/>
  <c r="BM229" i="2"/>
  <c r="BJ229" i="2"/>
  <c r="BG229" i="2"/>
  <c r="BD229" i="2"/>
  <c r="BA229" i="2"/>
  <c r="AX229" i="2"/>
  <c r="AU229" i="2"/>
  <c r="AO229" i="2"/>
  <c r="AI229" i="2"/>
  <c r="AF229" i="2"/>
  <c r="AC229" i="2"/>
  <c r="Z229" i="2"/>
  <c r="W229" i="2"/>
  <c r="T229" i="2"/>
  <c r="Q229" i="2"/>
  <c r="K229" i="2"/>
  <c r="H229" i="2"/>
  <c r="BM228" i="2"/>
  <c r="BJ228" i="2"/>
  <c r="BG228" i="2"/>
  <c r="BD228" i="2"/>
  <c r="BA228" i="2"/>
  <c r="AX228" i="2"/>
  <c r="AU228" i="2"/>
  <c r="AO228" i="2"/>
  <c r="AI228" i="2"/>
  <c r="AF228" i="2"/>
  <c r="AC228" i="2"/>
  <c r="Z228" i="2"/>
  <c r="W228" i="2"/>
  <c r="T228" i="2"/>
  <c r="Q228" i="2"/>
  <c r="K228" i="2"/>
  <c r="H228" i="2"/>
  <c r="BM227" i="2"/>
  <c r="BJ227" i="2"/>
  <c r="BG227" i="2"/>
  <c r="BD227" i="2"/>
  <c r="BA227" i="2"/>
  <c r="AX227" i="2"/>
  <c r="AU227" i="2"/>
  <c r="AO227" i="2"/>
  <c r="AI227" i="2"/>
  <c r="AF227" i="2"/>
  <c r="AC227" i="2"/>
  <c r="Z227" i="2"/>
  <c r="W227" i="2"/>
  <c r="T227" i="2"/>
  <c r="Q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CD238" i="1"/>
  <c r="CC238" i="1"/>
  <c r="CD237" i="1"/>
  <c r="CC237" i="1"/>
  <c r="CD236" i="1"/>
  <c r="CC236" i="1"/>
  <c r="CD235" i="1"/>
  <c r="CC235" i="1"/>
  <c r="CD234" i="1"/>
  <c r="CC234" i="1"/>
  <c r="CD233" i="1"/>
  <c r="CC233" i="1"/>
  <c r="CD232" i="1"/>
  <c r="CC232" i="1"/>
  <c r="CD231" i="1"/>
  <c r="CC231" i="1"/>
  <c r="CD230" i="1"/>
  <c r="CC230" i="1"/>
  <c r="CD229" i="1"/>
  <c r="CC229" i="1"/>
  <c r="CD228" i="1"/>
  <c r="CC228" i="1"/>
  <c r="CD227" i="1"/>
  <c r="CC227" i="1"/>
  <c r="BU225" i="2"/>
  <c r="BT225" i="2"/>
  <c r="BU224" i="2"/>
  <c r="BT224" i="2"/>
  <c r="BU223" i="2"/>
  <c r="BT223" i="2"/>
  <c r="BU222" i="2"/>
  <c r="BT222" i="2"/>
  <c r="BU221" i="2"/>
  <c r="BT221" i="2"/>
  <c r="BU220" i="2"/>
  <c r="BT220" i="2"/>
  <c r="BU219" i="2"/>
  <c r="BT219" i="2"/>
  <c r="BU218" i="2"/>
  <c r="BT218" i="2"/>
  <c r="BU217" i="2"/>
  <c r="BT217" i="2"/>
  <c r="BU216" i="2"/>
  <c r="BT216" i="2"/>
  <c r="BU215" i="2"/>
  <c r="BT215" i="2"/>
  <c r="BU214" i="2"/>
  <c r="BT214" i="2"/>
  <c r="AZ226" i="1"/>
  <c r="AY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AZ213" i="1"/>
  <c r="AY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AZ200" i="1"/>
  <c r="AY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AZ187" i="1"/>
  <c r="AY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AZ174" i="1"/>
  <c r="AY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AZ161" i="1"/>
  <c r="AY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AZ148" i="1"/>
  <c r="AY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AZ135" i="1"/>
  <c r="AY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AZ122" i="1"/>
  <c r="AY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AZ109" i="1"/>
  <c r="AY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AZ96" i="1"/>
  <c r="AY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Z70" i="1"/>
  <c r="AY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AZ57" i="1"/>
  <c r="AY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AZ44" i="1"/>
  <c r="AY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AZ31" i="1"/>
  <c r="AY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AZ18" i="1"/>
  <c r="AY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AZ239" i="1"/>
  <c r="AY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S213" i="2"/>
  <c r="R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S200" i="2"/>
  <c r="R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S187" i="2"/>
  <c r="R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S174" i="2"/>
  <c r="R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S161" i="2"/>
  <c r="R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S148" i="2"/>
  <c r="R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S135" i="2"/>
  <c r="R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S122" i="2"/>
  <c r="R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S109" i="2"/>
  <c r="R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S96" i="2"/>
  <c r="R96" i="2"/>
  <c r="T95" i="2"/>
  <c r="T94" i="2"/>
  <c r="T93" i="2"/>
  <c r="T92" i="2"/>
  <c r="T91" i="2"/>
  <c r="T90" i="2"/>
  <c r="T89" i="2"/>
  <c r="T88" i="2"/>
  <c r="T87" i="2"/>
  <c r="T86" i="2"/>
  <c r="T85" i="2"/>
  <c r="T84" i="2"/>
  <c r="S83" i="2"/>
  <c r="R83" i="2"/>
  <c r="T82" i="2"/>
  <c r="T81" i="2"/>
  <c r="T80" i="2"/>
  <c r="T79" i="2"/>
  <c r="T78" i="2"/>
  <c r="T77" i="2"/>
  <c r="T76" i="2"/>
  <c r="T75" i="2"/>
  <c r="T74" i="2"/>
  <c r="T73" i="2"/>
  <c r="T72" i="2"/>
  <c r="T71" i="2"/>
  <c r="S70" i="2"/>
  <c r="R70" i="2"/>
  <c r="T69" i="2"/>
  <c r="T68" i="2"/>
  <c r="T67" i="2"/>
  <c r="T66" i="2"/>
  <c r="T65" i="2"/>
  <c r="T64" i="2"/>
  <c r="T63" i="2"/>
  <c r="T62" i="2"/>
  <c r="T61" i="2"/>
  <c r="T60" i="2"/>
  <c r="T59" i="2"/>
  <c r="T58" i="2"/>
  <c r="S57" i="2"/>
  <c r="R57" i="2"/>
  <c r="T56" i="2"/>
  <c r="T55" i="2"/>
  <c r="T54" i="2"/>
  <c r="T53" i="2"/>
  <c r="T52" i="2"/>
  <c r="T51" i="2"/>
  <c r="T50" i="2"/>
  <c r="T49" i="2"/>
  <c r="T48" i="2"/>
  <c r="T47" i="2"/>
  <c r="T46" i="2"/>
  <c r="T45" i="2"/>
  <c r="S44" i="2"/>
  <c r="R44" i="2"/>
  <c r="T43" i="2"/>
  <c r="T42" i="2"/>
  <c r="T41" i="2"/>
  <c r="T40" i="2"/>
  <c r="T39" i="2"/>
  <c r="T38" i="2"/>
  <c r="T37" i="2"/>
  <c r="T36" i="2"/>
  <c r="T35" i="2"/>
  <c r="T34" i="2"/>
  <c r="T33" i="2"/>
  <c r="T32" i="2"/>
  <c r="S31" i="2"/>
  <c r="R31" i="2"/>
  <c r="T30" i="2"/>
  <c r="T29" i="2"/>
  <c r="T28" i="2"/>
  <c r="T27" i="2"/>
  <c r="T26" i="2"/>
  <c r="T25" i="2"/>
  <c r="T24" i="2"/>
  <c r="T23" i="2"/>
  <c r="T22" i="2"/>
  <c r="T21" i="2"/>
  <c r="T20" i="2"/>
  <c r="T19" i="2"/>
  <c r="S18" i="2"/>
  <c r="R18" i="2"/>
  <c r="T17" i="2"/>
  <c r="T16" i="2"/>
  <c r="T15" i="2"/>
  <c r="T14" i="2"/>
  <c r="T13" i="2"/>
  <c r="T12" i="2"/>
  <c r="T11" i="2"/>
  <c r="T10" i="2"/>
  <c r="T9" i="2"/>
  <c r="T8" i="2"/>
  <c r="T7" i="2"/>
  <c r="T6" i="2"/>
  <c r="S226" i="2"/>
  <c r="R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CC291" i="1" l="1"/>
  <c r="CD291" i="1"/>
  <c r="CC304" i="1"/>
  <c r="BU265" i="2"/>
  <c r="BT265" i="2"/>
  <c r="CC278" i="1"/>
  <c r="CD278" i="1"/>
  <c r="CD265" i="1"/>
  <c r="CC265" i="1"/>
  <c r="BU252" i="2"/>
  <c r="BT252" i="2"/>
  <c r="BT239" i="2"/>
  <c r="BU239" i="2"/>
  <c r="CC252" i="1"/>
  <c r="CD252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Y239" i="1"/>
  <c r="X239" i="1"/>
  <c r="V239" i="1"/>
  <c r="U239" i="1"/>
  <c r="P239" i="1"/>
  <c r="O239" i="1"/>
  <c r="J239" i="1"/>
  <c r="I239" i="1"/>
  <c r="CB238" i="1"/>
  <c r="BY238" i="1"/>
  <c r="BV238" i="1"/>
  <c r="BS238" i="1"/>
  <c r="BP238" i="1"/>
  <c r="BM238" i="1"/>
  <c r="BJ238" i="1"/>
  <c r="BG238" i="1"/>
  <c r="BD238" i="1"/>
  <c r="AX238" i="1"/>
  <c r="AU238" i="1"/>
  <c r="AR238" i="1"/>
  <c r="AO238" i="1"/>
  <c r="AL238" i="1"/>
  <c r="AI238" i="1"/>
  <c r="AF238" i="1"/>
  <c r="Z238" i="1"/>
  <c r="W238" i="1"/>
  <c r="Q238" i="1"/>
  <c r="K238" i="1"/>
  <c r="CB237" i="1"/>
  <c r="BY237" i="1"/>
  <c r="BV237" i="1"/>
  <c r="BS237" i="1"/>
  <c r="BP237" i="1"/>
  <c r="BM237" i="1"/>
  <c r="BJ237" i="1"/>
  <c r="BG237" i="1"/>
  <c r="BD237" i="1"/>
  <c r="AX237" i="1"/>
  <c r="AU237" i="1"/>
  <c r="AR237" i="1"/>
  <c r="AO237" i="1"/>
  <c r="AL237" i="1"/>
  <c r="AI237" i="1"/>
  <c r="AF237" i="1"/>
  <c r="Z237" i="1"/>
  <c r="W237" i="1"/>
  <c r="Q237" i="1"/>
  <c r="K237" i="1"/>
  <c r="CB236" i="1"/>
  <c r="BY236" i="1"/>
  <c r="BV236" i="1"/>
  <c r="BS236" i="1"/>
  <c r="BP236" i="1"/>
  <c r="BM236" i="1"/>
  <c r="BJ236" i="1"/>
  <c r="BG236" i="1"/>
  <c r="BD236" i="1"/>
  <c r="AX236" i="1"/>
  <c r="AU236" i="1"/>
  <c r="AR236" i="1"/>
  <c r="AO236" i="1"/>
  <c r="AL236" i="1"/>
  <c r="AI236" i="1"/>
  <c r="AF236" i="1"/>
  <c r="Z236" i="1"/>
  <c r="W236" i="1"/>
  <c r="Q236" i="1"/>
  <c r="K236" i="1"/>
  <c r="CB235" i="1"/>
  <c r="BY235" i="1"/>
  <c r="BV235" i="1"/>
  <c r="BS235" i="1"/>
  <c r="BP235" i="1"/>
  <c r="BM235" i="1"/>
  <c r="BJ235" i="1"/>
  <c r="BG235" i="1"/>
  <c r="BD235" i="1"/>
  <c r="AX235" i="1"/>
  <c r="AU235" i="1"/>
  <c r="AR235" i="1"/>
  <c r="AO235" i="1"/>
  <c r="AL235" i="1"/>
  <c r="AI235" i="1"/>
  <c r="AF235" i="1"/>
  <c r="Z235" i="1"/>
  <c r="W235" i="1"/>
  <c r="Q235" i="1"/>
  <c r="K235" i="1"/>
  <c r="CB234" i="1"/>
  <c r="BY234" i="1"/>
  <c r="BV234" i="1"/>
  <c r="BS234" i="1"/>
  <c r="BP234" i="1"/>
  <c r="BM234" i="1"/>
  <c r="BJ234" i="1"/>
  <c r="BG234" i="1"/>
  <c r="BD234" i="1"/>
  <c r="AX234" i="1"/>
  <c r="AU234" i="1"/>
  <c r="AR234" i="1"/>
  <c r="AO234" i="1"/>
  <c r="AL234" i="1"/>
  <c r="AI234" i="1"/>
  <c r="AF234" i="1"/>
  <c r="Z234" i="1"/>
  <c r="W234" i="1"/>
  <c r="Q234" i="1"/>
  <c r="K234" i="1"/>
  <c r="CB233" i="1"/>
  <c r="BY233" i="1"/>
  <c r="BV233" i="1"/>
  <c r="BS233" i="1"/>
  <c r="BP233" i="1"/>
  <c r="BM233" i="1"/>
  <c r="BJ233" i="1"/>
  <c r="BG233" i="1"/>
  <c r="BD233" i="1"/>
  <c r="AX233" i="1"/>
  <c r="AU233" i="1"/>
  <c r="AR233" i="1"/>
  <c r="AO233" i="1"/>
  <c r="AL233" i="1"/>
  <c r="AI233" i="1"/>
  <c r="AF233" i="1"/>
  <c r="Z233" i="1"/>
  <c r="W233" i="1"/>
  <c r="Q233" i="1"/>
  <c r="K233" i="1"/>
  <c r="CB232" i="1"/>
  <c r="BY232" i="1"/>
  <c r="BV232" i="1"/>
  <c r="BS232" i="1"/>
  <c r="BP232" i="1"/>
  <c r="BM232" i="1"/>
  <c r="BJ232" i="1"/>
  <c r="BG232" i="1"/>
  <c r="BD232" i="1"/>
  <c r="AX232" i="1"/>
  <c r="AU232" i="1"/>
  <c r="AR232" i="1"/>
  <c r="AO232" i="1"/>
  <c r="AL232" i="1"/>
  <c r="AI232" i="1"/>
  <c r="AF232" i="1"/>
  <c r="Z232" i="1"/>
  <c r="W232" i="1"/>
  <c r="Q232" i="1"/>
  <c r="K232" i="1"/>
  <c r="CB231" i="1"/>
  <c r="BY231" i="1"/>
  <c r="BV231" i="1"/>
  <c r="BS231" i="1"/>
  <c r="BP231" i="1"/>
  <c r="BM231" i="1"/>
  <c r="BJ231" i="1"/>
  <c r="BG231" i="1"/>
  <c r="BD231" i="1"/>
  <c r="AX231" i="1"/>
  <c r="AU231" i="1"/>
  <c r="AR231" i="1"/>
  <c r="AO231" i="1"/>
  <c r="AL231" i="1"/>
  <c r="AI231" i="1"/>
  <c r="AF231" i="1"/>
  <c r="Z231" i="1"/>
  <c r="W231" i="1"/>
  <c r="Q231" i="1"/>
  <c r="K231" i="1"/>
  <c r="CB230" i="1"/>
  <c r="BY230" i="1"/>
  <c r="BV230" i="1"/>
  <c r="BS230" i="1"/>
  <c r="BP230" i="1"/>
  <c r="BM230" i="1"/>
  <c r="BJ230" i="1"/>
  <c r="BG230" i="1"/>
  <c r="BD230" i="1"/>
  <c r="AX230" i="1"/>
  <c r="AU230" i="1"/>
  <c r="AR230" i="1"/>
  <c r="AO230" i="1"/>
  <c r="AL230" i="1"/>
  <c r="AI230" i="1"/>
  <c r="AF230" i="1"/>
  <c r="Z230" i="1"/>
  <c r="W230" i="1"/>
  <c r="Q230" i="1"/>
  <c r="K230" i="1"/>
  <c r="CB229" i="1"/>
  <c r="BY229" i="1"/>
  <c r="BV229" i="1"/>
  <c r="BS229" i="1"/>
  <c r="BP229" i="1"/>
  <c r="BM229" i="1"/>
  <c r="BJ229" i="1"/>
  <c r="BG229" i="1"/>
  <c r="BD229" i="1"/>
  <c r="AX229" i="1"/>
  <c r="AU229" i="1"/>
  <c r="AR229" i="1"/>
  <c r="AO229" i="1"/>
  <c r="AL229" i="1"/>
  <c r="AI229" i="1"/>
  <c r="AF229" i="1"/>
  <c r="Z229" i="1"/>
  <c r="W229" i="1"/>
  <c r="Q229" i="1"/>
  <c r="K229" i="1"/>
  <c r="CB228" i="1"/>
  <c r="BY228" i="1"/>
  <c r="BV228" i="1"/>
  <c r="BS228" i="1"/>
  <c r="BP228" i="1"/>
  <c r="BM228" i="1"/>
  <c r="BJ228" i="1"/>
  <c r="BG228" i="1"/>
  <c r="BD228" i="1"/>
  <c r="AX228" i="1"/>
  <c r="AU228" i="1"/>
  <c r="AR228" i="1"/>
  <c r="AO228" i="1"/>
  <c r="AL228" i="1"/>
  <c r="AI228" i="1"/>
  <c r="AF228" i="1"/>
  <c r="Z228" i="1"/>
  <c r="W228" i="1"/>
  <c r="Q228" i="1"/>
  <c r="K228" i="1"/>
  <c r="CB227" i="1"/>
  <c r="BY227" i="1"/>
  <c r="BV227" i="1"/>
  <c r="BS227" i="1"/>
  <c r="BP227" i="1"/>
  <c r="BM227" i="1"/>
  <c r="BJ227" i="1"/>
  <c r="BG227" i="1"/>
  <c r="BD227" i="1"/>
  <c r="AX227" i="1"/>
  <c r="AU227" i="1"/>
  <c r="AR227" i="1"/>
  <c r="AO227" i="1"/>
  <c r="AL227" i="1"/>
  <c r="AI227" i="1"/>
  <c r="AF227" i="1"/>
  <c r="Z227" i="1"/>
  <c r="W227" i="1"/>
  <c r="Q227" i="1"/>
  <c r="K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BL226" i="2"/>
  <c r="BK226" i="2"/>
  <c r="BI226" i="2"/>
  <c r="BH226" i="2"/>
  <c r="BF226" i="2"/>
  <c r="BE226" i="2"/>
  <c r="BC226" i="2"/>
  <c r="BB226" i="2"/>
  <c r="AZ226" i="2"/>
  <c r="AY226" i="2"/>
  <c r="AW226" i="2"/>
  <c r="AV226" i="2"/>
  <c r="AT226" i="2"/>
  <c r="AS226" i="2"/>
  <c r="AN226" i="2"/>
  <c r="AM226" i="2"/>
  <c r="AH226" i="2"/>
  <c r="AG226" i="2"/>
  <c r="AE226" i="2"/>
  <c r="AD226" i="2"/>
  <c r="AB226" i="2"/>
  <c r="AA226" i="2"/>
  <c r="Y226" i="2"/>
  <c r="X226" i="2"/>
  <c r="V226" i="2"/>
  <c r="U226" i="2"/>
  <c r="P226" i="2"/>
  <c r="O226" i="2"/>
  <c r="J226" i="2"/>
  <c r="I226" i="2"/>
  <c r="G226" i="2"/>
  <c r="F226" i="2"/>
  <c r="BM225" i="2"/>
  <c r="BJ225" i="2"/>
  <c r="BG225" i="2"/>
  <c r="BD225" i="2"/>
  <c r="BA225" i="2"/>
  <c r="AX225" i="2"/>
  <c r="AU225" i="2"/>
  <c r="AO225" i="2"/>
  <c r="AI225" i="2"/>
  <c r="AF225" i="2"/>
  <c r="AC225" i="2"/>
  <c r="Z225" i="2"/>
  <c r="W225" i="2"/>
  <c r="Q225" i="2"/>
  <c r="K225" i="2"/>
  <c r="H225" i="2"/>
  <c r="BM224" i="2"/>
  <c r="BJ224" i="2"/>
  <c r="BG224" i="2"/>
  <c r="BD224" i="2"/>
  <c r="BA224" i="2"/>
  <c r="AX224" i="2"/>
  <c r="AU224" i="2"/>
  <c r="AO224" i="2"/>
  <c r="AI224" i="2"/>
  <c r="AF224" i="2"/>
  <c r="AC224" i="2"/>
  <c r="Z224" i="2"/>
  <c r="W224" i="2"/>
  <c r="Q224" i="2"/>
  <c r="K224" i="2"/>
  <c r="H224" i="2"/>
  <c r="BM223" i="2"/>
  <c r="BJ223" i="2"/>
  <c r="BG223" i="2"/>
  <c r="BD223" i="2"/>
  <c r="BA223" i="2"/>
  <c r="AX223" i="2"/>
  <c r="AU223" i="2"/>
  <c r="AO223" i="2"/>
  <c r="AI223" i="2"/>
  <c r="AF223" i="2"/>
  <c r="AC223" i="2"/>
  <c r="Z223" i="2"/>
  <c r="W223" i="2"/>
  <c r="Q223" i="2"/>
  <c r="K223" i="2"/>
  <c r="H223" i="2"/>
  <c r="BM222" i="2"/>
  <c r="BJ222" i="2"/>
  <c r="BG222" i="2"/>
  <c r="BD222" i="2"/>
  <c r="BA222" i="2"/>
  <c r="AX222" i="2"/>
  <c r="AU222" i="2"/>
  <c r="AO222" i="2"/>
  <c r="AI222" i="2"/>
  <c r="AF222" i="2"/>
  <c r="AC222" i="2"/>
  <c r="Z222" i="2"/>
  <c r="W222" i="2"/>
  <c r="Q222" i="2"/>
  <c r="K222" i="2"/>
  <c r="H222" i="2"/>
  <c r="BM221" i="2"/>
  <c r="BJ221" i="2"/>
  <c r="BG221" i="2"/>
  <c r="BD221" i="2"/>
  <c r="BA221" i="2"/>
  <c r="AX221" i="2"/>
  <c r="AU221" i="2"/>
  <c r="AO221" i="2"/>
  <c r="AI221" i="2"/>
  <c r="AF221" i="2"/>
  <c r="AC221" i="2"/>
  <c r="Z221" i="2"/>
  <c r="W221" i="2"/>
  <c r="Q221" i="2"/>
  <c r="K221" i="2"/>
  <c r="H221" i="2"/>
  <c r="BM220" i="2"/>
  <c r="BJ220" i="2"/>
  <c r="BG220" i="2"/>
  <c r="BD220" i="2"/>
  <c r="BA220" i="2"/>
  <c r="AX220" i="2"/>
  <c r="AU220" i="2"/>
  <c r="AO220" i="2"/>
  <c r="AI220" i="2"/>
  <c r="AF220" i="2"/>
  <c r="AC220" i="2"/>
  <c r="Z220" i="2"/>
  <c r="W220" i="2"/>
  <c r="Q220" i="2"/>
  <c r="K220" i="2"/>
  <c r="H220" i="2"/>
  <c r="BM219" i="2"/>
  <c r="BJ219" i="2"/>
  <c r="BG219" i="2"/>
  <c r="BD219" i="2"/>
  <c r="BA219" i="2"/>
  <c r="AX219" i="2"/>
  <c r="AU219" i="2"/>
  <c r="AO219" i="2"/>
  <c r="AI219" i="2"/>
  <c r="AF219" i="2"/>
  <c r="AC219" i="2"/>
  <c r="Z219" i="2"/>
  <c r="W219" i="2"/>
  <c r="Q219" i="2"/>
  <c r="K219" i="2"/>
  <c r="H219" i="2"/>
  <c r="BM218" i="2"/>
  <c r="BJ218" i="2"/>
  <c r="BG218" i="2"/>
  <c r="BD218" i="2"/>
  <c r="BA218" i="2"/>
  <c r="AX218" i="2"/>
  <c r="AU218" i="2"/>
  <c r="AO218" i="2"/>
  <c r="AI218" i="2"/>
  <c r="AF218" i="2"/>
  <c r="AC218" i="2"/>
  <c r="Z218" i="2"/>
  <c r="W218" i="2"/>
  <c r="Q218" i="2"/>
  <c r="K218" i="2"/>
  <c r="H218" i="2"/>
  <c r="BM217" i="2"/>
  <c r="BJ217" i="2"/>
  <c r="BG217" i="2"/>
  <c r="BD217" i="2"/>
  <c r="BA217" i="2"/>
  <c r="AX217" i="2"/>
  <c r="AU217" i="2"/>
  <c r="AO217" i="2"/>
  <c r="AI217" i="2"/>
  <c r="AF217" i="2"/>
  <c r="AC217" i="2"/>
  <c r="Z217" i="2"/>
  <c r="W217" i="2"/>
  <c r="Q217" i="2"/>
  <c r="K217" i="2"/>
  <c r="H217" i="2"/>
  <c r="BM216" i="2"/>
  <c r="BJ216" i="2"/>
  <c r="BG216" i="2"/>
  <c r="BD216" i="2"/>
  <c r="BA216" i="2"/>
  <c r="AX216" i="2"/>
  <c r="AU216" i="2"/>
  <c r="AO216" i="2"/>
  <c r="AI216" i="2"/>
  <c r="AF216" i="2"/>
  <c r="AC216" i="2"/>
  <c r="Z216" i="2"/>
  <c r="W216" i="2"/>
  <c r="Q216" i="2"/>
  <c r="K216" i="2"/>
  <c r="H216" i="2"/>
  <c r="BM215" i="2"/>
  <c r="BJ215" i="2"/>
  <c r="BG215" i="2"/>
  <c r="BD215" i="2"/>
  <c r="BA215" i="2"/>
  <c r="AX215" i="2"/>
  <c r="AU215" i="2"/>
  <c r="AO215" i="2"/>
  <c r="AI215" i="2"/>
  <c r="AF215" i="2"/>
  <c r="AC215" i="2"/>
  <c r="Z215" i="2"/>
  <c r="W215" i="2"/>
  <c r="Q215" i="2"/>
  <c r="K215" i="2"/>
  <c r="H215" i="2"/>
  <c r="BM214" i="2"/>
  <c r="BJ214" i="2"/>
  <c r="BG214" i="2"/>
  <c r="BD214" i="2"/>
  <c r="BA214" i="2"/>
  <c r="AX214" i="2"/>
  <c r="AU214" i="2"/>
  <c r="AO214" i="2"/>
  <c r="AI214" i="2"/>
  <c r="AF214" i="2"/>
  <c r="AC214" i="2"/>
  <c r="Z214" i="2"/>
  <c r="W214" i="2"/>
  <c r="Q214" i="2"/>
  <c r="K214" i="2"/>
  <c r="H214" i="2"/>
  <c r="D226" i="2"/>
  <c r="C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BU226" i="2" l="1"/>
  <c r="BT226" i="2"/>
  <c r="CC239" i="1"/>
  <c r="CD239" i="1"/>
  <c r="CD225" i="1"/>
  <c r="CC225" i="1"/>
  <c r="CD224" i="1"/>
  <c r="CC224" i="1"/>
  <c r="CD223" i="1"/>
  <c r="CC223" i="1"/>
  <c r="CD222" i="1"/>
  <c r="CC222" i="1"/>
  <c r="CD221" i="1"/>
  <c r="CC221" i="1"/>
  <c r="CD220" i="1"/>
  <c r="CC220" i="1"/>
  <c r="CD219" i="1"/>
  <c r="CC219" i="1"/>
  <c r="CD218" i="1"/>
  <c r="CC218" i="1"/>
  <c r="CD217" i="1"/>
  <c r="CC217" i="1"/>
  <c r="CD216" i="1"/>
  <c r="CC216" i="1"/>
  <c r="CD215" i="1"/>
  <c r="CC215" i="1"/>
  <c r="CD214" i="1"/>
  <c r="CC214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W226" i="1"/>
  <c r="AV226" i="1"/>
  <c r="AT226" i="1"/>
  <c r="AS226" i="1"/>
  <c r="AQ226" i="1"/>
  <c r="AP226" i="1"/>
  <c r="AN226" i="1"/>
  <c r="AM226" i="1"/>
  <c r="AK226" i="1"/>
  <c r="AJ226" i="1"/>
  <c r="AH226" i="1"/>
  <c r="AG226" i="1"/>
  <c r="AE226" i="1"/>
  <c r="AD226" i="1"/>
  <c r="Y226" i="1"/>
  <c r="X226" i="1"/>
  <c r="V226" i="1"/>
  <c r="U226" i="1"/>
  <c r="P226" i="1"/>
  <c r="O226" i="1"/>
  <c r="J226" i="1"/>
  <c r="I226" i="1"/>
  <c r="CB225" i="1"/>
  <c r="BY225" i="1"/>
  <c r="BV225" i="1"/>
  <c r="BS225" i="1"/>
  <c r="BP225" i="1"/>
  <c r="BM225" i="1"/>
  <c r="BJ225" i="1"/>
  <c r="BG225" i="1"/>
  <c r="BD225" i="1"/>
  <c r="AX225" i="1"/>
  <c r="AU225" i="1"/>
  <c r="AR225" i="1"/>
  <c r="AO225" i="1"/>
  <c r="AL225" i="1"/>
  <c r="AI225" i="1"/>
  <c r="AF225" i="1"/>
  <c r="Z225" i="1"/>
  <c r="W225" i="1"/>
  <c r="Q225" i="1"/>
  <c r="K225" i="1"/>
  <c r="CB224" i="1"/>
  <c r="BY224" i="1"/>
  <c r="BV224" i="1"/>
  <c r="BS224" i="1"/>
  <c r="BP224" i="1"/>
  <c r="BM224" i="1"/>
  <c r="BJ224" i="1"/>
  <c r="BG224" i="1"/>
  <c r="BD224" i="1"/>
  <c r="AX224" i="1"/>
  <c r="AU224" i="1"/>
  <c r="AR224" i="1"/>
  <c r="AO224" i="1"/>
  <c r="AL224" i="1"/>
  <c r="AI224" i="1"/>
  <c r="AF224" i="1"/>
  <c r="Z224" i="1"/>
  <c r="W224" i="1"/>
  <c r="Q224" i="1"/>
  <c r="K224" i="1"/>
  <c r="CB223" i="1"/>
  <c r="BY223" i="1"/>
  <c r="BV223" i="1"/>
  <c r="BS223" i="1"/>
  <c r="BP223" i="1"/>
  <c r="BM223" i="1"/>
  <c r="BJ223" i="1"/>
  <c r="BG223" i="1"/>
  <c r="BD223" i="1"/>
  <c r="AX223" i="1"/>
  <c r="AU223" i="1"/>
  <c r="AR223" i="1"/>
  <c r="AO223" i="1"/>
  <c r="AL223" i="1"/>
  <c r="AI223" i="1"/>
  <c r="AF223" i="1"/>
  <c r="Z223" i="1"/>
  <c r="W223" i="1"/>
  <c r="Q223" i="1"/>
  <c r="K223" i="1"/>
  <c r="CB222" i="1"/>
  <c r="BY222" i="1"/>
  <c r="BV222" i="1"/>
  <c r="BS222" i="1"/>
  <c r="BP222" i="1"/>
  <c r="BM222" i="1"/>
  <c r="BJ222" i="1"/>
  <c r="BG222" i="1"/>
  <c r="BD222" i="1"/>
  <c r="AX222" i="1"/>
  <c r="AU222" i="1"/>
  <c r="AR222" i="1"/>
  <c r="AO222" i="1"/>
  <c r="AL222" i="1"/>
  <c r="AI222" i="1"/>
  <c r="AF222" i="1"/>
  <c r="Z222" i="1"/>
  <c r="W222" i="1"/>
  <c r="Q222" i="1"/>
  <c r="K222" i="1"/>
  <c r="CB221" i="1"/>
  <c r="BY221" i="1"/>
  <c r="BV221" i="1"/>
  <c r="BS221" i="1"/>
  <c r="BP221" i="1"/>
  <c r="BM221" i="1"/>
  <c r="BJ221" i="1"/>
  <c r="BG221" i="1"/>
  <c r="BD221" i="1"/>
  <c r="AX221" i="1"/>
  <c r="AU221" i="1"/>
  <c r="AR221" i="1"/>
  <c r="AO221" i="1"/>
  <c r="AL221" i="1"/>
  <c r="AI221" i="1"/>
  <c r="AF221" i="1"/>
  <c r="Z221" i="1"/>
  <c r="W221" i="1"/>
  <c r="Q221" i="1"/>
  <c r="K221" i="1"/>
  <c r="CB220" i="1"/>
  <c r="BY220" i="1"/>
  <c r="BV220" i="1"/>
  <c r="BS220" i="1"/>
  <c r="BP220" i="1"/>
  <c r="BM220" i="1"/>
  <c r="BJ220" i="1"/>
  <c r="BG220" i="1"/>
  <c r="BD220" i="1"/>
  <c r="AX220" i="1"/>
  <c r="AU220" i="1"/>
  <c r="AR220" i="1"/>
  <c r="AO220" i="1"/>
  <c r="AL220" i="1"/>
  <c r="AI220" i="1"/>
  <c r="AF220" i="1"/>
  <c r="Z220" i="1"/>
  <c r="W220" i="1"/>
  <c r="Q220" i="1"/>
  <c r="K220" i="1"/>
  <c r="CB219" i="1"/>
  <c r="BY219" i="1"/>
  <c r="BV219" i="1"/>
  <c r="BS219" i="1"/>
  <c r="BP219" i="1"/>
  <c r="BM219" i="1"/>
  <c r="BJ219" i="1"/>
  <c r="BG219" i="1"/>
  <c r="BD219" i="1"/>
  <c r="AX219" i="1"/>
  <c r="AU219" i="1"/>
  <c r="AR219" i="1"/>
  <c r="AO219" i="1"/>
  <c r="AL219" i="1"/>
  <c r="AI219" i="1"/>
  <c r="AF219" i="1"/>
  <c r="Z219" i="1"/>
  <c r="W219" i="1"/>
  <c r="Q219" i="1"/>
  <c r="K219" i="1"/>
  <c r="CB218" i="1"/>
  <c r="BY218" i="1"/>
  <c r="BV218" i="1"/>
  <c r="BS218" i="1"/>
  <c r="BP218" i="1"/>
  <c r="BM218" i="1"/>
  <c r="BJ218" i="1"/>
  <c r="BG218" i="1"/>
  <c r="BD218" i="1"/>
  <c r="AX218" i="1"/>
  <c r="AU218" i="1"/>
  <c r="AR218" i="1"/>
  <c r="AO218" i="1"/>
  <c r="AL218" i="1"/>
  <c r="AI218" i="1"/>
  <c r="AF218" i="1"/>
  <c r="Z218" i="1"/>
  <c r="W218" i="1"/>
  <c r="Q218" i="1"/>
  <c r="K218" i="1"/>
  <c r="CB217" i="1"/>
  <c r="BY217" i="1"/>
  <c r="BV217" i="1"/>
  <c r="BS217" i="1"/>
  <c r="BP217" i="1"/>
  <c r="BM217" i="1"/>
  <c r="BJ217" i="1"/>
  <c r="BG217" i="1"/>
  <c r="BD217" i="1"/>
  <c r="AX217" i="1"/>
  <c r="AU217" i="1"/>
  <c r="AR217" i="1"/>
  <c r="AO217" i="1"/>
  <c r="AL217" i="1"/>
  <c r="AI217" i="1"/>
  <c r="AF217" i="1"/>
  <c r="Z217" i="1"/>
  <c r="W217" i="1"/>
  <c r="Q217" i="1"/>
  <c r="K217" i="1"/>
  <c r="CB216" i="1"/>
  <c r="BY216" i="1"/>
  <c r="BV216" i="1"/>
  <c r="BS216" i="1"/>
  <c r="BP216" i="1"/>
  <c r="BM216" i="1"/>
  <c r="BJ216" i="1"/>
  <c r="BG216" i="1"/>
  <c r="BD216" i="1"/>
  <c r="AX216" i="1"/>
  <c r="AU216" i="1"/>
  <c r="AR216" i="1"/>
  <c r="AO216" i="1"/>
  <c r="AL216" i="1"/>
  <c r="AI216" i="1"/>
  <c r="AF216" i="1"/>
  <c r="Z216" i="1"/>
  <c r="W216" i="1"/>
  <c r="Q216" i="1"/>
  <c r="K216" i="1"/>
  <c r="CB215" i="1"/>
  <c r="BY215" i="1"/>
  <c r="BV215" i="1"/>
  <c r="BS215" i="1"/>
  <c r="BP215" i="1"/>
  <c r="BM215" i="1"/>
  <c r="BJ215" i="1"/>
  <c r="BG215" i="1"/>
  <c r="BD215" i="1"/>
  <c r="AX215" i="1"/>
  <c r="AU215" i="1"/>
  <c r="AR215" i="1"/>
  <c r="AO215" i="1"/>
  <c r="AL215" i="1"/>
  <c r="AI215" i="1"/>
  <c r="AF215" i="1"/>
  <c r="Z215" i="1"/>
  <c r="W215" i="1"/>
  <c r="Q215" i="1"/>
  <c r="K215" i="1"/>
  <c r="CB214" i="1"/>
  <c r="BY214" i="1"/>
  <c r="BV214" i="1"/>
  <c r="BS214" i="1"/>
  <c r="BP214" i="1"/>
  <c r="BM214" i="1"/>
  <c r="BJ214" i="1"/>
  <c r="BG214" i="1"/>
  <c r="BD214" i="1"/>
  <c r="AX214" i="1"/>
  <c r="AU214" i="1"/>
  <c r="AR214" i="1"/>
  <c r="AO214" i="1"/>
  <c r="AL214" i="1"/>
  <c r="AI214" i="1"/>
  <c r="AF214" i="1"/>
  <c r="Z214" i="1"/>
  <c r="W214" i="1"/>
  <c r="Q214" i="1"/>
  <c r="K214" i="1"/>
  <c r="D226" i="1"/>
  <c r="C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BU212" i="2"/>
  <c r="BT212" i="2"/>
  <c r="BU211" i="2"/>
  <c r="BT211" i="2"/>
  <c r="BU210" i="2"/>
  <c r="BT210" i="2"/>
  <c r="BU209" i="2"/>
  <c r="BT209" i="2"/>
  <c r="BU208" i="2"/>
  <c r="BT208" i="2"/>
  <c r="BU207" i="2"/>
  <c r="BT207" i="2"/>
  <c r="BU206" i="2"/>
  <c r="BT206" i="2"/>
  <c r="BU205" i="2"/>
  <c r="BT205" i="2"/>
  <c r="BU204" i="2"/>
  <c r="BT204" i="2"/>
  <c r="BU203" i="2"/>
  <c r="BT203" i="2"/>
  <c r="BU202" i="2"/>
  <c r="BT202" i="2"/>
  <c r="BU201" i="2"/>
  <c r="BT201" i="2"/>
  <c r="BL213" i="2"/>
  <c r="BK213" i="2"/>
  <c r="BI213" i="2"/>
  <c r="BH213" i="2"/>
  <c r="BF213" i="2"/>
  <c r="BE213" i="2"/>
  <c r="BC213" i="2"/>
  <c r="BB213" i="2"/>
  <c r="AZ213" i="2"/>
  <c r="AY213" i="2"/>
  <c r="AW213" i="2"/>
  <c r="AV213" i="2"/>
  <c r="AT213" i="2"/>
  <c r="AS213" i="2"/>
  <c r="AN213" i="2"/>
  <c r="AM213" i="2"/>
  <c r="AH213" i="2"/>
  <c r="AG213" i="2"/>
  <c r="AE213" i="2"/>
  <c r="AD213" i="2"/>
  <c r="AB213" i="2"/>
  <c r="AA213" i="2"/>
  <c r="Y213" i="2"/>
  <c r="X213" i="2"/>
  <c r="V213" i="2"/>
  <c r="U213" i="2"/>
  <c r="P213" i="2"/>
  <c r="O213" i="2"/>
  <c r="J213" i="2"/>
  <c r="I213" i="2"/>
  <c r="G213" i="2"/>
  <c r="F213" i="2"/>
  <c r="BM212" i="2"/>
  <c r="BJ212" i="2"/>
  <c r="BG212" i="2"/>
  <c r="BD212" i="2"/>
  <c r="BA212" i="2"/>
  <c r="AX212" i="2"/>
  <c r="AU212" i="2"/>
  <c r="AO212" i="2"/>
  <c r="AI212" i="2"/>
  <c r="AF212" i="2"/>
  <c r="AC212" i="2"/>
  <c r="Z212" i="2"/>
  <c r="W212" i="2"/>
  <c r="Q212" i="2"/>
  <c r="K212" i="2"/>
  <c r="H212" i="2"/>
  <c r="BM211" i="2"/>
  <c r="BJ211" i="2"/>
  <c r="BG211" i="2"/>
  <c r="BD211" i="2"/>
  <c r="BA211" i="2"/>
  <c r="AX211" i="2"/>
  <c r="AU211" i="2"/>
  <c r="AO211" i="2"/>
  <c r="AI211" i="2"/>
  <c r="AF211" i="2"/>
  <c r="AC211" i="2"/>
  <c r="Z211" i="2"/>
  <c r="W211" i="2"/>
  <c r="Q211" i="2"/>
  <c r="K211" i="2"/>
  <c r="H211" i="2"/>
  <c r="BM210" i="2"/>
  <c r="BJ210" i="2"/>
  <c r="BG210" i="2"/>
  <c r="BD210" i="2"/>
  <c r="BA210" i="2"/>
  <c r="AX210" i="2"/>
  <c r="AU210" i="2"/>
  <c r="AO210" i="2"/>
  <c r="AI210" i="2"/>
  <c r="AF210" i="2"/>
  <c r="AC210" i="2"/>
  <c r="Z210" i="2"/>
  <c r="W210" i="2"/>
  <c r="Q210" i="2"/>
  <c r="K210" i="2"/>
  <c r="H210" i="2"/>
  <c r="BM209" i="2"/>
  <c r="BJ209" i="2"/>
  <c r="BG209" i="2"/>
  <c r="BD209" i="2"/>
  <c r="BA209" i="2"/>
  <c r="AX209" i="2"/>
  <c r="AU209" i="2"/>
  <c r="AO209" i="2"/>
  <c r="AI209" i="2"/>
  <c r="AF209" i="2"/>
  <c r="AC209" i="2"/>
  <c r="Z209" i="2"/>
  <c r="W209" i="2"/>
  <c r="Q209" i="2"/>
  <c r="K209" i="2"/>
  <c r="H209" i="2"/>
  <c r="BM208" i="2"/>
  <c r="BJ208" i="2"/>
  <c r="BG208" i="2"/>
  <c r="BD208" i="2"/>
  <c r="BA208" i="2"/>
  <c r="AX208" i="2"/>
  <c r="AU208" i="2"/>
  <c r="AO208" i="2"/>
  <c r="AI208" i="2"/>
  <c r="AF208" i="2"/>
  <c r="AC208" i="2"/>
  <c r="Z208" i="2"/>
  <c r="W208" i="2"/>
  <c r="Q208" i="2"/>
  <c r="K208" i="2"/>
  <c r="H208" i="2"/>
  <c r="BM207" i="2"/>
  <c r="BJ207" i="2"/>
  <c r="BG207" i="2"/>
  <c r="BD207" i="2"/>
  <c r="BA207" i="2"/>
  <c r="AX207" i="2"/>
  <c r="AU207" i="2"/>
  <c r="AO207" i="2"/>
  <c r="AI207" i="2"/>
  <c r="AF207" i="2"/>
  <c r="AC207" i="2"/>
  <c r="Z207" i="2"/>
  <c r="W207" i="2"/>
  <c r="Q207" i="2"/>
  <c r="K207" i="2"/>
  <c r="H207" i="2"/>
  <c r="BM206" i="2"/>
  <c r="BJ206" i="2"/>
  <c r="BG206" i="2"/>
  <c r="BD206" i="2"/>
  <c r="BA206" i="2"/>
  <c r="AX206" i="2"/>
  <c r="AU206" i="2"/>
  <c r="AO206" i="2"/>
  <c r="AI206" i="2"/>
  <c r="AF206" i="2"/>
  <c r="AC206" i="2"/>
  <c r="Z206" i="2"/>
  <c r="W206" i="2"/>
  <c r="Q206" i="2"/>
  <c r="K206" i="2"/>
  <c r="H206" i="2"/>
  <c r="BM205" i="2"/>
  <c r="BJ205" i="2"/>
  <c r="BG205" i="2"/>
  <c r="BD205" i="2"/>
  <c r="BA205" i="2"/>
  <c r="AX205" i="2"/>
  <c r="AU205" i="2"/>
  <c r="AO205" i="2"/>
  <c r="AI205" i="2"/>
  <c r="AF205" i="2"/>
  <c r="AC205" i="2"/>
  <c r="Z205" i="2"/>
  <c r="W205" i="2"/>
  <c r="Q205" i="2"/>
  <c r="K205" i="2"/>
  <c r="H205" i="2"/>
  <c r="BM204" i="2"/>
  <c r="BJ204" i="2"/>
  <c r="BG204" i="2"/>
  <c r="BD204" i="2"/>
  <c r="BA204" i="2"/>
  <c r="AX204" i="2"/>
  <c r="AU204" i="2"/>
  <c r="AO204" i="2"/>
  <c r="AI204" i="2"/>
  <c r="AF204" i="2"/>
  <c r="AC204" i="2"/>
  <c r="Z204" i="2"/>
  <c r="W204" i="2"/>
  <c r="Q204" i="2"/>
  <c r="K204" i="2"/>
  <c r="H204" i="2"/>
  <c r="BM203" i="2"/>
  <c r="BJ203" i="2"/>
  <c r="BG203" i="2"/>
  <c r="BD203" i="2"/>
  <c r="BA203" i="2"/>
  <c r="AX203" i="2"/>
  <c r="AU203" i="2"/>
  <c r="AO203" i="2"/>
  <c r="AI203" i="2"/>
  <c r="AF203" i="2"/>
  <c r="AC203" i="2"/>
  <c r="Z203" i="2"/>
  <c r="W203" i="2"/>
  <c r="Q203" i="2"/>
  <c r="K203" i="2"/>
  <c r="H203" i="2"/>
  <c r="BM202" i="2"/>
  <c r="BJ202" i="2"/>
  <c r="BG202" i="2"/>
  <c r="BD202" i="2"/>
  <c r="BA202" i="2"/>
  <c r="AX202" i="2"/>
  <c r="AU202" i="2"/>
  <c r="AO202" i="2"/>
  <c r="AI202" i="2"/>
  <c r="AF202" i="2"/>
  <c r="AC202" i="2"/>
  <c r="Z202" i="2"/>
  <c r="W202" i="2"/>
  <c r="Q202" i="2"/>
  <c r="K202" i="2"/>
  <c r="H202" i="2"/>
  <c r="BM201" i="2"/>
  <c r="BJ201" i="2"/>
  <c r="BG201" i="2"/>
  <c r="BD201" i="2"/>
  <c r="BA201" i="2"/>
  <c r="AX201" i="2"/>
  <c r="AU201" i="2"/>
  <c r="AO201" i="2"/>
  <c r="AI201" i="2"/>
  <c r="AF201" i="2"/>
  <c r="AC201" i="2"/>
  <c r="Z201" i="2"/>
  <c r="W201" i="2"/>
  <c r="Q201" i="2"/>
  <c r="K201" i="2"/>
  <c r="H201" i="2"/>
  <c r="D213" i="2"/>
  <c r="C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BU213" i="2" l="1"/>
  <c r="BT213" i="2"/>
  <c r="CC226" i="1"/>
  <c r="CD226" i="1"/>
  <c r="BU199" i="2"/>
  <c r="BT199" i="2"/>
  <c r="BU197" i="2"/>
  <c r="BT197" i="2"/>
  <c r="BU196" i="2"/>
  <c r="BT196" i="2"/>
  <c r="BU195" i="2"/>
  <c r="BT195" i="2"/>
  <c r="BU194" i="2"/>
  <c r="BT194" i="2"/>
  <c r="BU193" i="2"/>
  <c r="BT193" i="2"/>
  <c r="BU192" i="2"/>
  <c r="BT192" i="2"/>
  <c r="BU191" i="2"/>
  <c r="BT191" i="2"/>
  <c r="BU190" i="2"/>
  <c r="BT190" i="2"/>
  <c r="BU189" i="2"/>
  <c r="BT189" i="2"/>
  <c r="BU188" i="2"/>
  <c r="BT188" i="2"/>
  <c r="BU198" i="2"/>
  <c r="BT198" i="2"/>
  <c r="K30" i="2"/>
  <c r="K29" i="2"/>
  <c r="K28" i="2"/>
  <c r="K27" i="2"/>
  <c r="K26" i="2"/>
  <c r="K25" i="2"/>
  <c r="K24" i="2"/>
  <c r="K23" i="2"/>
  <c r="K22" i="2"/>
  <c r="K196" i="2"/>
  <c r="J200" i="2"/>
  <c r="I200" i="2"/>
  <c r="K199" i="2"/>
  <c r="K198" i="2"/>
  <c r="K197" i="2"/>
  <c r="K195" i="2"/>
  <c r="K194" i="2"/>
  <c r="K193" i="2"/>
  <c r="K192" i="2"/>
  <c r="K191" i="2"/>
  <c r="J187" i="2"/>
  <c r="I187" i="2"/>
  <c r="J174" i="2"/>
  <c r="I174" i="2"/>
  <c r="J161" i="2"/>
  <c r="I161" i="2"/>
  <c r="J148" i="2"/>
  <c r="I148" i="2"/>
  <c r="J135" i="2"/>
  <c r="I135" i="2"/>
  <c r="J122" i="2"/>
  <c r="I122" i="2"/>
  <c r="J109" i="2"/>
  <c r="I109" i="2"/>
  <c r="J96" i="2"/>
  <c r="I96" i="2"/>
  <c r="J83" i="2"/>
  <c r="I83" i="2"/>
  <c r="J70" i="2"/>
  <c r="I70" i="2"/>
  <c r="J57" i="2"/>
  <c r="I57" i="2"/>
  <c r="J44" i="2"/>
  <c r="I44" i="2"/>
  <c r="J31" i="2"/>
  <c r="I31" i="2"/>
  <c r="J18" i="2"/>
  <c r="I18" i="2"/>
  <c r="BT27" i="2" l="1"/>
  <c r="BU27" i="2"/>
  <c r="BT19" i="2"/>
  <c r="BU19" i="2"/>
  <c r="BT20" i="2"/>
  <c r="BU20" i="2"/>
  <c r="BT21" i="2"/>
  <c r="BU21" i="2"/>
  <c r="BT22" i="2"/>
  <c r="BU22" i="2"/>
  <c r="BT23" i="2"/>
  <c r="BU23" i="2"/>
  <c r="BT24" i="2"/>
  <c r="BU24" i="2"/>
  <c r="BT25" i="2"/>
  <c r="BU25" i="2"/>
  <c r="BT26" i="2"/>
  <c r="BU26" i="2"/>
  <c r="BT28" i="2"/>
  <c r="BU28" i="2"/>
  <c r="BT29" i="2"/>
  <c r="BU29" i="2"/>
  <c r="BT30" i="2"/>
  <c r="BU30" i="2"/>
  <c r="Q30" i="2"/>
  <c r="Q29" i="2"/>
  <c r="Q28" i="2"/>
  <c r="Q27" i="2"/>
  <c r="P200" i="2" l="1"/>
  <c r="O200" i="2"/>
  <c r="Q199" i="2"/>
  <c r="Q198" i="2"/>
  <c r="Q197" i="2"/>
  <c r="Q196" i="2"/>
  <c r="Q195" i="2"/>
  <c r="Q194" i="2"/>
  <c r="Q193" i="2"/>
  <c r="Q192" i="2"/>
  <c r="Q191" i="2"/>
  <c r="P187" i="2"/>
  <c r="O187" i="2"/>
  <c r="P174" i="2"/>
  <c r="O174" i="2"/>
  <c r="P161" i="2"/>
  <c r="O161" i="2"/>
  <c r="P148" i="2"/>
  <c r="O148" i="2"/>
  <c r="P135" i="2"/>
  <c r="O135" i="2"/>
  <c r="P122" i="2"/>
  <c r="O122" i="2"/>
  <c r="P109" i="2"/>
  <c r="O109" i="2"/>
  <c r="P96" i="2"/>
  <c r="O96" i="2"/>
  <c r="P83" i="2"/>
  <c r="O83" i="2"/>
  <c r="P70" i="2"/>
  <c r="O70" i="2"/>
  <c r="P57" i="2"/>
  <c r="O57" i="2"/>
  <c r="P44" i="2"/>
  <c r="O44" i="2"/>
  <c r="P31" i="2"/>
  <c r="O31" i="2"/>
  <c r="P18" i="2"/>
  <c r="O18" i="2"/>
  <c r="CB212" i="1" l="1"/>
  <c r="BY212" i="1"/>
  <c r="BV212" i="1"/>
  <c r="BS212" i="1"/>
  <c r="BP212" i="1"/>
  <c r="BM212" i="1"/>
  <c r="BJ212" i="1"/>
  <c r="BG212" i="1"/>
  <c r="BD212" i="1"/>
  <c r="AX212" i="1"/>
  <c r="AU212" i="1"/>
  <c r="AR212" i="1"/>
  <c r="AO212" i="1"/>
  <c r="AL212" i="1"/>
  <c r="AI212" i="1"/>
  <c r="AF212" i="1"/>
  <c r="Z212" i="1"/>
  <c r="W212" i="1"/>
  <c r="Q212" i="1"/>
  <c r="K212" i="1"/>
  <c r="E212" i="1"/>
  <c r="CB211" i="1"/>
  <c r="BY211" i="1"/>
  <c r="BV211" i="1"/>
  <c r="BS211" i="1"/>
  <c r="BP211" i="1"/>
  <c r="BM211" i="1"/>
  <c r="BJ211" i="1"/>
  <c r="BG211" i="1"/>
  <c r="BD211" i="1"/>
  <c r="AX211" i="1"/>
  <c r="AU211" i="1"/>
  <c r="AR211" i="1"/>
  <c r="AO211" i="1"/>
  <c r="AL211" i="1"/>
  <c r="AI211" i="1"/>
  <c r="AF211" i="1"/>
  <c r="Z211" i="1"/>
  <c r="W211" i="1"/>
  <c r="Q211" i="1"/>
  <c r="K211" i="1"/>
  <c r="E211" i="1"/>
  <c r="CB210" i="1"/>
  <c r="BY210" i="1"/>
  <c r="BV210" i="1"/>
  <c r="BS210" i="1"/>
  <c r="BP210" i="1"/>
  <c r="BM210" i="1"/>
  <c r="BJ210" i="1"/>
  <c r="BG210" i="1"/>
  <c r="BD210" i="1"/>
  <c r="AX210" i="1"/>
  <c r="AU210" i="1"/>
  <c r="AR210" i="1"/>
  <c r="AO210" i="1"/>
  <c r="AL210" i="1"/>
  <c r="AI210" i="1"/>
  <c r="AF210" i="1"/>
  <c r="Z210" i="1"/>
  <c r="W210" i="1"/>
  <c r="Q210" i="1"/>
  <c r="K210" i="1"/>
  <c r="E210" i="1"/>
  <c r="CB209" i="1"/>
  <c r="BY209" i="1"/>
  <c r="BV209" i="1"/>
  <c r="BS209" i="1"/>
  <c r="BP209" i="1"/>
  <c r="BM209" i="1"/>
  <c r="BJ209" i="1"/>
  <c r="BG209" i="1"/>
  <c r="BD209" i="1"/>
  <c r="AX209" i="1"/>
  <c r="AU209" i="1"/>
  <c r="AR209" i="1"/>
  <c r="AO209" i="1"/>
  <c r="AL209" i="1"/>
  <c r="AI209" i="1"/>
  <c r="AF209" i="1"/>
  <c r="Z209" i="1"/>
  <c r="W209" i="1"/>
  <c r="Q209" i="1"/>
  <c r="K209" i="1"/>
  <c r="E209" i="1"/>
  <c r="CB208" i="1"/>
  <c r="BY208" i="1"/>
  <c r="BV208" i="1"/>
  <c r="BS208" i="1"/>
  <c r="BP208" i="1"/>
  <c r="BM208" i="1"/>
  <c r="BJ208" i="1"/>
  <c r="BG208" i="1"/>
  <c r="BD208" i="1"/>
  <c r="AX208" i="1"/>
  <c r="AU208" i="1"/>
  <c r="AR208" i="1"/>
  <c r="AO208" i="1"/>
  <c r="AL208" i="1"/>
  <c r="AI208" i="1"/>
  <c r="AF208" i="1"/>
  <c r="Z208" i="1"/>
  <c r="W208" i="1"/>
  <c r="Q208" i="1"/>
  <c r="K208" i="1"/>
  <c r="E208" i="1"/>
  <c r="CB207" i="1"/>
  <c r="BY207" i="1"/>
  <c r="BV207" i="1"/>
  <c r="BS207" i="1"/>
  <c r="BP207" i="1"/>
  <c r="BM207" i="1"/>
  <c r="BJ207" i="1"/>
  <c r="BG207" i="1"/>
  <c r="BD207" i="1"/>
  <c r="AX207" i="1"/>
  <c r="AU207" i="1"/>
  <c r="AR207" i="1"/>
  <c r="AO207" i="1"/>
  <c r="AL207" i="1"/>
  <c r="AI207" i="1"/>
  <c r="AF207" i="1"/>
  <c r="Z207" i="1"/>
  <c r="W207" i="1"/>
  <c r="Q207" i="1"/>
  <c r="K207" i="1"/>
  <c r="E207" i="1"/>
  <c r="CB206" i="1"/>
  <c r="BY206" i="1"/>
  <c r="BV206" i="1"/>
  <c r="BS206" i="1"/>
  <c r="BP206" i="1"/>
  <c r="BM206" i="1"/>
  <c r="BJ206" i="1"/>
  <c r="BG206" i="1"/>
  <c r="BD206" i="1"/>
  <c r="AX206" i="1"/>
  <c r="AU206" i="1"/>
  <c r="AR206" i="1"/>
  <c r="AO206" i="1"/>
  <c r="AL206" i="1"/>
  <c r="AI206" i="1"/>
  <c r="AF206" i="1"/>
  <c r="Z206" i="1"/>
  <c r="W206" i="1"/>
  <c r="Q206" i="1"/>
  <c r="K206" i="1"/>
  <c r="E206" i="1"/>
  <c r="CB205" i="1"/>
  <c r="BY205" i="1"/>
  <c r="BV205" i="1"/>
  <c r="BS205" i="1"/>
  <c r="BP205" i="1"/>
  <c r="BM205" i="1"/>
  <c r="BJ205" i="1"/>
  <c r="BG205" i="1"/>
  <c r="BD205" i="1"/>
  <c r="AX205" i="1"/>
  <c r="AU205" i="1"/>
  <c r="AR205" i="1"/>
  <c r="AO205" i="1"/>
  <c r="AL205" i="1"/>
  <c r="AI205" i="1"/>
  <c r="AF205" i="1"/>
  <c r="Z205" i="1"/>
  <c r="W205" i="1"/>
  <c r="Q205" i="1"/>
  <c r="K205" i="1"/>
  <c r="E205" i="1"/>
  <c r="CB204" i="1"/>
  <c r="BY204" i="1"/>
  <c r="BV204" i="1"/>
  <c r="BS204" i="1"/>
  <c r="BP204" i="1"/>
  <c r="BM204" i="1"/>
  <c r="BJ204" i="1"/>
  <c r="BG204" i="1"/>
  <c r="BD204" i="1"/>
  <c r="AX204" i="1"/>
  <c r="AU204" i="1"/>
  <c r="AR204" i="1"/>
  <c r="AO204" i="1"/>
  <c r="AL204" i="1"/>
  <c r="AI204" i="1"/>
  <c r="AF204" i="1"/>
  <c r="Z204" i="1"/>
  <c r="W204" i="1"/>
  <c r="Q204" i="1"/>
  <c r="K204" i="1"/>
  <c r="E204" i="1"/>
  <c r="BM199" i="2"/>
  <c r="BJ199" i="2"/>
  <c r="BG199" i="2"/>
  <c r="BD199" i="2"/>
  <c r="BA199" i="2"/>
  <c r="AX199" i="2"/>
  <c r="AU199" i="2"/>
  <c r="AO199" i="2"/>
  <c r="AI199" i="2"/>
  <c r="AF199" i="2"/>
  <c r="AC199" i="2"/>
  <c r="Z199" i="2"/>
  <c r="W199" i="2"/>
  <c r="H199" i="2"/>
  <c r="BM198" i="2"/>
  <c r="BJ198" i="2"/>
  <c r="BG198" i="2"/>
  <c r="BD198" i="2"/>
  <c r="BA198" i="2"/>
  <c r="AX198" i="2"/>
  <c r="AU198" i="2"/>
  <c r="AO198" i="2"/>
  <c r="AI198" i="2"/>
  <c r="AF198" i="2"/>
  <c r="AC198" i="2"/>
  <c r="Z198" i="2"/>
  <c r="W198" i="2"/>
  <c r="H198" i="2"/>
  <c r="BM197" i="2"/>
  <c r="BJ197" i="2"/>
  <c r="BG197" i="2"/>
  <c r="BD197" i="2"/>
  <c r="BA197" i="2"/>
  <c r="AX197" i="2"/>
  <c r="AU197" i="2"/>
  <c r="AO197" i="2"/>
  <c r="AI197" i="2"/>
  <c r="AF197" i="2"/>
  <c r="AC197" i="2"/>
  <c r="Z197" i="2"/>
  <c r="W197" i="2"/>
  <c r="H197" i="2"/>
  <c r="BM196" i="2"/>
  <c r="BJ196" i="2"/>
  <c r="BG196" i="2"/>
  <c r="BD196" i="2"/>
  <c r="BA196" i="2"/>
  <c r="AX196" i="2"/>
  <c r="AU196" i="2"/>
  <c r="AO196" i="2"/>
  <c r="AI196" i="2"/>
  <c r="AF196" i="2"/>
  <c r="AC196" i="2"/>
  <c r="Z196" i="2"/>
  <c r="W196" i="2"/>
  <c r="H196" i="2"/>
  <c r="BM195" i="2"/>
  <c r="BJ195" i="2"/>
  <c r="BG195" i="2"/>
  <c r="BD195" i="2"/>
  <c r="BA195" i="2"/>
  <c r="AX195" i="2"/>
  <c r="AU195" i="2"/>
  <c r="AO195" i="2"/>
  <c r="AI195" i="2"/>
  <c r="AF195" i="2"/>
  <c r="AC195" i="2"/>
  <c r="Z195" i="2"/>
  <c r="W195" i="2"/>
  <c r="H195" i="2"/>
  <c r="BM194" i="2"/>
  <c r="BJ194" i="2"/>
  <c r="BG194" i="2"/>
  <c r="BD194" i="2"/>
  <c r="BA194" i="2"/>
  <c r="AX194" i="2"/>
  <c r="AU194" i="2"/>
  <c r="AO194" i="2"/>
  <c r="AI194" i="2"/>
  <c r="AF194" i="2"/>
  <c r="AC194" i="2"/>
  <c r="Z194" i="2"/>
  <c r="W194" i="2"/>
  <c r="H194" i="2"/>
  <c r="BM193" i="2"/>
  <c r="BJ193" i="2"/>
  <c r="BG193" i="2"/>
  <c r="BD193" i="2"/>
  <c r="BA193" i="2"/>
  <c r="AX193" i="2"/>
  <c r="AU193" i="2"/>
  <c r="AO193" i="2"/>
  <c r="AI193" i="2"/>
  <c r="AF193" i="2"/>
  <c r="AC193" i="2"/>
  <c r="Z193" i="2"/>
  <c r="W193" i="2"/>
  <c r="H193" i="2"/>
  <c r="BM192" i="2"/>
  <c r="BJ192" i="2"/>
  <c r="BG192" i="2"/>
  <c r="BD192" i="2"/>
  <c r="BA192" i="2"/>
  <c r="AX192" i="2"/>
  <c r="AU192" i="2"/>
  <c r="AO192" i="2"/>
  <c r="AI192" i="2"/>
  <c r="AF192" i="2"/>
  <c r="AC192" i="2"/>
  <c r="Z192" i="2"/>
  <c r="W192" i="2"/>
  <c r="H192" i="2"/>
  <c r="BM191" i="2"/>
  <c r="BJ191" i="2"/>
  <c r="BG191" i="2"/>
  <c r="BD191" i="2"/>
  <c r="BA191" i="2"/>
  <c r="AX191" i="2"/>
  <c r="AU191" i="2"/>
  <c r="AO191" i="2"/>
  <c r="AI191" i="2"/>
  <c r="AF191" i="2"/>
  <c r="AC191" i="2"/>
  <c r="Z191" i="2"/>
  <c r="W191" i="2"/>
  <c r="H191" i="2"/>
  <c r="E199" i="2"/>
  <c r="E198" i="2"/>
  <c r="E197" i="2"/>
  <c r="E196" i="2"/>
  <c r="E195" i="2"/>
  <c r="E194" i="2"/>
  <c r="E193" i="2"/>
  <c r="E192" i="2"/>
  <c r="E191" i="2"/>
  <c r="CD212" i="1" l="1"/>
  <c r="CC212" i="1"/>
  <c r="CD211" i="1"/>
  <c r="CC211" i="1"/>
  <c r="CD210" i="1"/>
  <c r="CC210" i="1"/>
  <c r="CD209" i="1"/>
  <c r="CC209" i="1"/>
  <c r="CD208" i="1"/>
  <c r="CC208" i="1"/>
  <c r="CD207" i="1"/>
  <c r="CC207" i="1"/>
  <c r="CD206" i="1"/>
  <c r="CC206" i="1"/>
  <c r="CD205" i="1"/>
  <c r="CC205" i="1"/>
  <c r="CD204" i="1"/>
  <c r="CC204" i="1"/>
  <c r="CD202" i="1"/>
  <c r="CC202" i="1"/>
  <c r="CD201" i="1"/>
  <c r="CC201" i="1"/>
  <c r="CD203" i="1"/>
  <c r="CC203" i="1"/>
  <c r="BL200" i="2" l="1"/>
  <c r="BK200" i="2"/>
  <c r="BI200" i="2"/>
  <c r="BH200" i="2"/>
  <c r="BF200" i="2"/>
  <c r="BE200" i="2"/>
  <c r="BC200" i="2"/>
  <c r="BB200" i="2"/>
  <c r="AZ200" i="2"/>
  <c r="AY200" i="2"/>
  <c r="AW200" i="2"/>
  <c r="AV200" i="2"/>
  <c r="AT200" i="2"/>
  <c r="AS200" i="2"/>
  <c r="AN200" i="2"/>
  <c r="AM200" i="2"/>
  <c r="AH200" i="2"/>
  <c r="AG200" i="2"/>
  <c r="AE200" i="2"/>
  <c r="AD200" i="2"/>
  <c r="AB200" i="2"/>
  <c r="AA200" i="2"/>
  <c r="Y200" i="2"/>
  <c r="X200" i="2"/>
  <c r="V200" i="2"/>
  <c r="U200" i="2"/>
  <c r="G200" i="2"/>
  <c r="F200" i="2"/>
  <c r="BJ190" i="2"/>
  <c r="W190" i="2"/>
  <c r="D200" i="2"/>
  <c r="C200" i="2"/>
  <c r="BT200" i="2" l="1"/>
  <c r="BU200" i="2"/>
  <c r="CA213" i="1"/>
  <c r="BZ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W213" i="1"/>
  <c r="AV213" i="1"/>
  <c r="AT213" i="1"/>
  <c r="AS213" i="1"/>
  <c r="AQ213" i="1"/>
  <c r="AP213" i="1"/>
  <c r="AN213" i="1"/>
  <c r="AM213" i="1"/>
  <c r="AU203" i="1"/>
  <c r="AO203" i="1"/>
  <c r="AU201" i="1"/>
  <c r="AK213" i="1"/>
  <c r="AJ213" i="1"/>
  <c r="AH213" i="1"/>
  <c r="AG213" i="1"/>
  <c r="AE213" i="1"/>
  <c r="AD213" i="1"/>
  <c r="Y213" i="1"/>
  <c r="X213" i="1"/>
  <c r="V213" i="1"/>
  <c r="U213" i="1"/>
  <c r="P213" i="1"/>
  <c r="O213" i="1"/>
  <c r="J213" i="1"/>
  <c r="I213" i="1"/>
  <c r="D213" i="1"/>
  <c r="C213" i="1"/>
  <c r="AI203" i="1"/>
  <c r="AI201" i="1"/>
  <c r="CD213" i="1" l="1"/>
  <c r="CC213" i="1"/>
  <c r="AN200" i="1"/>
  <c r="AM200" i="1"/>
  <c r="AN187" i="1"/>
  <c r="AM187" i="1"/>
  <c r="AN174" i="1"/>
  <c r="AM174" i="1"/>
  <c r="AN161" i="1"/>
  <c r="AM161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BU186" i="2" l="1"/>
  <c r="BT186" i="2"/>
  <c r="BU185" i="2"/>
  <c r="BT185" i="2"/>
  <c r="BU184" i="2"/>
  <c r="BT184" i="2"/>
  <c r="BU183" i="2"/>
  <c r="BT183" i="2"/>
  <c r="BU182" i="2"/>
  <c r="BT182" i="2"/>
  <c r="BU181" i="2"/>
  <c r="BT181" i="2"/>
  <c r="BU180" i="2"/>
  <c r="BT180" i="2"/>
  <c r="BU179" i="2"/>
  <c r="BT179" i="2"/>
  <c r="BU177" i="2"/>
  <c r="BT177" i="2"/>
  <c r="BU176" i="2"/>
  <c r="BT176" i="2"/>
  <c r="BU175" i="2"/>
  <c r="BT175" i="2"/>
  <c r="BU178" i="2"/>
  <c r="BT178" i="2"/>
  <c r="AO167" i="2"/>
  <c r="AH187" i="2"/>
  <c r="AG187" i="2"/>
  <c r="AI178" i="2"/>
  <c r="AH174" i="2"/>
  <c r="AG174" i="2"/>
  <c r="AH161" i="2"/>
  <c r="AG161" i="2"/>
  <c r="AH148" i="2"/>
  <c r="AG148" i="2"/>
  <c r="AH135" i="2"/>
  <c r="AG135" i="2"/>
  <c r="AH122" i="2"/>
  <c r="AG122" i="2"/>
  <c r="AH109" i="2"/>
  <c r="AG109" i="2"/>
  <c r="AH96" i="2"/>
  <c r="AG96" i="2"/>
  <c r="AH83" i="2"/>
  <c r="AG83" i="2"/>
  <c r="AH70" i="2"/>
  <c r="AG70" i="2"/>
  <c r="AH57" i="2"/>
  <c r="AG57" i="2"/>
  <c r="AH44" i="2"/>
  <c r="AG44" i="2"/>
  <c r="AH31" i="2"/>
  <c r="AG31" i="2"/>
  <c r="AH18" i="2"/>
  <c r="AG18" i="2"/>
  <c r="BF200" i="1" l="1"/>
  <c r="BE200" i="1"/>
  <c r="BF187" i="1"/>
  <c r="BE187" i="1"/>
  <c r="BF174" i="1"/>
  <c r="BE174" i="1"/>
  <c r="BF161" i="1"/>
  <c r="BE161" i="1"/>
  <c r="BF148" i="1"/>
  <c r="BE148" i="1"/>
  <c r="BF135" i="1"/>
  <c r="BE135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BL187" i="2" l="1"/>
  <c r="BK187" i="2"/>
  <c r="BI187" i="2"/>
  <c r="BH187" i="2"/>
  <c r="BF187" i="2"/>
  <c r="BE187" i="2"/>
  <c r="BC187" i="2"/>
  <c r="BB187" i="2"/>
  <c r="AZ187" i="2"/>
  <c r="AY187" i="2"/>
  <c r="AW187" i="2"/>
  <c r="AV187" i="2"/>
  <c r="AT187" i="2"/>
  <c r="AS187" i="2"/>
  <c r="AN187" i="2"/>
  <c r="AM187" i="2"/>
  <c r="AE187" i="2"/>
  <c r="AD187" i="2"/>
  <c r="AB187" i="2"/>
  <c r="AA187" i="2"/>
  <c r="Y187" i="2"/>
  <c r="X187" i="2"/>
  <c r="V187" i="2"/>
  <c r="U187" i="2"/>
  <c r="G187" i="2"/>
  <c r="F187" i="2"/>
  <c r="D187" i="2"/>
  <c r="C187" i="2"/>
  <c r="BJ185" i="2"/>
  <c r="W185" i="2"/>
  <c r="BJ182" i="2"/>
  <c r="BA181" i="2"/>
  <c r="BJ179" i="2"/>
  <c r="BJ177" i="2"/>
  <c r="BD175" i="2"/>
  <c r="BT187" i="2" l="1"/>
  <c r="BU187" i="2"/>
  <c r="BU173" i="2"/>
  <c r="BT173" i="2"/>
  <c r="BU171" i="2"/>
  <c r="BT171" i="2"/>
  <c r="BU170" i="2"/>
  <c r="BT170" i="2"/>
  <c r="BU169" i="2"/>
  <c r="BT169" i="2"/>
  <c r="BU168" i="2"/>
  <c r="BT168" i="2"/>
  <c r="BU167" i="2"/>
  <c r="BT167" i="2"/>
  <c r="BU166" i="2"/>
  <c r="BT166" i="2"/>
  <c r="BU165" i="2"/>
  <c r="BT165" i="2"/>
  <c r="BU164" i="2"/>
  <c r="BT164" i="2"/>
  <c r="BU163" i="2"/>
  <c r="BT163" i="2"/>
  <c r="BU162" i="2"/>
  <c r="BT162" i="2"/>
  <c r="BU172" i="2"/>
  <c r="BT172" i="2"/>
  <c r="BC174" i="2"/>
  <c r="BB174" i="2"/>
  <c r="BD172" i="2"/>
  <c r="BC161" i="2"/>
  <c r="BB161" i="2"/>
  <c r="BC148" i="2"/>
  <c r="BB148" i="2"/>
  <c r="BC135" i="2"/>
  <c r="BB135" i="2"/>
  <c r="BC122" i="2"/>
  <c r="BB122" i="2"/>
  <c r="BC109" i="2"/>
  <c r="BB109" i="2"/>
  <c r="BC96" i="2"/>
  <c r="BB96" i="2"/>
  <c r="BC83" i="2"/>
  <c r="BB83" i="2"/>
  <c r="BC70" i="2"/>
  <c r="BB70" i="2"/>
  <c r="BC57" i="2"/>
  <c r="BB57" i="2"/>
  <c r="BC44" i="2"/>
  <c r="BB44" i="2"/>
  <c r="BC31" i="2"/>
  <c r="BB31" i="2"/>
  <c r="BC18" i="2"/>
  <c r="BB18" i="2"/>
  <c r="CD199" i="1" l="1"/>
  <c r="CC199" i="1"/>
  <c r="CD198" i="1"/>
  <c r="CC198" i="1"/>
  <c r="CD196" i="1"/>
  <c r="CC196" i="1"/>
  <c r="CD195" i="1"/>
  <c r="CC195" i="1"/>
  <c r="CD194" i="1"/>
  <c r="CC194" i="1"/>
  <c r="CD193" i="1"/>
  <c r="CC193" i="1"/>
  <c r="CD192" i="1"/>
  <c r="CC192" i="1"/>
  <c r="CD191" i="1"/>
  <c r="CC191" i="1"/>
  <c r="CD190" i="1"/>
  <c r="CC190" i="1"/>
  <c r="CD189" i="1"/>
  <c r="CC189" i="1"/>
  <c r="CD188" i="1"/>
  <c r="CC188" i="1"/>
  <c r="CD197" i="1"/>
  <c r="CC197" i="1"/>
  <c r="AW200" i="1"/>
  <c r="AV200" i="1"/>
  <c r="AX198" i="1"/>
  <c r="AX197" i="1"/>
  <c r="AW187" i="1"/>
  <c r="AV187" i="1"/>
  <c r="AW174" i="1"/>
  <c r="AV174" i="1"/>
  <c r="AW161" i="1"/>
  <c r="AV161" i="1"/>
  <c r="AW148" i="1"/>
  <c r="AV148" i="1"/>
  <c r="AW135" i="1"/>
  <c r="AV135" i="1"/>
  <c r="AW122" i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E170" i="2" l="1"/>
  <c r="BU160" i="2" l="1"/>
  <c r="BT160" i="2"/>
  <c r="BU159" i="2"/>
  <c r="BT159" i="2"/>
  <c r="BU158" i="2"/>
  <c r="BT158" i="2"/>
  <c r="BU157" i="2"/>
  <c r="BT157" i="2"/>
  <c r="BU156" i="2"/>
  <c r="BT156" i="2"/>
  <c r="BU155" i="2"/>
  <c r="BT155" i="2"/>
  <c r="BU154" i="2"/>
  <c r="BT154" i="2"/>
  <c r="BU153" i="2"/>
  <c r="BT153" i="2"/>
  <c r="BU152" i="2"/>
  <c r="BT152" i="2"/>
  <c r="BU151" i="2"/>
  <c r="BT151" i="2"/>
  <c r="BU150" i="2"/>
  <c r="BT150" i="2"/>
  <c r="BU149" i="2"/>
  <c r="BT149" i="2"/>
  <c r="AN148" i="2" l="1"/>
  <c r="AM148" i="2"/>
  <c r="AN174" i="2"/>
  <c r="AM174" i="2"/>
  <c r="AN161" i="2"/>
  <c r="AM161" i="2"/>
  <c r="AN135" i="2"/>
  <c r="AM135" i="2"/>
  <c r="AN122" i="2"/>
  <c r="AM122" i="2"/>
  <c r="AN109" i="2"/>
  <c r="AM109" i="2"/>
  <c r="AN96" i="2"/>
  <c r="AM96" i="2"/>
  <c r="AN83" i="2"/>
  <c r="AM83" i="2"/>
  <c r="AN70" i="2"/>
  <c r="AM70" i="2"/>
  <c r="AN57" i="2"/>
  <c r="AM57" i="2"/>
  <c r="AN44" i="2"/>
  <c r="AM44" i="2"/>
  <c r="AN31" i="2"/>
  <c r="AM31" i="2"/>
  <c r="AN18" i="2"/>
  <c r="AM18" i="2"/>
  <c r="V200" i="1" l="1"/>
  <c r="U200" i="1"/>
  <c r="V187" i="1"/>
  <c r="U187" i="1"/>
  <c r="V174" i="1"/>
  <c r="U174" i="1"/>
  <c r="V161" i="1"/>
  <c r="U161" i="1"/>
  <c r="W152" i="1"/>
  <c r="V148" i="1"/>
  <c r="U148" i="1"/>
  <c r="V135" i="1"/>
  <c r="U135" i="1"/>
  <c r="V122" i="1"/>
  <c r="U122" i="1"/>
  <c r="V109" i="1"/>
  <c r="U109" i="1"/>
  <c r="V96" i="1"/>
  <c r="U96" i="1"/>
  <c r="V83" i="1"/>
  <c r="U83" i="1"/>
  <c r="V70" i="1"/>
  <c r="U70" i="1"/>
  <c r="V57" i="1"/>
  <c r="U57" i="1"/>
  <c r="V44" i="1"/>
  <c r="U44" i="1"/>
  <c r="V31" i="1"/>
  <c r="U31" i="1"/>
  <c r="V18" i="1"/>
  <c r="U18" i="1"/>
  <c r="BF174" i="2" l="1"/>
  <c r="BE174" i="2"/>
  <c r="BG166" i="2"/>
  <c r="BF161" i="2"/>
  <c r="BE161" i="2"/>
  <c r="BF148" i="2"/>
  <c r="BE148" i="2"/>
  <c r="BF135" i="2"/>
  <c r="BE135" i="2"/>
  <c r="BF122" i="2"/>
  <c r="BE122" i="2"/>
  <c r="BF109" i="2"/>
  <c r="BE109" i="2"/>
  <c r="BF96" i="2"/>
  <c r="BE96" i="2"/>
  <c r="BF83" i="2"/>
  <c r="BE83" i="2"/>
  <c r="BF70" i="2"/>
  <c r="BE70" i="2"/>
  <c r="BF57" i="2"/>
  <c r="BE57" i="2"/>
  <c r="BF44" i="2"/>
  <c r="BE44" i="2"/>
  <c r="BF31" i="2"/>
  <c r="BE31" i="2"/>
  <c r="BF18" i="2"/>
  <c r="BE18" i="2"/>
  <c r="E162" i="2" l="1"/>
  <c r="CB198" i="1" l="1"/>
  <c r="BY197" i="1"/>
  <c r="BY192" i="1"/>
  <c r="BJ198" i="1"/>
  <c r="AU199" i="1"/>
  <c r="AU198" i="1"/>
  <c r="AU197" i="1"/>
  <c r="AU196" i="1"/>
  <c r="AU193" i="1"/>
  <c r="AU192" i="1"/>
  <c r="AU191" i="1"/>
  <c r="AU188" i="1"/>
  <c r="AI199" i="1"/>
  <c r="AI194" i="1"/>
  <c r="AI190" i="1"/>
  <c r="AI189" i="1"/>
  <c r="AI188" i="1"/>
  <c r="CA200" i="1"/>
  <c r="BZ200" i="1"/>
  <c r="BX200" i="1"/>
  <c r="BW200" i="1"/>
  <c r="BU200" i="1"/>
  <c r="BT200" i="1"/>
  <c r="BR200" i="1"/>
  <c r="BQ200" i="1"/>
  <c r="BO200" i="1"/>
  <c r="BN200" i="1"/>
  <c r="BL200" i="1"/>
  <c r="BK200" i="1"/>
  <c r="BI200" i="1"/>
  <c r="BH200" i="1"/>
  <c r="BC200" i="1"/>
  <c r="BB200" i="1"/>
  <c r="AT200" i="1"/>
  <c r="AS200" i="1"/>
  <c r="AQ200" i="1"/>
  <c r="AP200" i="1"/>
  <c r="AK200" i="1"/>
  <c r="AJ200" i="1"/>
  <c r="AH200" i="1"/>
  <c r="AG200" i="1"/>
  <c r="AE200" i="1"/>
  <c r="AD200" i="1"/>
  <c r="Y200" i="1"/>
  <c r="X200" i="1"/>
  <c r="P200" i="1"/>
  <c r="O200" i="1"/>
  <c r="J200" i="1"/>
  <c r="I200" i="1"/>
  <c r="D200" i="1"/>
  <c r="C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BM167" i="2"/>
  <c r="BM166" i="2"/>
  <c r="BJ172" i="2"/>
  <c r="BA167" i="2"/>
  <c r="AX170" i="2"/>
  <c r="W173" i="2"/>
  <c r="W172" i="2"/>
  <c r="W170" i="2"/>
  <c r="W169" i="2"/>
  <c r="W167" i="2"/>
  <c r="W166" i="2"/>
  <c r="E163" i="2"/>
  <c r="E165" i="2"/>
  <c r="E166" i="2"/>
  <c r="E168" i="2"/>
  <c r="BL174" i="2"/>
  <c r="BK174" i="2"/>
  <c r="BI174" i="2"/>
  <c r="BH174" i="2"/>
  <c r="AZ174" i="2"/>
  <c r="AY174" i="2"/>
  <c r="AW174" i="2"/>
  <c r="AV174" i="2"/>
  <c r="AT174" i="2"/>
  <c r="AS174" i="2"/>
  <c r="AE174" i="2"/>
  <c r="AD174" i="2"/>
  <c r="AB174" i="2"/>
  <c r="AA174" i="2"/>
  <c r="Y174" i="2"/>
  <c r="X174" i="2"/>
  <c r="V174" i="2"/>
  <c r="U174" i="2"/>
  <c r="G174" i="2"/>
  <c r="F174" i="2"/>
  <c r="D174" i="2"/>
  <c r="C174" i="2"/>
  <c r="BT174" i="2" l="1"/>
  <c r="BU174" i="2"/>
  <c r="CD200" i="1"/>
  <c r="CC200" i="1"/>
  <c r="AX160" i="2"/>
  <c r="W158" i="2" l="1"/>
  <c r="E157" i="2" l="1"/>
  <c r="BJ156" i="2" l="1"/>
  <c r="CC176" i="1" l="1"/>
  <c r="CD176" i="1"/>
  <c r="CC177" i="1"/>
  <c r="CD177" i="1"/>
  <c r="CC178" i="1"/>
  <c r="CD178" i="1"/>
  <c r="CC179" i="1"/>
  <c r="CD179" i="1"/>
  <c r="CC180" i="1"/>
  <c r="CD180" i="1"/>
  <c r="CC181" i="1"/>
  <c r="CD181" i="1"/>
  <c r="CC182" i="1"/>
  <c r="CD182" i="1"/>
  <c r="CC183" i="1"/>
  <c r="CD183" i="1"/>
  <c r="CC184" i="1"/>
  <c r="CD184" i="1"/>
  <c r="CC185" i="1"/>
  <c r="CD185" i="1"/>
  <c r="CC186" i="1"/>
  <c r="CD186" i="1"/>
  <c r="CD175" i="1"/>
  <c r="CC175" i="1"/>
  <c r="BC187" i="1"/>
  <c r="BB187" i="1"/>
  <c r="BD181" i="1"/>
  <c r="BC174" i="1"/>
  <c r="BB174" i="1"/>
  <c r="BC161" i="1"/>
  <c r="BB161" i="1"/>
  <c r="BC148" i="1"/>
  <c r="BB148" i="1"/>
  <c r="BC135" i="1"/>
  <c r="BB135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BJ181" i="1"/>
  <c r="BO187" i="1" l="1"/>
  <c r="BN187" i="1"/>
  <c r="BP180" i="1"/>
  <c r="BO174" i="1"/>
  <c r="BN174" i="1"/>
  <c r="BO161" i="1"/>
  <c r="BN161" i="1"/>
  <c r="BO148" i="1"/>
  <c r="BN148" i="1"/>
  <c r="BO135" i="1"/>
  <c r="BN135" i="1"/>
  <c r="BO122" i="1"/>
  <c r="BN122" i="1"/>
  <c r="BO109" i="1"/>
  <c r="BN109" i="1"/>
  <c r="BO96" i="1"/>
  <c r="BN96" i="1"/>
  <c r="BO83" i="1"/>
  <c r="BN83" i="1"/>
  <c r="BO70" i="1"/>
  <c r="BN70" i="1"/>
  <c r="BO57" i="1"/>
  <c r="BN57" i="1"/>
  <c r="BO44" i="1"/>
  <c r="BN44" i="1"/>
  <c r="BO31" i="1"/>
  <c r="BN31" i="1"/>
  <c r="BO18" i="1"/>
  <c r="BN18" i="1"/>
  <c r="AW161" i="2" l="1"/>
  <c r="AV161" i="2"/>
  <c r="AX155" i="2"/>
  <c r="AX152" i="2"/>
  <c r="AW148" i="2"/>
  <c r="AV148" i="2"/>
  <c r="AW135" i="2"/>
  <c r="AV135" i="2"/>
  <c r="AW122" i="2"/>
  <c r="AV122" i="2"/>
  <c r="AW109" i="2"/>
  <c r="AV109" i="2"/>
  <c r="AW96" i="2"/>
  <c r="AV96" i="2"/>
  <c r="AW83" i="2"/>
  <c r="AV83" i="2"/>
  <c r="AW70" i="2"/>
  <c r="AV70" i="2"/>
  <c r="AW57" i="2"/>
  <c r="AV57" i="2"/>
  <c r="AW44" i="2"/>
  <c r="AV44" i="2"/>
  <c r="AW31" i="2"/>
  <c r="AV31" i="2"/>
  <c r="AW18" i="2"/>
  <c r="AV18" i="2"/>
  <c r="E149" i="2" l="1"/>
  <c r="BJ179" i="1" l="1"/>
  <c r="AR177" i="1"/>
  <c r="AI182" i="1"/>
  <c r="AI181" i="1"/>
  <c r="AI180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CA187" i="1"/>
  <c r="BZ187" i="1"/>
  <c r="BX187" i="1"/>
  <c r="BW187" i="1"/>
  <c r="BU187" i="1"/>
  <c r="BT187" i="1"/>
  <c r="BR187" i="1"/>
  <c r="BQ187" i="1"/>
  <c r="BL187" i="1"/>
  <c r="BK187" i="1"/>
  <c r="BI187" i="1"/>
  <c r="BH187" i="1"/>
  <c r="AT187" i="1"/>
  <c r="AS187" i="1"/>
  <c r="AQ187" i="1"/>
  <c r="AP187" i="1"/>
  <c r="AK187" i="1"/>
  <c r="AJ187" i="1"/>
  <c r="AH187" i="1"/>
  <c r="AG187" i="1"/>
  <c r="AE187" i="1"/>
  <c r="AD187" i="1"/>
  <c r="Y187" i="1"/>
  <c r="X187" i="1"/>
  <c r="P187" i="1"/>
  <c r="O187" i="1"/>
  <c r="J187" i="1"/>
  <c r="I187" i="1"/>
  <c r="D187" i="1"/>
  <c r="C187" i="1"/>
  <c r="BJ152" i="2"/>
  <c r="BA158" i="2"/>
  <c r="BA154" i="2"/>
  <c r="BA151" i="2"/>
  <c r="BA150" i="2"/>
  <c r="W160" i="2"/>
  <c r="W156" i="2"/>
  <c r="W151" i="2"/>
  <c r="E152" i="2"/>
  <c r="E156" i="2"/>
  <c r="E158" i="2"/>
  <c r="E159" i="2"/>
  <c r="BL161" i="2"/>
  <c r="BK161" i="2"/>
  <c r="BI161" i="2"/>
  <c r="BH161" i="2"/>
  <c r="AZ161" i="2"/>
  <c r="AY161" i="2"/>
  <c r="AT161" i="2"/>
  <c r="AS161" i="2"/>
  <c r="AE161" i="2"/>
  <c r="AD161" i="2"/>
  <c r="AB161" i="2"/>
  <c r="AA161" i="2"/>
  <c r="Y161" i="2"/>
  <c r="X161" i="2"/>
  <c r="V161" i="2"/>
  <c r="U161" i="2"/>
  <c r="G161" i="2"/>
  <c r="F161" i="2"/>
  <c r="D161" i="2"/>
  <c r="C161" i="2"/>
  <c r="BT161" i="2" l="1"/>
  <c r="BU161" i="2"/>
  <c r="CD187" i="1"/>
  <c r="CC187" i="1"/>
  <c r="BT137" i="2"/>
  <c r="BU137" i="2"/>
  <c r="BT138" i="2"/>
  <c r="BU138" i="2"/>
  <c r="BT139" i="2"/>
  <c r="BU139" i="2"/>
  <c r="BT140" i="2"/>
  <c r="BU140" i="2"/>
  <c r="BT141" i="2"/>
  <c r="BU141" i="2"/>
  <c r="BT142" i="2"/>
  <c r="BU142" i="2"/>
  <c r="BT143" i="2"/>
  <c r="BU143" i="2"/>
  <c r="BT144" i="2"/>
  <c r="BU144" i="2"/>
  <c r="BT145" i="2"/>
  <c r="BU145" i="2"/>
  <c r="BT146" i="2"/>
  <c r="BU146" i="2"/>
  <c r="BT147" i="2"/>
  <c r="BU147" i="2"/>
  <c r="BU136" i="2"/>
  <c r="BT136" i="2"/>
  <c r="AT148" i="2"/>
  <c r="AS148" i="2"/>
  <c r="AU146" i="2"/>
  <c r="AT135" i="2"/>
  <c r="AS135" i="2"/>
  <c r="AT122" i="2"/>
  <c r="AS122" i="2"/>
  <c r="AT109" i="2"/>
  <c r="AS109" i="2"/>
  <c r="AT96" i="2"/>
  <c r="AS96" i="2"/>
  <c r="AT83" i="2"/>
  <c r="AS83" i="2"/>
  <c r="AT70" i="2"/>
  <c r="AS70" i="2"/>
  <c r="AT57" i="2"/>
  <c r="AS57" i="2"/>
  <c r="AT44" i="2"/>
  <c r="AS44" i="2"/>
  <c r="AT31" i="2"/>
  <c r="AS31" i="2"/>
  <c r="AT18" i="2"/>
  <c r="AS18" i="2"/>
  <c r="BA142" i="2" l="1"/>
  <c r="E142" i="2"/>
  <c r="BJ141" i="2" l="1"/>
  <c r="CD163" i="1" l="1"/>
  <c r="CC163" i="1"/>
  <c r="CD162" i="1"/>
  <c r="CC162" i="1"/>
  <c r="CD173" i="1"/>
  <c r="CC173" i="1"/>
  <c r="CD172" i="1"/>
  <c r="CC172" i="1"/>
  <c r="CD171" i="1"/>
  <c r="CC171" i="1"/>
  <c r="CD170" i="1"/>
  <c r="CC170" i="1"/>
  <c r="CD169" i="1"/>
  <c r="CC169" i="1"/>
  <c r="CD168" i="1"/>
  <c r="CC168" i="1"/>
  <c r="CD167" i="1"/>
  <c r="CC167" i="1"/>
  <c r="CD166" i="1"/>
  <c r="CC166" i="1"/>
  <c r="CD165" i="1"/>
  <c r="CC165" i="1"/>
  <c r="CD164" i="1"/>
  <c r="CC164" i="1"/>
  <c r="BJ146" i="2" l="1"/>
  <c r="BJ140" i="2"/>
  <c r="BA145" i="2"/>
  <c r="BA144" i="2"/>
  <c r="BA143" i="2"/>
  <c r="BA141" i="2"/>
  <c r="BA140" i="2"/>
  <c r="BA139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E138" i="2"/>
  <c r="E141" i="2"/>
  <c r="E144" i="2"/>
  <c r="E145" i="2"/>
  <c r="E146" i="2"/>
  <c r="BL148" i="2"/>
  <c r="BK148" i="2"/>
  <c r="BI148" i="2"/>
  <c r="BH148" i="2"/>
  <c r="AZ148" i="2"/>
  <c r="AY148" i="2"/>
  <c r="AE148" i="2"/>
  <c r="AD148" i="2"/>
  <c r="AB148" i="2"/>
  <c r="AA148" i="2"/>
  <c r="Y148" i="2"/>
  <c r="X148" i="2"/>
  <c r="V148" i="2"/>
  <c r="U148" i="2"/>
  <c r="G148" i="2"/>
  <c r="F148" i="2"/>
  <c r="D148" i="2"/>
  <c r="C148" i="2"/>
  <c r="AR173" i="1"/>
  <c r="AR169" i="1"/>
  <c r="AL166" i="1"/>
  <c r="AI172" i="1"/>
  <c r="AI171" i="1"/>
  <c r="AI169" i="1"/>
  <c r="AI166" i="1"/>
  <c r="AI164" i="1"/>
  <c r="AI163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C174" i="1"/>
  <c r="CA174" i="1"/>
  <c r="BZ174" i="1"/>
  <c r="BX174" i="1"/>
  <c r="BW174" i="1"/>
  <c r="BU174" i="1"/>
  <c r="BT174" i="1"/>
  <c r="BR174" i="1"/>
  <c r="BQ174" i="1"/>
  <c r="BL174" i="1"/>
  <c r="BK174" i="1"/>
  <c r="BI174" i="1"/>
  <c r="BH174" i="1"/>
  <c r="AT174" i="1"/>
  <c r="AS174" i="1"/>
  <c r="AQ174" i="1"/>
  <c r="AP174" i="1"/>
  <c r="AK174" i="1"/>
  <c r="AJ174" i="1"/>
  <c r="AH174" i="1"/>
  <c r="AG174" i="1"/>
  <c r="AE174" i="1"/>
  <c r="AD174" i="1"/>
  <c r="Y174" i="1"/>
  <c r="X174" i="1"/>
  <c r="P174" i="1"/>
  <c r="O174" i="1"/>
  <c r="J174" i="1"/>
  <c r="I174" i="1"/>
  <c r="D174" i="1"/>
  <c r="BT148" i="2" l="1"/>
  <c r="BU148" i="2"/>
  <c r="CD174" i="1"/>
  <c r="CC174" i="1"/>
  <c r="CD160" i="1"/>
  <c r="CC160" i="1"/>
  <c r="CD159" i="1" l="1"/>
  <c r="CC159" i="1"/>
  <c r="BT124" i="2" l="1"/>
  <c r="BU124" i="2"/>
  <c r="BT125" i="2"/>
  <c r="BU125" i="2"/>
  <c r="BT126" i="2"/>
  <c r="BU126" i="2"/>
  <c r="BT127" i="2"/>
  <c r="BU127" i="2"/>
  <c r="BT128" i="2"/>
  <c r="BU128" i="2"/>
  <c r="BT129" i="2"/>
  <c r="BU129" i="2"/>
  <c r="BT130" i="2"/>
  <c r="BU130" i="2"/>
  <c r="BT131" i="2"/>
  <c r="BU131" i="2"/>
  <c r="BT132" i="2"/>
  <c r="BU132" i="2"/>
  <c r="BT133" i="2"/>
  <c r="BU133" i="2"/>
  <c r="BT134" i="2"/>
  <c r="BU134" i="2"/>
  <c r="BT123" i="2"/>
  <c r="BU123" i="2"/>
  <c r="AC133" i="2"/>
  <c r="AB135" i="2"/>
  <c r="AA135" i="2"/>
  <c r="AB122" i="2"/>
  <c r="AA122" i="2"/>
  <c r="AB109" i="2"/>
  <c r="AA109" i="2"/>
  <c r="AB96" i="2"/>
  <c r="AA96" i="2"/>
  <c r="AB83" i="2"/>
  <c r="AA83" i="2"/>
  <c r="AB70" i="2"/>
  <c r="AA70" i="2"/>
  <c r="AB57" i="2"/>
  <c r="AA57" i="2"/>
  <c r="AB44" i="2"/>
  <c r="AA44" i="2"/>
  <c r="AB31" i="2"/>
  <c r="AA31" i="2"/>
  <c r="AB18" i="2"/>
  <c r="AA18" i="2"/>
  <c r="CD154" i="1" l="1"/>
  <c r="CD155" i="1"/>
  <c r="CD156" i="1"/>
  <c r="CD157" i="1"/>
  <c r="CD158" i="1"/>
  <c r="CC154" i="1"/>
  <c r="CC155" i="1"/>
  <c r="CC156" i="1"/>
  <c r="CC157" i="1"/>
  <c r="CC158" i="1"/>
  <c r="CD153" i="1" l="1"/>
  <c r="CC153" i="1"/>
  <c r="CD150" i="1" l="1"/>
  <c r="CD151" i="1"/>
  <c r="CD152" i="1"/>
  <c r="CD149" i="1"/>
  <c r="CC150" i="1"/>
  <c r="CC151" i="1"/>
  <c r="CC152" i="1"/>
  <c r="CC149" i="1"/>
  <c r="Y148" i="1"/>
  <c r="X148" i="1"/>
  <c r="Y135" i="1"/>
  <c r="X135" i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Y161" i="1"/>
  <c r="X161" i="1"/>
  <c r="BJ133" i="2" l="1"/>
  <c r="BA131" i="2"/>
  <c r="BA126" i="2"/>
  <c r="BA123" i="2"/>
  <c r="W134" i="2"/>
  <c r="W133" i="2"/>
  <c r="W132" i="2"/>
  <c r="W130" i="2"/>
  <c r="W128" i="2"/>
  <c r="W127" i="2"/>
  <c r="W126" i="2"/>
  <c r="W125" i="2"/>
  <c r="W124" i="2"/>
  <c r="W123" i="2"/>
  <c r="AR157" i="1"/>
  <c r="BJ149" i="1"/>
  <c r="AI160" i="1"/>
  <c r="AI158" i="1"/>
  <c r="AI157" i="1"/>
  <c r="AI156" i="1"/>
  <c r="AI154" i="1"/>
  <c r="AI153" i="1"/>
  <c r="AI151" i="1"/>
  <c r="AI150" i="1"/>
  <c r="AI149" i="1"/>
  <c r="CA161" i="1"/>
  <c r="BZ161" i="1"/>
  <c r="BX161" i="1"/>
  <c r="BW161" i="1"/>
  <c r="BU161" i="1"/>
  <c r="BT161" i="1"/>
  <c r="BR161" i="1"/>
  <c r="BQ161" i="1"/>
  <c r="BL161" i="1"/>
  <c r="BK161" i="1"/>
  <c r="BI161" i="1"/>
  <c r="BH161" i="1"/>
  <c r="AT161" i="1"/>
  <c r="AS161" i="1"/>
  <c r="AQ161" i="1"/>
  <c r="AP161" i="1"/>
  <c r="AK161" i="1"/>
  <c r="AJ161" i="1"/>
  <c r="AH161" i="1"/>
  <c r="AG161" i="1"/>
  <c r="AE161" i="1"/>
  <c r="AD161" i="1"/>
  <c r="P161" i="1"/>
  <c r="O161" i="1"/>
  <c r="J161" i="1"/>
  <c r="I161" i="1"/>
  <c r="D161" i="1"/>
  <c r="C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E124" i="2"/>
  <c r="E125" i="2"/>
  <c r="E127" i="2"/>
  <c r="E128" i="2"/>
  <c r="E129" i="2"/>
  <c r="E131" i="2"/>
  <c r="E132" i="2"/>
  <c r="E134" i="2"/>
  <c r="BL135" i="2"/>
  <c r="BK135" i="2"/>
  <c r="BI135" i="2"/>
  <c r="BH135" i="2"/>
  <c r="AZ135" i="2"/>
  <c r="AY135" i="2"/>
  <c r="AE135" i="2"/>
  <c r="AD135" i="2"/>
  <c r="Y135" i="2"/>
  <c r="X135" i="2"/>
  <c r="V135" i="2"/>
  <c r="U135" i="2"/>
  <c r="G135" i="2"/>
  <c r="F135" i="2"/>
  <c r="D135" i="2"/>
  <c r="C135" i="2"/>
  <c r="CC161" i="1" l="1"/>
  <c r="CD161" i="1"/>
  <c r="BT135" i="2"/>
  <c r="BU135" i="2"/>
  <c r="BT111" i="2"/>
  <c r="BU111" i="2"/>
  <c r="BT112" i="2"/>
  <c r="BU112" i="2"/>
  <c r="BT113" i="2"/>
  <c r="BU113" i="2"/>
  <c r="BT114" i="2"/>
  <c r="BU114" i="2"/>
  <c r="BT115" i="2"/>
  <c r="BU115" i="2"/>
  <c r="BT116" i="2"/>
  <c r="BU116" i="2"/>
  <c r="BT117" i="2"/>
  <c r="BU117" i="2"/>
  <c r="BT118" i="2"/>
  <c r="BU118" i="2"/>
  <c r="BT119" i="2"/>
  <c r="BU119" i="2"/>
  <c r="BT120" i="2"/>
  <c r="BU120" i="2"/>
  <c r="BT121" i="2"/>
  <c r="BU121" i="2"/>
  <c r="BU110" i="2"/>
  <c r="BT110" i="2"/>
  <c r="Y122" i="2"/>
  <c r="X122" i="2"/>
  <c r="Z115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AU138" i="1" l="1"/>
  <c r="CD138" i="1"/>
  <c r="CC138" i="1"/>
  <c r="AI138" i="1"/>
  <c r="K138" i="1"/>
  <c r="CD137" i="1" l="1"/>
  <c r="CC137" i="1"/>
  <c r="AI137" i="1"/>
  <c r="K137" i="1"/>
  <c r="BA111" i="2" l="1"/>
  <c r="AZ122" i="2"/>
  <c r="AY122" i="2"/>
  <c r="BA115" i="2"/>
  <c r="AZ109" i="2"/>
  <c r="AY109" i="2"/>
  <c r="AZ96" i="2"/>
  <c r="AY96" i="2"/>
  <c r="AZ83" i="2"/>
  <c r="AY83" i="2"/>
  <c r="AZ70" i="2"/>
  <c r="AY70" i="2"/>
  <c r="AZ57" i="2"/>
  <c r="AY57" i="2"/>
  <c r="AZ44" i="2"/>
  <c r="AY44" i="2"/>
  <c r="AZ31" i="2"/>
  <c r="AY31" i="2"/>
  <c r="AZ18" i="2"/>
  <c r="AY18" i="2"/>
  <c r="CD136" i="1" l="1"/>
  <c r="CC136" i="1"/>
  <c r="AU136" i="1"/>
  <c r="AI136" i="1"/>
  <c r="K136" i="1"/>
  <c r="CA148" i="1" l="1"/>
  <c r="BZ148" i="1"/>
  <c r="BX148" i="1"/>
  <c r="BW148" i="1"/>
  <c r="BU148" i="1"/>
  <c r="BT148" i="1"/>
  <c r="BR148" i="1"/>
  <c r="BQ148" i="1"/>
  <c r="BL148" i="1"/>
  <c r="BK148" i="1"/>
  <c r="BI148" i="1"/>
  <c r="BH148" i="1"/>
  <c r="BJ140" i="1"/>
  <c r="AT148" i="1"/>
  <c r="AS148" i="1"/>
  <c r="AU147" i="1"/>
  <c r="AQ148" i="1"/>
  <c r="AP148" i="1"/>
  <c r="AR140" i="1"/>
  <c r="AK148" i="1"/>
  <c r="AJ148" i="1"/>
  <c r="AH148" i="1"/>
  <c r="AG148" i="1"/>
  <c r="AI144" i="1"/>
  <c r="AI142" i="1"/>
  <c r="AE148" i="1"/>
  <c r="AD148" i="1"/>
  <c r="P148" i="1"/>
  <c r="O148" i="1"/>
  <c r="J148" i="1"/>
  <c r="I148" i="1"/>
  <c r="K147" i="1"/>
  <c r="K146" i="1"/>
  <c r="K145" i="1"/>
  <c r="K144" i="1"/>
  <c r="K143" i="1"/>
  <c r="K142" i="1"/>
  <c r="K141" i="1"/>
  <c r="K140" i="1"/>
  <c r="K139" i="1"/>
  <c r="D148" i="1"/>
  <c r="C148" i="1"/>
  <c r="CD147" i="1"/>
  <c r="CC147" i="1"/>
  <c r="CD146" i="1"/>
  <c r="CC146" i="1"/>
  <c r="CD145" i="1"/>
  <c r="CC145" i="1"/>
  <c r="CD144" i="1"/>
  <c r="CC144" i="1"/>
  <c r="CD143" i="1"/>
  <c r="CC143" i="1"/>
  <c r="CD142" i="1"/>
  <c r="CC142" i="1"/>
  <c r="CD141" i="1"/>
  <c r="CC141" i="1"/>
  <c r="CD140" i="1"/>
  <c r="CC140" i="1"/>
  <c r="CD139" i="1"/>
  <c r="CC139" i="1"/>
  <c r="BL122" i="2"/>
  <c r="BK122" i="2"/>
  <c r="BM114" i="2"/>
  <c r="BI122" i="2"/>
  <c r="BH122" i="2"/>
  <c r="BJ114" i="2"/>
  <c r="AE122" i="2"/>
  <c r="AD122" i="2"/>
  <c r="V122" i="2"/>
  <c r="U122" i="2"/>
  <c r="W121" i="2"/>
  <c r="W120" i="2"/>
  <c r="W119" i="2"/>
  <c r="W118" i="2"/>
  <c r="W117" i="2"/>
  <c r="W116" i="2"/>
  <c r="W114" i="2"/>
  <c r="W113" i="2"/>
  <c r="W112" i="2"/>
  <c r="G122" i="2"/>
  <c r="F122" i="2"/>
  <c r="H113" i="2"/>
  <c r="H112" i="2"/>
  <c r="E111" i="2"/>
  <c r="E112" i="2"/>
  <c r="E114" i="2"/>
  <c r="E117" i="2"/>
  <c r="E121" i="2"/>
  <c r="E110" i="2"/>
  <c r="D122" i="2"/>
  <c r="C122" i="2"/>
  <c r="BT122" i="2" l="1"/>
  <c r="BU122" i="2"/>
  <c r="CD148" i="1"/>
  <c r="CC148" i="1"/>
  <c r="CC129" i="1"/>
  <c r="CD129" i="1"/>
  <c r="CC130" i="1"/>
  <c r="CD130" i="1"/>
  <c r="CC131" i="1"/>
  <c r="CD131" i="1"/>
  <c r="CC132" i="1"/>
  <c r="CD132" i="1"/>
  <c r="CC133" i="1"/>
  <c r="CD133" i="1"/>
  <c r="CC134" i="1"/>
  <c r="CD134" i="1"/>
  <c r="CD128" i="1"/>
  <c r="CC128" i="1"/>
  <c r="AI134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K134" i="1"/>
  <c r="CD127" i="1" l="1"/>
  <c r="CC127" i="1"/>
  <c r="CD126" i="1"/>
  <c r="CC126" i="1"/>
  <c r="CD125" i="1"/>
  <c r="CC125" i="1"/>
  <c r="CD124" i="1"/>
  <c r="CC124" i="1"/>
  <c r="CD123" i="1"/>
  <c r="CC123" i="1"/>
  <c r="BJ133" i="1"/>
  <c r="BI122" i="1"/>
  <c r="BH122" i="1"/>
  <c r="BI135" i="1"/>
  <c r="BH135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AU133" i="1"/>
  <c r="AT122" i="1"/>
  <c r="AS122" i="1"/>
  <c r="AT135" i="1"/>
  <c r="AS135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AR133" i="1"/>
  <c r="K133" i="1"/>
  <c r="K132" i="1" l="1"/>
  <c r="J135" i="1"/>
  <c r="I135" i="1"/>
  <c r="J122" i="1"/>
  <c r="I122" i="1"/>
  <c r="J109" i="1"/>
  <c r="I109" i="1"/>
  <c r="J96" i="1"/>
  <c r="I96" i="1"/>
  <c r="J83" i="1"/>
  <c r="I83" i="1"/>
  <c r="J70" i="1"/>
  <c r="I70" i="1"/>
  <c r="J57" i="1"/>
  <c r="I57" i="1"/>
  <c r="J44" i="1"/>
  <c r="I44" i="1"/>
  <c r="J31" i="1"/>
  <c r="I31" i="1"/>
  <c r="J18" i="1"/>
  <c r="I18" i="1"/>
  <c r="W108" i="2" l="1"/>
  <c r="W106" i="2"/>
  <c r="CD121" i="1" l="1"/>
  <c r="CC121" i="1"/>
  <c r="CD120" i="1"/>
  <c r="CC120" i="1"/>
  <c r="CD119" i="1"/>
  <c r="CC119" i="1"/>
  <c r="CD118" i="1"/>
  <c r="CC118" i="1"/>
  <c r="CD117" i="1"/>
  <c r="CC117" i="1"/>
  <c r="CD116" i="1"/>
  <c r="CC116" i="1"/>
  <c r="CD115" i="1"/>
  <c r="CC115" i="1"/>
  <c r="CD114" i="1"/>
  <c r="CC114" i="1"/>
  <c r="CD113" i="1"/>
  <c r="CC113" i="1"/>
  <c r="CD112" i="1"/>
  <c r="CC112" i="1"/>
  <c r="CD111" i="1"/>
  <c r="CC111" i="1"/>
  <c r="CD110" i="1"/>
  <c r="CC110" i="1"/>
  <c r="BU17" i="2" l="1"/>
  <c r="BT17" i="2"/>
  <c r="BU16" i="2"/>
  <c r="BT16" i="2"/>
  <c r="BU15" i="2"/>
  <c r="BT15" i="2"/>
  <c r="BU14" i="2"/>
  <c r="BT14" i="2"/>
  <c r="BU13" i="2"/>
  <c r="BT13" i="2"/>
  <c r="BU12" i="2"/>
  <c r="BT12" i="2"/>
  <c r="BU11" i="2"/>
  <c r="BT11" i="2"/>
  <c r="BU10" i="2"/>
  <c r="BT10" i="2"/>
  <c r="BU9" i="2"/>
  <c r="BT9" i="2"/>
  <c r="BU8" i="2"/>
  <c r="BT8" i="2"/>
  <c r="BU7" i="2"/>
  <c r="BT7" i="2"/>
  <c r="BU6" i="2"/>
  <c r="BT6" i="2"/>
  <c r="BU43" i="2"/>
  <c r="BT43" i="2"/>
  <c r="BU42" i="2"/>
  <c r="BT42" i="2"/>
  <c r="BU41" i="2"/>
  <c r="BT41" i="2"/>
  <c r="BU40" i="2"/>
  <c r="BT40" i="2"/>
  <c r="BU39" i="2"/>
  <c r="BT39" i="2"/>
  <c r="BU38" i="2"/>
  <c r="BT38" i="2"/>
  <c r="BU37" i="2"/>
  <c r="BT37" i="2"/>
  <c r="BU36" i="2"/>
  <c r="BT36" i="2"/>
  <c r="BU35" i="2"/>
  <c r="BT35" i="2"/>
  <c r="BU34" i="2"/>
  <c r="BT34" i="2"/>
  <c r="BU33" i="2"/>
  <c r="BT33" i="2"/>
  <c r="BU32" i="2"/>
  <c r="BT32" i="2"/>
  <c r="BU56" i="2"/>
  <c r="BT56" i="2"/>
  <c r="BU55" i="2"/>
  <c r="BT55" i="2"/>
  <c r="BU54" i="2"/>
  <c r="BT54" i="2"/>
  <c r="BU53" i="2"/>
  <c r="BT53" i="2"/>
  <c r="BU52" i="2"/>
  <c r="BT52" i="2"/>
  <c r="BU51" i="2"/>
  <c r="BT51" i="2"/>
  <c r="BU50" i="2"/>
  <c r="BT50" i="2"/>
  <c r="BU49" i="2"/>
  <c r="BT49" i="2"/>
  <c r="BU48" i="2"/>
  <c r="BT48" i="2"/>
  <c r="BU47" i="2"/>
  <c r="BT47" i="2"/>
  <c r="BU46" i="2"/>
  <c r="BT46" i="2"/>
  <c r="BU45" i="2"/>
  <c r="BT45" i="2"/>
  <c r="BU108" i="2"/>
  <c r="BT108" i="2"/>
  <c r="BU107" i="2"/>
  <c r="BT107" i="2"/>
  <c r="BU106" i="2"/>
  <c r="BT106" i="2"/>
  <c r="BU105" i="2"/>
  <c r="BT105" i="2"/>
  <c r="BU104" i="2"/>
  <c r="BT104" i="2"/>
  <c r="BU103" i="2"/>
  <c r="BT103" i="2"/>
  <c r="BU102" i="2"/>
  <c r="BT102" i="2"/>
  <c r="BU101" i="2"/>
  <c r="BT101" i="2"/>
  <c r="BU100" i="2"/>
  <c r="BT100" i="2"/>
  <c r="BU99" i="2"/>
  <c r="BT99" i="2"/>
  <c r="BU98" i="2"/>
  <c r="BT98" i="2"/>
  <c r="BU97" i="2"/>
  <c r="BT97" i="2"/>
  <c r="BU95" i="2"/>
  <c r="BT95" i="2"/>
  <c r="BU94" i="2"/>
  <c r="BT94" i="2"/>
  <c r="BU93" i="2"/>
  <c r="BT93" i="2"/>
  <c r="BU92" i="2"/>
  <c r="BT92" i="2"/>
  <c r="BU91" i="2"/>
  <c r="BT91" i="2"/>
  <c r="BU90" i="2"/>
  <c r="BT90" i="2"/>
  <c r="BU89" i="2"/>
  <c r="BT89" i="2"/>
  <c r="BU88" i="2"/>
  <c r="BT88" i="2"/>
  <c r="BU87" i="2"/>
  <c r="BT87" i="2"/>
  <c r="BU86" i="2"/>
  <c r="BT86" i="2"/>
  <c r="BU85" i="2"/>
  <c r="BT85" i="2"/>
  <c r="BU84" i="2"/>
  <c r="BT84" i="2"/>
  <c r="BU82" i="2"/>
  <c r="BT82" i="2"/>
  <c r="BU81" i="2"/>
  <c r="BT81" i="2"/>
  <c r="BU80" i="2"/>
  <c r="BT80" i="2"/>
  <c r="BU79" i="2"/>
  <c r="BT79" i="2"/>
  <c r="BU78" i="2"/>
  <c r="BT78" i="2"/>
  <c r="BU77" i="2"/>
  <c r="BT77" i="2"/>
  <c r="BU76" i="2"/>
  <c r="BT76" i="2"/>
  <c r="BU75" i="2"/>
  <c r="BT75" i="2"/>
  <c r="BU74" i="2"/>
  <c r="BT74" i="2"/>
  <c r="BU73" i="2"/>
  <c r="BT73" i="2"/>
  <c r="BU72" i="2"/>
  <c r="BT72" i="2"/>
  <c r="BU71" i="2"/>
  <c r="BT71" i="2"/>
  <c r="BT59" i="2"/>
  <c r="BU59" i="2"/>
  <c r="BT60" i="2"/>
  <c r="BU60" i="2"/>
  <c r="BT61" i="2"/>
  <c r="BU61" i="2"/>
  <c r="BT62" i="2"/>
  <c r="BU62" i="2"/>
  <c r="BT63" i="2"/>
  <c r="BU63" i="2"/>
  <c r="BT64" i="2"/>
  <c r="BU64" i="2"/>
  <c r="BT65" i="2"/>
  <c r="BU65" i="2"/>
  <c r="BT66" i="2"/>
  <c r="BU66" i="2"/>
  <c r="BT67" i="2"/>
  <c r="BU67" i="2"/>
  <c r="BT68" i="2"/>
  <c r="BU68" i="2"/>
  <c r="BT69" i="2"/>
  <c r="BU69" i="2"/>
  <c r="BT58" i="2"/>
  <c r="BU58" i="2"/>
  <c r="AE109" i="2"/>
  <c r="AD109" i="2"/>
  <c r="AE96" i="2"/>
  <c r="AD96" i="2"/>
  <c r="AE83" i="2"/>
  <c r="AD83" i="2"/>
  <c r="AE70" i="2"/>
  <c r="AD70" i="2"/>
  <c r="AE57" i="2"/>
  <c r="AD57" i="2"/>
  <c r="AE44" i="2"/>
  <c r="AD44" i="2"/>
  <c r="AE31" i="2"/>
  <c r="AD31" i="2"/>
  <c r="AE18" i="2"/>
  <c r="AD18" i="2"/>
  <c r="BJ85" i="2"/>
  <c r="CD17" i="1"/>
  <c r="CC17" i="1"/>
  <c r="CD16" i="1"/>
  <c r="CC16" i="1"/>
  <c r="CD15" i="1"/>
  <c r="CC15" i="1"/>
  <c r="CD14" i="1"/>
  <c r="CC14" i="1"/>
  <c r="CD13" i="1"/>
  <c r="CC13" i="1"/>
  <c r="CD12" i="1"/>
  <c r="CC12" i="1"/>
  <c r="CD11" i="1"/>
  <c r="CC11" i="1"/>
  <c r="CD10" i="1"/>
  <c r="CC10" i="1"/>
  <c r="CD9" i="1"/>
  <c r="CC9" i="1"/>
  <c r="CD8" i="1"/>
  <c r="CC8" i="1"/>
  <c r="CD7" i="1"/>
  <c r="CC7" i="1"/>
  <c r="CD6" i="1"/>
  <c r="CC6" i="1"/>
  <c r="CD30" i="1"/>
  <c r="CC30" i="1"/>
  <c r="CD29" i="1"/>
  <c r="CC29" i="1"/>
  <c r="CD28" i="1"/>
  <c r="CC28" i="1"/>
  <c r="CD27" i="1"/>
  <c r="CC27" i="1"/>
  <c r="CD26" i="1"/>
  <c r="CC26" i="1"/>
  <c r="CD25" i="1"/>
  <c r="CC25" i="1"/>
  <c r="CD24" i="1"/>
  <c r="CC24" i="1"/>
  <c r="CD23" i="1"/>
  <c r="CC23" i="1"/>
  <c r="CD22" i="1"/>
  <c r="CC22" i="1"/>
  <c r="CD21" i="1"/>
  <c r="CC21" i="1"/>
  <c r="CD20" i="1"/>
  <c r="CC20" i="1"/>
  <c r="CD19" i="1"/>
  <c r="CC19" i="1"/>
  <c r="CD43" i="1"/>
  <c r="CC43" i="1"/>
  <c r="CD42" i="1"/>
  <c r="CC42" i="1"/>
  <c r="CD41" i="1"/>
  <c r="CC41" i="1"/>
  <c r="CD40" i="1"/>
  <c r="CC40" i="1"/>
  <c r="CD39" i="1"/>
  <c r="CC39" i="1"/>
  <c r="CD38" i="1"/>
  <c r="CC38" i="1"/>
  <c r="CD37" i="1"/>
  <c r="CC37" i="1"/>
  <c r="CD36" i="1"/>
  <c r="CC36" i="1"/>
  <c r="CD35" i="1"/>
  <c r="CC35" i="1"/>
  <c r="CD34" i="1"/>
  <c r="CC34" i="1"/>
  <c r="CD33" i="1"/>
  <c r="CC33" i="1"/>
  <c r="CD32" i="1"/>
  <c r="CC32" i="1"/>
  <c r="CD56" i="1"/>
  <c r="CC56" i="1"/>
  <c r="CD55" i="1"/>
  <c r="CC55" i="1"/>
  <c r="CD54" i="1"/>
  <c r="CC54" i="1"/>
  <c r="CD53" i="1"/>
  <c r="CC53" i="1"/>
  <c r="CD52" i="1"/>
  <c r="CC52" i="1"/>
  <c r="CD51" i="1"/>
  <c r="CC51" i="1"/>
  <c r="CD50" i="1"/>
  <c r="CC50" i="1"/>
  <c r="CD49" i="1"/>
  <c r="CC49" i="1"/>
  <c r="CD48" i="1"/>
  <c r="CC48" i="1"/>
  <c r="CD47" i="1"/>
  <c r="CC47" i="1"/>
  <c r="CD46" i="1"/>
  <c r="CC46" i="1"/>
  <c r="CD45" i="1"/>
  <c r="CC45" i="1"/>
  <c r="CD69" i="1"/>
  <c r="CC69" i="1"/>
  <c r="CD68" i="1"/>
  <c r="CC68" i="1"/>
  <c r="CD67" i="1"/>
  <c r="CC67" i="1"/>
  <c r="CD66" i="1"/>
  <c r="CC66" i="1"/>
  <c r="CD65" i="1"/>
  <c r="CC65" i="1"/>
  <c r="CD64" i="1"/>
  <c r="CC64" i="1"/>
  <c r="CD63" i="1"/>
  <c r="CC63" i="1"/>
  <c r="CD62" i="1"/>
  <c r="CC62" i="1"/>
  <c r="CD61" i="1"/>
  <c r="CC61" i="1"/>
  <c r="CD60" i="1"/>
  <c r="CC60" i="1"/>
  <c r="CD59" i="1"/>
  <c r="CC59" i="1"/>
  <c r="CD58" i="1"/>
  <c r="CC58" i="1"/>
  <c r="CD108" i="1"/>
  <c r="CC108" i="1"/>
  <c r="CD107" i="1"/>
  <c r="CC107" i="1"/>
  <c r="CD106" i="1"/>
  <c r="CC106" i="1"/>
  <c r="CD105" i="1"/>
  <c r="CC105" i="1"/>
  <c r="CD104" i="1"/>
  <c r="CC104" i="1"/>
  <c r="CD103" i="1"/>
  <c r="CC103" i="1"/>
  <c r="CD102" i="1"/>
  <c r="CC102" i="1"/>
  <c r="CD101" i="1"/>
  <c r="CC101" i="1"/>
  <c r="CD100" i="1"/>
  <c r="CC100" i="1"/>
  <c r="CD99" i="1"/>
  <c r="CC99" i="1"/>
  <c r="CD98" i="1"/>
  <c r="CC98" i="1"/>
  <c r="CD97" i="1"/>
  <c r="CC97" i="1"/>
  <c r="CD95" i="1"/>
  <c r="CC95" i="1"/>
  <c r="CD94" i="1"/>
  <c r="CC94" i="1"/>
  <c r="CD93" i="1"/>
  <c r="CC93" i="1"/>
  <c r="CD92" i="1"/>
  <c r="CC92" i="1"/>
  <c r="CD91" i="1"/>
  <c r="CC91" i="1"/>
  <c r="CD90" i="1"/>
  <c r="CC90" i="1"/>
  <c r="CD89" i="1"/>
  <c r="CC89" i="1"/>
  <c r="CD88" i="1"/>
  <c r="CC88" i="1"/>
  <c r="CD87" i="1"/>
  <c r="CC87" i="1"/>
  <c r="CD86" i="1"/>
  <c r="CC86" i="1"/>
  <c r="CD85" i="1"/>
  <c r="CC85" i="1"/>
  <c r="CD84" i="1"/>
  <c r="CC84" i="1"/>
  <c r="CC72" i="1"/>
  <c r="CD72" i="1"/>
  <c r="CC73" i="1"/>
  <c r="CD73" i="1"/>
  <c r="CC74" i="1"/>
  <c r="CD74" i="1"/>
  <c r="CC75" i="1"/>
  <c r="CD75" i="1"/>
  <c r="CC76" i="1"/>
  <c r="CD76" i="1"/>
  <c r="CC77" i="1"/>
  <c r="CD77" i="1"/>
  <c r="CC78" i="1"/>
  <c r="CD78" i="1"/>
  <c r="CC79" i="1"/>
  <c r="CD79" i="1"/>
  <c r="CC80" i="1"/>
  <c r="CD80" i="1"/>
  <c r="CC81" i="1"/>
  <c r="CD81" i="1"/>
  <c r="CC82" i="1"/>
  <c r="CD82" i="1"/>
  <c r="CD71" i="1"/>
  <c r="CC71" i="1"/>
  <c r="BU135" i="1"/>
  <c r="BT135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BM113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BR135" i="1"/>
  <c r="BQ135" i="1"/>
  <c r="BR122" i="1"/>
  <c r="BQ122" i="1"/>
  <c r="BR109" i="1"/>
  <c r="BQ109" i="1"/>
  <c r="BR96" i="1"/>
  <c r="BQ96" i="1"/>
  <c r="BR83" i="1"/>
  <c r="BQ83" i="1"/>
  <c r="BR70" i="1"/>
  <c r="BQ70" i="1"/>
  <c r="BR57" i="1"/>
  <c r="BQ57" i="1"/>
  <c r="BR44" i="1"/>
  <c r="BQ44" i="1"/>
  <c r="BR31" i="1"/>
  <c r="BQ31" i="1"/>
  <c r="BR18" i="1"/>
  <c r="BQ18" i="1"/>
  <c r="AK135" i="1"/>
  <c r="AJ135" i="1"/>
  <c r="AL130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BI109" i="2"/>
  <c r="BH109" i="2"/>
  <c r="BJ106" i="2"/>
  <c r="BJ105" i="2"/>
  <c r="BI96" i="2"/>
  <c r="BH96" i="2"/>
  <c r="BI83" i="2"/>
  <c r="BH83" i="2"/>
  <c r="BI70" i="2"/>
  <c r="BH70" i="2"/>
  <c r="BI57" i="2"/>
  <c r="BH57" i="2"/>
  <c r="BJ50" i="2"/>
  <c r="BI44" i="2"/>
  <c r="BH44" i="2"/>
  <c r="BJ35" i="2"/>
  <c r="BJ33" i="2"/>
  <c r="BI31" i="2"/>
  <c r="BH31" i="2"/>
  <c r="BI18" i="2"/>
  <c r="BH18" i="2"/>
  <c r="W105" i="2"/>
  <c r="W99" i="2"/>
  <c r="H101" i="2"/>
  <c r="G109" i="2"/>
  <c r="F109" i="2"/>
  <c r="H105" i="2"/>
  <c r="G96" i="2"/>
  <c r="F96" i="2"/>
  <c r="G83" i="2"/>
  <c r="F83" i="2"/>
  <c r="G70" i="2"/>
  <c r="F70" i="2"/>
  <c r="G57" i="2"/>
  <c r="F57" i="2"/>
  <c r="G44" i="2"/>
  <c r="F44" i="2"/>
  <c r="G31" i="2"/>
  <c r="F31" i="2"/>
  <c r="G18" i="2"/>
  <c r="F18" i="2"/>
  <c r="E99" i="2"/>
  <c r="E101" i="2"/>
  <c r="BL109" i="2"/>
  <c r="BK109" i="2"/>
  <c r="V109" i="2"/>
  <c r="U109" i="2"/>
  <c r="D109" i="2"/>
  <c r="C109" i="2"/>
  <c r="E107" i="2"/>
  <c r="E106" i="2"/>
  <c r="CA135" i="1"/>
  <c r="BZ135" i="1"/>
  <c r="BX135" i="1"/>
  <c r="BW135" i="1"/>
  <c r="AQ135" i="1"/>
  <c r="AP135" i="1"/>
  <c r="AE135" i="1"/>
  <c r="AD135" i="1"/>
  <c r="D135" i="1"/>
  <c r="C135" i="1"/>
  <c r="CD135" i="1" l="1"/>
  <c r="CC135" i="1"/>
  <c r="BT109" i="2"/>
  <c r="BU109" i="2"/>
  <c r="BL96" i="2"/>
  <c r="BK96" i="2"/>
  <c r="V96" i="2"/>
  <c r="U96" i="2"/>
  <c r="D96" i="2"/>
  <c r="C96" i="2"/>
  <c r="E95" i="2"/>
  <c r="E94" i="2"/>
  <c r="E93" i="2"/>
  <c r="E92" i="2"/>
  <c r="W91" i="2"/>
  <c r="E91" i="2"/>
  <c r="E90" i="2"/>
  <c r="E89" i="2"/>
  <c r="E88" i="2"/>
  <c r="E87" i="2"/>
  <c r="W85" i="2"/>
  <c r="E85" i="2"/>
  <c r="BL83" i="2"/>
  <c r="BK83" i="2"/>
  <c r="V83" i="2"/>
  <c r="U83" i="2"/>
  <c r="D83" i="2"/>
  <c r="C83" i="2"/>
  <c r="W82" i="2"/>
  <c r="E81" i="2"/>
  <c r="E79" i="2"/>
  <c r="W78" i="2"/>
  <c r="E77" i="2"/>
  <c r="W76" i="2"/>
  <c r="W72" i="2"/>
  <c r="BL70" i="2"/>
  <c r="BK70" i="2"/>
  <c r="V70" i="2"/>
  <c r="U70" i="2"/>
  <c r="D70" i="2"/>
  <c r="C70" i="2"/>
  <c r="BL57" i="2"/>
  <c r="BK57" i="2"/>
  <c r="V57" i="2"/>
  <c r="U57" i="2"/>
  <c r="D57" i="2"/>
  <c r="C57" i="2"/>
  <c r="W56" i="2"/>
  <c r="W51" i="2"/>
  <c r="W49" i="2"/>
  <c r="BL44" i="2"/>
  <c r="BK44" i="2"/>
  <c r="V44" i="2"/>
  <c r="U44" i="2"/>
  <c r="D44" i="2"/>
  <c r="C44" i="2"/>
  <c r="W43" i="2"/>
  <c r="BL31" i="2"/>
  <c r="BK31" i="2"/>
  <c r="V31" i="2"/>
  <c r="U31" i="2"/>
  <c r="D31" i="2"/>
  <c r="C31" i="2"/>
  <c r="W26" i="2"/>
  <c r="W23" i="2"/>
  <c r="BL18" i="2"/>
  <c r="BK18" i="2"/>
  <c r="V18" i="2"/>
  <c r="U18" i="2"/>
  <c r="D18" i="2"/>
  <c r="C18" i="2"/>
  <c r="W17" i="2"/>
  <c r="CA122" i="1"/>
  <c r="BZ122" i="1"/>
  <c r="BX122" i="1"/>
  <c r="BW122" i="1"/>
  <c r="AQ122" i="1"/>
  <c r="AP122" i="1"/>
  <c r="AE122" i="1"/>
  <c r="AD122" i="1"/>
  <c r="D122" i="1"/>
  <c r="C122" i="1"/>
  <c r="CA109" i="1"/>
  <c r="BZ109" i="1"/>
  <c r="BX109" i="1"/>
  <c r="BW109" i="1"/>
  <c r="AQ109" i="1"/>
  <c r="AP109" i="1"/>
  <c r="AE109" i="1"/>
  <c r="AD109" i="1"/>
  <c r="D109" i="1"/>
  <c r="C109" i="1"/>
  <c r="CB103" i="1"/>
  <c r="BY103" i="1"/>
  <c r="CA96" i="1"/>
  <c r="BZ96" i="1"/>
  <c r="BX96" i="1"/>
  <c r="BW96" i="1"/>
  <c r="AQ96" i="1"/>
  <c r="AP96" i="1"/>
  <c r="AE96" i="1"/>
  <c r="AD96" i="1"/>
  <c r="D96" i="1"/>
  <c r="C96" i="1"/>
  <c r="CB92" i="1"/>
  <c r="CA83" i="1"/>
  <c r="BZ83" i="1"/>
  <c r="BX83" i="1"/>
  <c r="BW83" i="1"/>
  <c r="AQ83" i="1"/>
  <c r="AP83" i="1"/>
  <c r="AE83" i="1"/>
  <c r="AD83" i="1"/>
  <c r="D83" i="1"/>
  <c r="C83" i="1"/>
  <c r="CB79" i="1"/>
  <c r="CB77" i="1"/>
  <c r="CB76" i="1"/>
  <c r="CB75" i="1"/>
  <c r="CB74" i="1"/>
  <c r="BY74" i="1"/>
  <c r="AR74" i="1"/>
  <c r="CB73" i="1"/>
  <c r="AF72" i="1"/>
  <c r="CB71" i="1"/>
  <c r="BY71" i="1"/>
  <c r="CA70" i="1"/>
  <c r="BZ70" i="1"/>
  <c r="BX70" i="1"/>
  <c r="BW70" i="1"/>
  <c r="AQ70" i="1"/>
  <c r="AP70" i="1"/>
  <c r="AE70" i="1"/>
  <c r="AD70" i="1"/>
  <c r="D70" i="1"/>
  <c r="C70" i="1"/>
  <c r="BY69" i="1"/>
  <c r="CB68" i="1"/>
  <c r="BY68" i="1"/>
  <c r="AF68" i="1"/>
  <c r="CB67" i="1"/>
  <c r="BY67" i="1"/>
  <c r="BY66" i="1"/>
  <c r="CB65" i="1"/>
  <c r="BY65" i="1"/>
  <c r="BY64" i="1"/>
  <c r="AF64" i="1"/>
  <c r="BY63" i="1"/>
  <c r="BY62" i="1"/>
  <c r="BY60" i="1"/>
  <c r="BY59" i="1"/>
  <c r="CA57" i="1"/>
  <c r="BZ57" i="1"/>
  <c r="BX57" i="1"/>
  <c r="BW57" i="1"/>
  <c r="AQ57" i="1"/>
  <c r="AP57" i="1"/>
  <c r="AE57" i="1"/>
  <c r="AD57" i="1"/>
  <c r="D57" i="1"/>
  <c r="C57" i="1"/>
  <c r="BY56" i="1"/>
  <c r="BY53" i="1"/>
  <c r="BY52" i="1"/>
  <c r="AF52" i="1"/>
  <c r="BY51" i="1"/>
  <c r="BY50" i="1"/>
  <c r="BY49" i="1"/>
  <c r="BY47" i="1"/>
  <c r="BY46" i="1"/>
  <c r="BY45" i="1"/>
  <c r="CA44" i="1"/>
  <c r="BZ44" i="1"/>
  <c r="BX44" i="1"/>
  <c r="BW44" i="1"/>
  <c r="AQ44" i="1"/>
  <c r="AP44" i="1"/>
  <c r="AE44" i="1"/>
  <c r="AD44" i="1"/>
  <c r="D44" i="1"/>
  <c r="C44" i="1"/>
  <c r="CB43" i="1"/>
  <c r="BY43" i="1"/>
  <c r="BY42" i="1"/>
  <c r="AF42" i="1"/>
  <c r="BY41" i="1"/>
  <c r="BY40" i="1"/>
  <c r="BY39" i="1"/>
  <c r="BY38" i="1"/>
  <c r="BY37" i="1"/>
  <c r="BY35" i="1"/>
  <c r="BY34" i="1"/>
  <c r="BY33" i="1"/>
  <c r="CA31" i="1"/>
  <c r="BZ31" i="1"/>
  <c r="BX31" i="1"/>
  <c r="BW31" i="1"/>
  <c r="AQ31" i="1"/>
  <c r="AP31" i="1"/>
  <c r="AE31" i="1"/>
  <c r="AD31" i="1"/>
  <c r="D31" i="1"/>
  <c r="C31" i="1"/>
  <c r="BY30" i="1"/>
  <c r="BY29" i="1"/>
  <c r="BY28" i="1"/>
  <c r="BY27" i="1"/>
  <c r="BY23" i="1"/>
  <c r="BY21" i="1"/>
  <c r="BY20" i="1"/>
  <c r="CA18" i="1"/>
  <c r="BZ18" i="1"/>
  <c r="BX18" i="1"/>
  <c r="BW18" i="1"/>
  <c r="AQ18" i="1"/>
  <c r="AP18" i="1"/>
  <c r="AE18" i="1"/>
  <c r="AD18" i="1"/>
  <c r="D18" i="1"/>
  <c r="C18" i="1"/>
  <c r="BY17" i="1"/>
  <c r="BY16" i="1"/>
  <c r="AR16" i="1"/>
  <c r="BY14" i="1"/>
  <c r="AR13" i="1"/>
  <c r="BY12" i="1"/>
  <c r="BY11" i="1"/>
  <c r="BY10" i="1"/>
  <c r="BY9" i="1"/>
  <c r="BY8" i="1"/>
  <c r="BY6" i="1"/>
  <c r="E6" i="1"/>
  <c r="CD18" i="1" l="1"/>
  <c r="CC31" i="1"/>
  <c r="CD70" i="1"/>
  <c r="CC83" i="1"/>
  <c r="CD96" i="1"/>
  <c r="CD109" i="1"/>
  <c r="BT44" i="2"/>
  <c r="BU70" i="2"/>
  <c r="CD83" i="1"/>
  <c r="CC122" i="1"/>
  <c r="CD122" i="1"/>
  <c r="BT18" i="2"/>
  <c r="BT31" i="2"/>
  <c r="BU44" i="2"/>
  <c r="BT57" i="2"/>
  <c r="BU83" i="2"/>
  <c r="BU18" i="2"/>
  <c r="BU31" i="2"/>
  <c r="BT96" i="2"/>
  <c r="CC18" i="1"/>
  <c r="CD44" i="1"/>
  <c r="CD57" i="1"/>
  <c r="CC70" i="1"/>
  <c r="CC96" i="1"/>
  <c r="CC109" i="1"/>
  <c r="BT83" i="2"/>
  <c r="CD31" i="1"/>
  <c r="BU57" i="2"/>
  <c r="CC44" i="1"/>
  <c r="CC57" i="1"/>
  <c r="BT70" i="2"/>
  <c r="BU96" i="2"/>
</calcChain>
</file>

<file path=xl/sharedStrings.xml><?xml version="1.0" encoding="utf-8"?>
<sst xmlns="http://schemas.openxmlformats.org/spreadsheetml/2006/main" count="799" uniqueCount="62">
  <si>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</si>
  <si>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</si>
  <si>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</si>
  <si>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</si>
  <si>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</si>
  <si>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</si>
  <si>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</si>
  <si>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</si>
  <si>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</si>
  <si>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</si>
  <si>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</si>
  <si>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</si>
  <si>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</si>
  <si>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</si>
  <si>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</si>
  <si>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</si>
  <si>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</si>
  <si>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</si>
  <si>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Exports </t>
  </si>
  <si>
    <t>Imports</t>
  </si>
  <si>
    <t>Belgium</t>
  </si>
  <si>
    <t>Germany</t>
  </si>
  <si>
    <t>United Kingdom</t>
  </si>
  <si>
    <t>All countries</t>
  </si>
  <si>
    <t>Total quantity in tons</t>
  </si>
  <si>
    <t>Total FOB value (R'000)</t>
  </si>
  <si>
    <t>Angola</t>
  </si>
  <si>
    <t>Greece</t>
  </si>
  <si>
    <t>Mozambique</t>
  </si>
  <si>
    <t>Tanzania</t>
  </si>
  <si>
    <t>Zambia</t>
  </si>
  <si>
    <t>Zimbabwe</t>
  </si>
  <si>
    <t>Canada</t>
  </si>
  <si>
    <t>United States</t>
  </si>
  <si>
    <t>Congo, Dem Rep Of</t>
  </si>
  <si>
    <t>Malawi</t>
  </si>
  <si>
    <t>Unknown</t>
  </si>
  <si>
    <t>Korea, Rep of</t>
  </si>
  <si>
    <t>Tariff Line 1107.10.10 Malt, not roasted - Wheat</t>
  </si>
  <si>
    <t>Botswana</t>
  </si>
  <si>
    <t>Namibia</t>
  </si>
  <si>
    <t>Swaziland</t>
  </si>
  <si>
    <t>Lesotho</t>
  </si>
  <si>
    <t>Nigeria</t>
  </si>
  <si>
    <t>India</t>
  </si>
  <si>
    <t>Ethopia</t>
  </si>
  <si>
    <t>Italy</t>
  </si>
  <si>
    <t>Netherlands</t>
  </si>
  <si>
    <t>United Arab Emirates</t>
  </si>
  <si>
    <t>Senegal</t>
  </si>
  <si>
    <t>Sweden</t>
  </si>
  <si>
    <t>Mauritius</t>
  </si>
  <si>
    <t>Monthly</t>
  </si>
  <si>
    <t>Poland</t>
  </si>
  <si>
    <t>Seychelles</t>
  </si>
  <si>
    <t>Ethiopia</t>
  </si>
  <si>
    <t>Czech Republic</t>
  </si>
  <si>
    <t>France</t>
  </si>
  <si>
    <t>Eswatini</t>
  </si>
  <si>
    <t>Bulgaria</t>
  </si>
  <si>
    <t>Australia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</si>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</sst>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4" fontId="0" fillId="0" borderId="2" xfId="0" applyNumberFormat="1" applyBorder="1"/>
    <xf numFmtId="164" fontId="0" fillId="0" borderId="3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1" xfId="0" applyNumberFormat="1" applyFont="1" applyBorder="1" applyAlignment="1">
      <alignment horizontal="right" wrapText="1"/>
    </xf>
    <xf numFmtId="164" fontId="0" fillId="0" borderId="5" xfId="0" applyNumberFormat="1" applyBorder="1"/>
    <xf numFmtId="4" fontId="0" fillId="0" borderId="6" xfId="0" applyNumberFormat="1" applyBorder="1"/>
    <xf numFmtId="164" fontId="0" fillId="0" borderId="7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3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horizontal="left" wrapText="1"/>
    </xf>
    <xf numFmtId="4" fontId="3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164" fontId="4" fillId="2" borderId="0" xfId="0" applyNumberFormat="1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4" fontId="0" fillId="0" borderId="8" xfId="0" applyNumberFormat="1" applyBorder="1"/>
    <xf numFmtId="4" fontId="2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5" fillId="3" borderId="9" xfId="0" applyNumberFormat="1" applyFont="1" applyFill="1" applyBorder="1"/>
    <xf numFmtId="4" fontId="5" fillId="3" borderId="4" xfId="0" applyNumberFormat="1" applyFont="1" applyFill="1" applyBorder="1"/>
    <xf numFmtId="164" fontId="5" fillId="3" borderId="10" xfId="0" applyNumberFormat="1" applyFont="1" applyFill="1" applyBorder="1"/>
    <xf numFmtId="4" fontId="6" fillId="3" borderId="9" xfId="0" applyNumberFormat="1" applyFont="1" applyFill="1" applyBorder="1"/>
    <xf numFmtId="4" fontId="6" fillId="3" borderId="4" xfId="0" applyNumberFormat="1" applyFont="1" applyFill="1" applyBorder="1"/>
    <xf numFmtId="164" fontId="6" fillId="3" borderId="10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5" fillId="3" borderId="15" xfId="0" applyFont="1" applyFill="1" applyBorder="1"/>
    <xf numFmtId="0" fontId="5" fillId="3" borderId="4" xfId="0" applyFont="1" applyFill="1" applyBorder="1"/>
    <xf numFmtId="0" fontId="0" fillId="0" borderId="7" xfId="0" applyBorder="1"/>
    <xf numFmtId="0" fontId="0" fillId="0" borderId="6" xfId="0" applyBorder="1"/>
    <xf numFmtId="164" fontId="2" fillId="0" borderId="10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wrapText="1"/>
    </xf>
    <xf numFmtId="164" fontId="5" fillId="3" borderId="16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/>
    <xf numFmtId="0" fontId="6" fillId="3" borderId="4" xfId="0" applyFont="1" applyFill="1" applyBorder="1"/>
    <xf numFmtId="0" fontId="7" fillId="3" borderId="15" xfId="0" applyFont="1" applyFill="1" applyBorder="1"/>
    <xf numFmtId="0" fontId="7" fillId="3" borderId="4" xfId="0" applyFont="1" applyFill="1" applyBorder="1"/>
    <xf numFmtId="164" fontId="7" fillId="3" borderId="10" xfId="0" applyNumberFormat="1" applyFont="1" applyFill="1" applyBorder="1"/>
    <xf numFmtId="4" fontId="7" fillId="3" borderId="9" xfId="0" applyNumberFormat="1" applyFont="1" applyFill="1" applyBorder="1"/>
    <xf numFmtId="4" fontId="7" fillId="3" borderId="4" xfId="0" applyNumberFormat="1" applyFont="1" applyFill="1" applyBorder="1"/>
    <xf numFmtId="164" fontId="8" fillId="0" borderId="20" xfId="0" applyNumberFormat="1" applyFont="1" applyBorder="1"/>
    <xf numFmtId="4" fontId="8" fillId="0" borderId="0" xfId="0" applyNumberFormat="1" applyFont="1"/>
    <xf numFmtId="164" fontId="8" fillId="0" borderId="1" xfId="0" applyNumberFormat="1" applyFont="1" applyBorder="1"/>
    <xf numFmtId="4" fontId="8" fillId="0" borderId="1" xfId="0" applyNumberFormat="1" applyFont="1" applyBorder="1"/>
    <xf numFmtId="164" fontId="0" fillId="0" borderId="21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164" fontId="0" fillId="0" borderId="1" xfId="0" applyNumberFormat="1" applyBorder="1"/>
    <xf numFmtId="4" fontId="9" fillId="0" borderId="2" xfId="0" applyNumberFormat="1" applyFont="1" applyBorder="1"/>
    <xf numFmtId="4" fontId="7" fillId="3" borderId="1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11" fillId="0" borderId="1" xfId="0" applyNumberFormat="1" applyFont="1" applyBorder="1"/>
    <xf numFmtId="4" fontId="11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2" fillId="0" borderId="1" xfId="0" applyNumberFormat="1" applyFont="1" applyBorder="1"/>
    <xf numFmtId="4" fontId="12" fillId="0" borderId="1" xfId="0" applyNumberFormat="1" applyFont="1" applyBorder="1"/>
    <xf numFmtId="164" fontId="7" fillId="3" borderId="1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E291"/>
  <sheetViews>
    <sheetView tabSelected="1" zoomScaleNormal="100" workbookViewId="0">
      <pane xSplit="2" ySplit="5" topLeftCell="C266" activePane="bottomRight" state="frozen"/>
      <selection pane="topRight" activeCell="B1" sqref="B1"/>
      <selection pane="bottomLeft" activeCell="A6" sqref="A6"/>
      <selection pane="bottomRight" activeCell="A270" sqref="A270"/>
    </sheetView>
  </sheetViews>
  <sheetFormatPr defaultRowHeight="14.4" x14ac:dyDescent="0.3"/>
  <cols>
    <col min="2" max="2" width="11.6640625" customWidth="1"/>
    <col min="3" max="3" width="9.6640625" style="9" customWidth="1"/>
    <col min="4" max="4" width="10.33203125" style="10" customWidth="1"/>
    <col min="5" max="5" width="10.88671875" style="3" bestFit="1" customWidth="1"/>
    <col min="6" max="6" width="9.88671875" style="9" customWidth="1"/>
    <col min="7" max="7" width="10.33203125" style="10" customWidth="1"/>
    <col min="8" max="8" width="10.109375" style="3" customWidth="1"/>
    <col min="9" max="9" width="9.88671875" style="9" customWidth="1"/>
    <col min="10" max="10" width="10.33203125" style="10" customWidth="1"/>
    <col min="11" max="11" width="10.109375" style="3" customWidth="1"/>
    <col min="12" max="12" width="9.88671875" style="9" customWidth="1"/>
    <col min="13" max="13" width="10.33203125" style="10" customWidth="1"/>
    <col min="14" max="14" width="10.109375" style="3" customWidth="1"/>
    <col min="15" max="15" width="9.88671875" style="9" customWidth="1"/>
    <col min="16" max="16" width="10.33203125" style="10" customWidth="1"/>
    <col min="17" max="17" width="10.109375" style="3" customWidth="1"/>
    <col min="18" max="18" width="8.88671875" style="9"/>
    <col min="19" max="19" width="10.33203125" style="10" bestFit="1" customWidth="1"/>
    <col min="20" max="20" width="9.88671875" style="3" bestFit="1" customWidth="1"/>
    <col min="21" max="21" width="9.109375" style="9"/>
    <col min="22" max="22" width="10.33203125" style="10" bestFit="1" customWidth="1"/>
    <col min="23" max="23" width="9.88671875" style="3" bestFit="1" customWidth="1"/>
    <col min="24" max="24" width="9.109375" style="9"/>
    <col min="25" max="25" width="10.33203125" style="10" bestFit="1" customWidth="1"/>
    <col min="26" max="26" width="9.88671875" style="3" bestFit="1" customWidth="1"/>
    <col min="27" max="27" width="9.109375" style="9"/>
    <col min="28" max="28" width="10.33203125" style="10" bestFit="1" customWidth="1"/>
    <col min="29" max="29" width="10.88671875" style="3" bestFit="1" customWidth="1"/>
    <col min="30" max="30" width="9.109375" style="9"/>
    <col min="31" max="31" width="10.33203125" style="10" bestFit="1" customWidth="1"/>
    <col min="32" max="32" width="9.109375" style="3"/>
    <col min="33" max="33" width="9.109375" style="9"/>
    <col min="34" max="34" width="10.33203125" style="10" bestFit="1" customWidth="1"/>
    <col min="35" max="35" width="10.6640625" style="3" customWidth="1"/>
    <col min="36" max="36" width="8.88671875" style="9"/>
    <col min="37" max="37" width="10.33203125" style="10" bestFit="1" customWidth="1"/>
    <col min="38" max="38" width="10.6640625" style="3" customWidth="1"/>
    <col min="39" max="39" width="9.109375" style="9"/>
    <col min="40" max="40" width="10.33203125" style="10" bestFit="1" customWidth="1"/>
    <col min="41" max="41" width="10.6640625" style="3" customWidth="1"/>
    <col min="42" max="42" width="8.88671875" style="9"/>
    <col min="43" max="43" width="10.33203125" style="10" bestFit="1" customWidth="1"/>
    <col min="44" max="44" width="10.6640625" style="3" customWidth="1"/>
    <col min="45" max="45" width="9.109375" style="9"/>
    <col min="46" max="46" width="10.33203125" style="10" bestFit="1" customWidth="1"/>
    <col min="47" max="47" width="10.6640625" style="3" customWidth="1"/>
    <col min="48" max="48" width="9.109375" style="9"/>
    <col min="49" max="49" width="10.33203125" style="10" bestFit="1" customWidth="1"/>
    <col min="50" max="50" width="9.88671875" style="3" bestFit="1" customWidth="1"/>
    <col min="51" max="51" width="9.109375" style="9"/>
    <col min="52" max="52" width="10.33203125" style="10" bestFit="1" customWidth="1"/>
    <col min="53" max="53" width="9.88671875" style="3" bestFit="1" customWidth="1"/>
    <col min="54" max="54" width="9.109375" style="9"/>
    <col min="55" max="55" width="10.33203125" style="10" bestFit="1" customWidth="1"/>
    <col min="56" max="56" width="9.88671875" style="3" bestFit="1" customWidth="1"/>
    <col min="57" max="57" width="9.109375" style="9"/>
    <col min="58" max="58" width="10.33203125" style="10" bestFit="1" customWidth="1"/>
    <col min="59" max="59" width="9.88671875" style="3" bestFit="1" customWidth="1"/>
    <col min="60" max="60" width="9.109375" style="9"/>
    <col min="61" max="61" width="10.33203125" style="10" bestFit="1" customWidth="1"/>
    <col min="62" max="62" width="9.88671875" style="3" bestFit="1" customWidth="1"/>
    <col min="63" max="63" width="9.5546875" style="9" customWidth="1"/>
    <col min="64" max="64" width="10.33203125" style="10" bestFit="1" customWidth="1"/>
    <col min="65" max="65" width="12" style="3" customWidth="1"/>
    <col min="66" max="66" width="8.88671875" style="9"/>
    <col min="67" max="67" width="10.33203125" style="10" bestFit="1" customWidth="1"/>
    <col min="68" max="68" width="9.88671875" style="3" bestFit="1" customWidth="1"/>
    <col min="69" max="69" width="9.109375" style="9"/>
    <col min="70" max="70" width="10.33203125" style="10" bestFit="1" customWidth="1"/>
    <col min="71" max="71" width="9.88671875" style="3" bestFit="1" customWidth="1"/>
    <col min="72" max="72" width="15.77734375" style="9" customWidth="1"/>
    <col min="73" max="73" width="15.77734375" style="10" customWidth="1"/>
    <col min="75" max="75" width="6.5546875" customWidth="1"/>
    <col min="79" max="79" width="8.33203125" customWidth="1"/>
    <col min="83" max="83" width="1.6640625" customWidth="1"/>
    <col min="87" max="87" width="1.6640625" customWidth="1"/>
    <col min="91" max="91" width="1.6640625" customWidth="1"/>
    <col min="95" max="95" width="1.6640625" customWidth="1"/>
    <col min="99" max="99" width="1.6640625" customWidth="1"/>
    <col min="103" max="103" width="1.6640625" customWidth="1"/>
    <col min="107" max="107" width="1.6640625" customWidth="1"/>
    <col min="111" max="111" width="1.6640625" customWidth="1"/>
    <col min="115" max="115" width="1.6640625" customWidth="1"/>
    <col min="116" max="116" width="12.109375" customWidth="1"/>
    <col min="119" max="119" width="1.6640625" customWidth="1"/>
    <col min="123" max="123" width="1.6640625" customWidth="1"/>
    <col min="127" max="127" width="1.6640625" customWidth="1"/>
    <col min="131" max="131" width="1.6640625" customWidth="1"/>
  </cols>
  <sheetData>
    <row r="1" spans="1:213" s="15" customFormat="1" ht="4.95" customHeight="1" x14ac:dyDescent="0.3">
      <c r="C1" s="16"/>
      <c r="D1" s="17"/>
      <c r="E1" s="18"/>
      <c r="F1" s="16"/>
      <c r="G1" s="17"/>
      <c r="H1" s="18"/>
      <c r="I1" s="16"/>
      <c r="J1" s="17"/>
      <c r="K1" s="18"/>
      <c r="L1" s="16"/>
      <c r="M1" s="17"/>
      <c r="N1" s="18"/>
      <c r="O1" s="16"/>
      <c r="P1" s="17"/>
      <c r="Q1" s="18"/>
      <c r="R1" s="16"/>
      <c r="S1" s="17"/>
      <c r="T1" s="18"/>
      <c r="U1" s="16"/>
      <c r="V1" s="17"/>
      <c r="W1" s="18"/>
      <c r="X1" s="16"/>
      <c r="Y1" s="17"/>
      <c r="Z1" s="18"/>
      <c r="AA1" s="16"/>
      <c r="AB1" s="17"/>
      <c r="AC1" s="18"/>
      <c r="AD1" s="16"/>
      <c r="AE1" s="17"/>
      <c r="AF1" s="18"/>
      <c r="AG1" s="16"/>
      <c r="AH1" s="17"/>
      <c r="AI1" s="18"/>
      <c r="AJ1" s="16"/>
      <c r="AK1" s="17"/>
      <c r="AL1" s="18"/>
      <c r="AM1" s="16"/>
      <c r="AN1" s="17"/>
      <c r="AO1" s="18"/>
      <c r="AP1" s="16"/>
      <c r="AQ1" s="17"/>
      <c r="AR1" s="18"/>
      <c r="AS1" s="16"/>
      <c r="AT1" s="17"/>
      <c r="AU1" s="18"/>
      <c r="AV1" s="16"/>
      <c r="AW1" s="17"/>
      <c r="AX1" s="18"/>
      <c r="AY1" s="16"/>
      <c r="AZ1" s="17"/>
      <c r="BA1" s="18"/>
      <c r="BB1" s="16"/>
      <c r="BC1" s="17"/>
      <c r="BD1" s="18"/>
      <c r="BE1" s="16"/>
      <c r="BF1" s="17"/>
      <c r="BG1" s="18"/>
      <c r="BH1" s="16"/>
      <c r="BI1" s="17"/>
      <c r="BJ1" s="18"/>
      <c r="BK1" s="16"/>
      <c r="BL1" s="17"/>
      <c r="BM1" s="18"/>
      <c r="BN1" s="16"/>
      <c r="BO1" s="17"/>
      <c r="BP1" s="18"/>
      <c r="BQ1" s="16"/>
      <c r="BR1" s="17"/>
      <c r="BS1" s="18"/>
      <c r="BT1" s="16"/>
      <c r="BU1" s="17"/>
    </row>
    <row r="2" spans="1:213" s="25" customFormat="1" ht="21" customHeight="1" x14ac:dyDescent="0.4">
      <c r="B2" s="19" t="s">
        <v>19</v>
      </c>
      <c r="C2" s="78" t="s">
        <v>38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20"/>
      <c r="Y2" s="21"/>
      <c r="Z2" s="19"/>
      <c r="AA2" s="20"/>
      <c r="AB2" s="21"/>
      <c r="AC2" s="19"/>
      <c r="AD2" s="20"/>
      <c r="AE2" s="21"/>
      <c r="AF2" s="19"/>
      <c r="AG2" s="22"/>
      <c r="AH2" s="23"/>
      <c r="AI2" s="24"/>
      <c r="AJ2" s="22"/>
      <c r="AK2" s="23"/>
      <c r="AL2" s="24"/>
      <c r="AM2" s="22"/>
      <c r="AN2" s="23"/>
      <c r="AO2" s="24"/>
      <c r="AP2" s="22"/>
      <c r="AQ2" s="23"/>
      <c r="AR2" s="24"/>
      <c r="AS2" s="22"/>
      <c r="AT2" s="23"/>
      <c r="AU2" s="24"/>
      <c r="AV2" s="22"/>
      <c r="AW2" s="23"/>
      <c r="AX2" s="24"/>
      <c r="AY2" s="22"/>
      <c r="AZ2" s="23"/>
      <c r="BA2" s="24"/>
      <c r="BB2" s="22"/>
      <c r="BC2" s="23"/>
      <c r="BD2" s="24"/>
      <c r="BE2" s="22"/>
      <c r="BF2" s="23"/>
      <c r="BG2" s="24"/>
      <c r="BH2" s="22"/>
      <c r="BI2" s="23"/>
      <c r="BJ2" s="24"/>
      <c r="BK2" s="22"/>
      <c r="BL2" s="23"/>
      <c r="BM2" s="24"/>
      <c r="BN2" s="22"/>
      <c r="BO2" s="23"/>
      <c r="BP2" s="24"/>
      <c r="BQ2" s="22"/>
      <c r="BR2" s="23"/>
      <c r="BS2" s="24"/>
      <c r="BT2" s="22"/>
      <c r="BU2" s="23"/>
    </row>
    <row r="3" spans="1:213" s="25" customFormat="1" ht="4.95" customHeight="1" thickBot="1" x14ac:dyDescent="0.35">
      <c r="C3" s="26"/>
      <c r="D3" s="27"/>
      <c r="E3" s="28"/>
      <c r="F3" s="22"/>
      <c r="G3" s="23"/>
      <c r="H3" s="24"/>
      <c r="I3" s="22"/>
      <c r="J3" s="23"/>
      <c r="K3" s="24"/>
      <c r="L3" s="22"/>
      <c r="M3" s="23"/>
      <c r="N3" s="24"/>
      <c r="O3" s="22"/>
      <c r="P3" s="23"/>
      <c r="Q3" s="24"/>
      <c r="R3" s="22"/>
      <c r="S3" s="23"/>
      <c r="T3" s="24"/>
      <c r="U3" s="22"/>
      <c r="V3" s="23"/>
      <c r="W3" s="24"/>
      <c r="X3" s="22"/>
      <c r="Y3" s="23"/>
      <c r="Z3" s="24"/>
      <c r="AA3" s="22"/>
      <c r="AB3" s="23"/>
      <c r="AC3" s="24"/>
      <c r="AD3" s="22"/>
      <c r="AE3" s="23"/>
      <c r="AF3" s="24"/>
      <c r="AG3" s="22"/>
      <c r="AH3" s="23"/>
      <c r="AI3" s="24"/>
      <c r="AJ3" s="22"/>
      <c r="AK3" s="23"/>
      <c r="AL3" s="24"/>
      <c r="AM3" s="22"/>
      <c r="AN3" s="23"/>
      <c r="AO3" s="24"/>
      <c r="AP3" s="22"/>
      <c r="AQ3" s="23"/>
      <c r="AR3" s="24"/>
      <c r="AS3" s="22"/>
      <c r="AT3" s="23"/>
      <c r="AU3" s="24"/>
      <c r="AV3" s="22"/>
      <c r="AW3" s="23"/>
      <c r="AX3" s="24"/>
      <c r="AY3" s="22"/>
      <c r="AZ3" s="23"/>
      <c r="BA3" s="24"/>
      <c r="BB3" s="22"/>
      <c r="BC3" s="23"/>
      <c r="BD3" s="24"/>
      <c r="BE3" s="22"/>
      <c r="BF3" s="23"/>
      <c r="BG3" s="24"/>
      <c r="BH3" s="22"/>
      <c r="BI3" s="23"/>
      <c r="BJ3" s="24"/>
      <c r="BK3" s="22"/>
      <c r="BL3" s="23"/>
      <c r="BM3" s="24"/>
      <c r="BN3" s="22"/>
      <c r="BO3" s="23"/>
      <c r="BP3" s="24"/>
      <c r="BQ3" s="22"/>
      <c r="BR3" s="23"/>
      <c r="BS3" s="24"/>
      <c r="BT3" s="22"/>
      <c r="BU3" s="23"/>
    </row>
    <row r="4" spans="1:213" s="5" customFormat="1" ht="30" customHeight="1" x14ac:dyDescent="0.3">
      <c r="A4" s="82" t="s">
        <v>0</v>
      </c>
      <c r="B4" s="83"/>
      <c r="C4" s="79" t="s">
        <v>20</v>
      </c>
      <c r="D4" s="80"/>
      <c r="E4" s="81"/>
      <c r="F4" s="79" t="s">
        <v>32</v>
      </c>
      <c r="G4" s="80"/>
      <c r="H4" s="81"/>
      <c r="I4" s="79" t="s">
        <v>56</v>
      </c>
      <c r="J4" s="80"/>
      <c r="K4" s="81"/>
      <c r="L4" s="79" t="s">
        <v>58</v>
      </c>
      <c r="M4" s="80"/>
      <c r="N4" s="81"/>
      <c r="O4" s="79" t="s">
        <v>55</v>
      </c>
      <c r="P4" s="80"/>
      <c r="Q4" s="81"/>
      <c r="R4" s="79" t="s">
        <v>57</v>
      </c>
      <c r="S4" s="80"/>
      <c r="T4" s="81"/>
      <c r="U4" s="79" t="s">
        <v>21</v>
      </c>
      <c r="V4" s="80"/>
      <c r="W4" s="81"/>
      <c r="X4" s="79" t="s">
        <v>44</v>
      </c>
      <c r="Y4" s="80"/>
      <c r="Z4" s="81"/>
      <c r="AA4" s="79" t="s">
        <v>46</v>
      </c>
      <c r="AB4" s="80"/>
      <c r="AC4" s="81"/>
      <c r="AD4" s="79" t="s">
        <v>37</v>
      </c>
      <c r="AE4" s="80"/>
      <c r="AF4" s="81"/>
      <c r="AG4" s="79" t="s">
        <v>42</v>
      </c>
      <c r="AH4" s="80"/>
      <c r="AI4" s="81"/>
      <c r="AJ4" s="79" t="s">
        <v>35</v>
      </c>
      <c r="AK4" s="80"/>
      <c r="AL4" s="81"/>
      <c r="AM4" s="79" t="s">
        <v>51</v>
      </c>
      <c r="AN4" s="80"/>
      <c r="AO4" s="81"/>
      <c r="AP4" s="79" t="s">
        <v>28</v>
      </c>
      <c r="AQ4" s="80"/>
      <c r="AR4" s="81"/>
      <c r="AS4" s="79" t="s">
        <v>40</v>
      </c>
      <c r="AT4" s="80"/>
      <c r="AU4" s="81"/>
      <c r="AV4" s="79" t="s">
        <v>47</v>
      </c>
      <c r="AW4" s="80"/>
      <c r="AX4" s="81"/>
      <c r="AY4" s="79" t="s">
        <v>43</v>
      </c>
      <c r="AZ4" s="80"/>
      <c r="BA4" s="81"/>
      <c r="BB4" s="79" t="s">
        <v>53</v>
      </c>
      <c r="BC4" s="80"/>
      <c r="BD4" s="81"/>
      <c r="BE4" s="79" t="s">
        <v>50</v>
      </c>
      <c r="BF4" s="80"/>
      <c r="BG4" s="81"/>
      <c r="BH4" s="79" t="s">
        <v>22</v>
      </c>
      <c r="BI4" s="80"/>
      <c r="BJ4" s="81"/>
      <c r="BK4" s="79" t="s">
        <v>33</v>
      </c>
      <c r="BL4" s="80"/>
      <c r="BM4" s="81"/>
      <c r="BN4" s="79" t="s">
        <v>36</v>
      </c>
      <c r="BO4" s="80"/>
      <c r="BP4" s="81"/>
      <c r="BQ4" s="79" t="s">
        <v>31</v>
      </c>
      <c r="BR4" s="80"/>
      <c r="BS4" s="81"/>
      <c r="BT4" s="49" t="s">
        <v>23</v>
      </c>
      <c r="BU4" s="50" t="s">
        <v>23</v>
      </c>
      <c r="BV4" s="4"/>
      <c r="BX4" s="4"/>
      <c r="BY4" s="4"/>
      <c r="BZ4" s="4"/>
      <c r="CB4" s="77"/>
      <c r="CC4" s="77"/>
      <c r="CD4" s="77"/>
      <c r="CF4" s="77"/>
      <c r="CG4" s="77"/>
      <c r="CH4" s="77"/>
      <c r="CJ4" s="77"/>
      <c r="CK4" s="77"/>
      <c r="CL4" s="77"/>
      <c r="CN4" s="77"/>
      <c r="CO4" s="77"/>
      <c r="CP4" s="77"/>
      <c r="CR4" s="77"/>
      <c r="CS4" s="77"/>
      <c r="CT4" s="77"/>
      <c r="CV4" s="77"/>
      <c r="CW4" s="77"/>
      <c r="CX4" s="77"/>
      <c r="CZ4" s="77"/>
      <c r="DA4" s="77"/>
      <c r="DB4" s="77"/>
      <c r="DD4" s="77"/>
      <c r="DE4" s="77"/>
      <c r="DF4" s="77"/>
      <c r="DH4" s="77"/>
      <c r="DI4" s="77"/>
      <c r="DJ4" s="77"/>
      <c r="DL4" s="77"/>
      <c r="DM4" s="77"/>
      <c r="DN4" s="77"/>
      <c r="DP4" s="77"/>
      <c r="DQ4" s="77"/>
      <c r="DR4" s="77"/>
      <c r="DT4" s="77"/>
      <c r="DU4" s="77"/>
      <c r="DV4" s="77"/>
      <c r="DX4" s="77"/>
      <c r="DY4" s="77"/>
      <c r="DZ4" s="77"/>
      <c r="EB4" s="77"/>
      <c r="EC4" s="77"/>
      <c r="ED4" s="77"/>
    </row>
    <row r="5" spans="1:213" ht="30" customHeight="1" thickBot="1" x14ac:dyDescent="0.35">
      <c r="A5" s="38" t="s">
        <v>1</v>
      </c>
      <c r="B5" s="39" t="s">
        <v>52</v>
      </c>
      <c r="C5" s="46" t="s">
        <v>2</v>
      </c>
      <c r="D5" s="30" t="s">
        <v>3</v>
      </c>
      <c r="E5" s="47" t="s">
        <v>4</v>
      </c>
      <c r="F5" s="46" t="s">
        <v>2</v>
      </c>
      <c r="G5" s="30" t="s">
        <v>3</v>
      </c>
      <c r="H5" s="47" t="s">
        <v>4</v>
      </c>
      <c r="I5" s="46" t="s">
        <v>2</v>
      </c>
      <c r="J5" s="30" t="s">
        <v>3</v>
      </c>
      <c r="K5" s="47" t="s">
        <v>4</v>
      </c>
      <c r="L5" s="46" t="s">
        <v>2</v>
      </c>
      <c r="M5" s="30" t="s">
        <v>3</v>
      </c>
      <c r="N5" s="47" t="s">
        <v>4</v>
      </c>
      <c r="O5" s="46" t="s">
        <v>2</v>
      </c>
      <c r="P5" s="30" t="s">
        <v>3</v>
      </c>
      <c r="Q5" s="47" t="s">
        <v>4</v>
      </c>
      <c r="R5" s="46" t="s">
        <v>2</v>
      </c>
      <c r="S5" s="30" t="s">
        <v>3</v>
      </c>
      <c r="T5" s="47" t="s">
        <v>4</v>
      </c>
      <c r="U5" s="46" t="s">
        <v>2</v>
      </c>
      <c r="V5" s="30" t="s">
        <v>3</v>
      </c>
      <c r="W5" s="47" t="s">
        <v>4</v>
      </c>
      <c r="X5" s="46" t="s">
        <v>2</v>
      </c>
      <c r="Y5" s="30" t="s">
        <v>3</v>
      </c>
      <c r="Z5" s="47" t="s">
        <v>4</v>
      </c>
      <c r="AA5" s="46" t="s">
        <v>2</v>
      </c>
      <c r="AB5" s="30" t="s">
        <v>3</v>
      </c>
      <c r="AC5" s="47" t="s">
        <v>4</v>
      </c>
      <c r="AD5" s="46" t="s">
        <v>2</v>
      </c>
      <c r="AE5" s="30" t="s">
        <v>3</v>
      </c>
      <c r="AF5" s="47" t="s">
        <v>4</v>
      </c>
      <c r="AG5" s="46" t="s">
        <v>2</v>
      </c>
      <c r="AH5" s="30" t="s">
        <v>3</v>
      </c>
      <c r="AI5" s="47" t="s">
        <v>4</v>
      </c>
      <c r="AJ5" s="46" t="s">
        <v>2</v>
      </c>
      <c r="AK5" s="30" t="s">
        <v>3</v>
      </c>
      <c r="AL5" s="47" t="s">
        <v>4</v>
      </c>
      <c r="AM5" s="46" t="s">
        <v>2</v>
      </c>
      <c r="AN5" s="30" t="s">
        <v>3</v>
      </c>
      <c r="AO5" s="47" t="s">
        <v>4</v>
      </c>
      <c r="AP5" s="46" t="s">
        <v>2</v>
      </c>
      <c r="AQ5" s="30" t="s">
        <v>3</v>
      </c>
      <c r="AR5" s="47" t="s">
        <v>4</v>
      </c>
      <c r="AS5" s="46" t="s">
        <v>2</v>
      </c>
      <c r="AT5" s="30" t="s">
        <v>3</v>
      </c>
      <c r="AU5" s="47" t="s">
        <v>4</v>
      </c>
      <c r="AV5" s="46" t="s">
        <v>2</v>
      </c>
      <c r="AW5" s="30" t="s">
        <v>3</v>
      </c>
      <c r="AX5" s="47" t="s">
        <v>4</v>
      </c>
      <c r="AY5" s="46" t="s">
        <v>2</v>
      </c>
      <c r="AZ5" s="30" t="s">
        <v>3</v>
      </c>
      <c r="BA5" s="47" t="s">
        <v>4</v>
      </c>
      <c r="BB5" s="46" t="s">
        <v>2</v>
      </c>
      <c r="BC5" s="30" t="s">
        <v>3</v>
      </c>
      <c r="BD5" s="47" t="s">
        <v>4</v>
      </c>
      <c r="BE5" s="46" t="s">
        <v>2</v>
      </c>
      <c r="BF5" s="30" t="s">
        <v>3</v>
      </c>
      <c r="BG5" s="47" t="s">
        <v>4</v>
      </c>
      <c r="BH5" s="46" t="s">
        <v>2</v>
      </c>
      <c r="BI5" s="30" t="s">
        <v>3</v>
      </c>
      <c r="BJ5" s="47" t="s">
        <v>4</v>
      </c>
      <c r="BK5" s="46" t="s">
        <v>2</v>
      </c>
      <c r="BL5" s="30" t="s">
        <v>3</v>
      </c>
      <c r="BM5" s="47" t="s">
        <v>4</v>
      </c>
      <c r="BN5" s="46" t="s">
        <v>2</v>
      </c>
      <c r="BO5" s="30" t="s">
        <v>3</v>
      </c>
      <c r="BP5" s="47" t="s">
        <v>4</v>
      </c>
      <c r="BQ5" s="46" t="s">
        <v>2</v>
      </c>
      <c r="BR5" s="30" t="s">
        <v>3</v>
      </c>
      <c r="BS5" s="47" t="s">
        <v>4</v>
      </c>
      <c r="BT5" s="46" t="s">
        <v>24</v>
      </c>
      <c r="BU5" s="31" t="s">
        <v>25</v>
      </c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</row>
    <row r="6" spans="1:213" x14ac:dyDescent="0.3">
      <c r="A6" s="40">
        <v>2006</v>
      </c>
      <c r="B6" s="41" t="s">
        <v>5</v>
      </c>
      <c r="C6" s="8">
        <v>0</v>
      </c>
      <c r="D6" s="6">
        <v>0</v>
      </c>
      <c r="E6" s="7">
        <v>0</v>
      </c>
      <c r="F6" s="8">
        <v>0</v>
      </c>
      <c r="G6" s="6">
        <v>0</v>
      </c>
      <c r="H6" s="7">
        <v>0</v>
      </c>
      <c r="I6" s="8">
        <v>0</v>
      </c>
      <c r="J6" s="6">
        <v>0</v>
      </c>
      <c r="K6" s="7">
        <v>0</v>
      </c>
      <c r="L6" s="8"/>
      <c r="M6" s="6"/>
      <c r="N6" s="7"/>
      <c r="O6" s="8">
        <v>0</v>
      </c>
      <c r="P6" s="6">
        <v>0</v>
      </c>
      <c r="Q6" s="7">
        <v>0</v>
      </c>
      <c r="R6" s="8">
        <v>0</v>
      </c>
      <c r="S6" s="6">
        <v>0</v>
      </c>
      <c r="T6" s="7">
        <f t="shared" ref="T6:T17" si="0">IF(R6=0,0,S6/R6*1000)</f>
        <v>0</v>
      </c>
      <c r="U6" s="8">
        <v>0</v>
      </c>
      <c r="V6" s="6">
        <v>0</v>
      </c>
      <c r="W6" s="7">
        <v>0</v>
      </c>
      <c r="X6" s="8">
        <v>0</v>
      </c>
      <c r="Y6" s="6">
        <v>0</v>
      </c>
      <c r="Z6" s="7">
        <v>0</v>
      </c>
      <c r="AA6" s="8">
        <v>0</v>
      </c>
      <c r="AB6" s="6">
        <v>0</v>
      </c>
      <c r="AC6" s="7">
        <v>0</v>
      </c>
      <c r="AD6" s="8">
        <v>0</v>
      </c>
      <c r="AE6" s="6">
        <v>0</v>
      </c>
      <c r="AF6" s="7">
        <v>0</v>
      </c>
      <c r="AG6" s="8">
        <v>0</v>
      </c>
      <c r="AH6" s="6">
        <v>0</v>
      </c>
      <c r="AI6" s="7">
        <v>0</v>
      </c>
      <c r="AJ6" s="8"/>
      <c r="AK6" s="6"/>
      <c r="AL6" s="7"/>
      <c r="AM6" s="8">
        <v>0</v>
      </c>
      <c r="AN6" s="6">
        <v>0</v>
      </c>
      <c r="AO6" s="7">
        <v>0</v>
      </c>
      <c r="AP6" s="8"/>
      <c r="AQ6" s="6"/>
      <c r="AR6" s="7"/>
      <c r="AS6" s="8">
        <v>0</v>
      </c>
      <c r="AT6" s="6">
        <v>0</v>
      </c>
      <c r="AU6" s="7">
        <v>0</v>
      </c>
      <c r="AV6" s="8">
        <v>0</v>
      </c>
      <c r="AW6" s="6">
        <v>0</v>
      </c>
      <c r="AX6" s="7">
        <v>0</v>
      </c>
      <c r="AY6" s="8">
        <v>0</v>
      </c>
      <c r="AZ6" s="6">
        <v>0</v>
      </c>
      <c r="BA6" s="7">
        <v>0</v>
      </c>
      <c r="BB6" s="8">
        <v>0</v>
      </c>
      <c r="BC6" s="6">
        <v>0</v>
      </c>
      <c r="BD6" s="7">
        <v>0</v>
      </c>
      <c r="BE6" s="8">
        <v>0</v>
      </c>
      <c r="BF6" s="6">
        <v>0</v>
      </c>
      <c r="BG6" s="7">
        <v>0</v>
      </c>
      <c r="BH6" s="8">
        <v>0</v>
      </c>
      <c r="BI6" s="6">
        <v>0</v>
      </c>
      <c r="BJ6" s="7">
        <v>0</v>
      </c>
      <c r="BK6" s="8">
        <v>0</v>
      </c>
      <c r="BL6" s="6">
        <v>0</v>
      </c>
      <c r="BM6" s="7">
        <v>0</v>
      </c>
      <c r="BN6" s="8">
        <v>0</v>
      </c>
      <c r="BO6" s="6">
        <v>0</v>
      </c>
      <c r="BP6" s="7">
        <v>0</v>
      </c>
      <c r="BQ6" s="8"/>
      <c r="BR6" s="6"/>
      <c r="BS6" s="7"/>
      <c r="BT6" s="8">
        <f t="shared" ref="BT6:BT37" si="1">C6+F6+U6+BH6+BK6+AD6</f>
        <v>0</v>
      </c>
      <c r="BU6" s="7">
        <f t="shared" ref="BU6:BU37" si="2">D6+G6+V6+BI6+BL6+AE6</f>
        <v>0</v>
      </c>
    </row>
    <row r="7" spans="1:213" x14ac:dyDescent="0.3">
      <c r="A7" s="40">
        <v>2006</v>
      </c>
      <c r="B7" s="41" t="s">
        <v>6</v>
      </c>
      <c r="C7" s="8">
        <v>0</v>
      </c>
      <c r="D7" s="6">
        <v>0</v>
      </c>
      <c r="E7" s="7">
        <v>0</v>
      </c>
      <c r="F7" s="8">
        <v>0</v>
      </c>
      <c r="G7" s="6">
        <v>0</v>
      </c>
      <c r="H7" s="7">
        <v>0</v>
      </c>
      <c r="I7" s="8">
        <v>0</v>
      </c>
      <c r="J7" s="6">
        <v>0</v>
      </c>
      <c r="K7" s="7">
        <v>0</v>
      </c>
      <c r="L7" s="8"/>
      <c r="M7" s="6"/>
      <c r="N7" s="7"/>
      <c r="O7" s="8">
        <v>0</v>
      </c>
      <c r="P7" s="6">
        <v>0</v>
      </c>
      <c r="Q7" s="7">
        <v>0</v>
      </c>
      <c r="R7" s="8">
        <v>0</v>
      </c>
      <c r="S7" s="6">
        <v>0</v>
      </c>
      <c r="T7" s="7">
        <f t="shared" si="0"/>
        <v>0</v>
      </c>
      <c r="U7" s="8">
        <v>0</v>
      </c>
      <c r="V7" s="6">
        <v>0</v>
      </c>
      <c r="W7" s="7">
        <v>0</v>
      </c>
      <c r="X7" s="8">
        <v>0</v>
      </c>
      <c r="Y7" s="6">
        <v>0</v>
      </c>
      <c r="Z7" s="7">
        <v>0</v>
      </c>
      <c r="AA7" s="8">
        <v>0</v>
      </c>
      <c r="AB7" s="6">
        <v>0</v>
      </c>
      <c r="AC7" s="7">
        <v>0</v>
      </c>
      <c r="AD7" s="8">
        <v>0</v>
      </c>
      <c r="AE7" s="6">
        <v>0</v>
      </c>
      <c r="AF7" s="7">
        <v>0</v>
      </c>
      <c r="AG7" s="8">
        <v>0</v>
      </c>
      <c r="AH7" s="6">
        <v>0</v>
      </c>
      <c r="AI7" s="7">
        <v>0</v>
      </c>
      <c r="AJ7" s="8"/>
      <c r="AK7" s="6"/>
      <c r="AL7" s="7"/>
      <c r="AM7" s="8">
        <v>0</v>
      </c>
      <c r="AN7" s="6">
        <v>0</v>
      </c>
      <c r="AO7" s="7">
        <v>0</v>
      </c>
      <c r="AP7" s="8"/>
      <c r="AQ7" s="6"/>
      <c r="AR7" s="7"/>
      <c r="AS7" s="8">
        <v>0</v>
      </c>
      <c r="AT7" s="6">
        <v>0</v>
      </c>
      <c r="AU7" s="7">
        <v>0</v>
      </c>
      <c r="AV7" s="8">
        <v>0</v>
      </c>
      <c r="AW7" s="6">
        <v>0</v>
      </c>
      <c r="AX7" s="7">
        <v>0</v>
      </c>
      <c r="AY7" s="8">
        <v>0</v>
      </c>
      <c r="AZ7" s="6">
        <v>0</v>
      </c>
      <c r="BA7" s="7">
        <v>0</v>
      </c>
      <c r="BB7" s="8">
        <v>0</v>
      </c>
      <c r="BC7" s="6">
        <v>0</v>
      </c>
      <c r="BD7" s="7">
        <v>0</v>
      </c>
      <c r="BE7" s="8">
        <v>0</v>
      </c>
      <c r="BF7" s="6">
        <v>0</v>
      </c>
      <c r="BG7" s="7">
        <v>0</v>
      </c>
      <c r="BH7" s="8">
        <v>0</v>
      </c>
      <c r="BI7" s="6">
        <v>0</v>
      </c>
      <c r="BJ7" s="7">
        <v>0</v>
      </c>
      <c r="BK7" s="8">
        <v>0</v>
      </c>
      <c r="BL7" s="6">
        <v>0</v>
      </c>
      <c r="BM7" s="7">
        <v>0</v>
      </c>
      <c r="BN7" s="8">
        <v>0</v>
      </c>
      <c r="BO7" s="6">
        <v>0</v>
      </c>
      <c r="BP7" s="7">
        <v>0</v>
      </c>
      <c r="BQ7" s="8"/>
      <c r="BR7" s="6"/>
      <c r="BS7" s="7"/>
      <c r="BT7" s="8">
        <f t="shared" si="1"/>
        <v>0</v>
      </c>
      <c r="BU7" s="7">
        <f t="shared" si="2"/>
        <v>0</v>
      </c>
    </row>
    <row r="8" spans="1:213" x14ac:dyDescent="0.3">
      <c r="A8" s="40">
        <v>2006</v>
      </c>
      <c r="B8" s="41" t="s">
        <v>7</v>
      </c>
      <c r="C8" s="8">
        <v>0</v>
      </c>
      <c r="D8" s="6">
        <v>0</v>
      </c>
      <c r="E8" s="7">
        <v>0</v>
      </c>
      <c r="F8" s="8">
        <v>0</v>
      </c>
      <c r="G8" s="6">
        <v>0</v>
      </c>
      <c r="H8" s="7">
        <v>0</v>
      </c>
      <c r="I8" s="8">
        <v>0</v>
      </c>
      <c r="J8" s="6">
        <v>0</v>
      </c>
      <c r="K8" s="7">
        <v>0</v>
      </c>
      <c r="L8" s="8"/>
      <c r="M8" s="6"/>
      <c r="N8" s="7"/>
      <c r="O8" s="8">
        <v>0</v>
      </c>
      <c r="P8" s="6">
        <v>0</v>
      </c>
      <c r="Q8" s="7">
        <v>0</v>
      </c>
      <c r="R8" s="8">
        <v>0</v>
      </c>
      <c r="S8" s="6">
        <v>0</v>
      </c>
      <c r="T8" s="7">
        <f t="shared" si="0"/>
        <v>0</v>
      </c>
      <c r="U8" s="8">
        <v>0</v>
      </c>
      <c r="V8" s="6">
        <v>0</v>
      </c>
      <c r="W8" s="7">
        <v>0</v>
      </c>
      <c r="X8" s="8">
        <v>0</v>
      </c>
      <c r="Y8" s="6">
        <v>0</v>
      </c>
      <c r="Z8" s="7">
        <v>0</v>
      </c>
      <c r="AA8" s="8">
        <v>0</v>
      </c>
      <c r="AB8" s="6">
        <v>0</v>
      </c>
      <c r="AC8" s="7">
        <v>0</v>
      </c>
      <c r="AD8" s="8">
        <v>0</v>
      </c>
      <c r="AE8" s="6">
        <v>0</v>
      </c>
      <c r="AF8" s="7">
        <v>0</v>
      </c>
      <c r="AG8" s="8">
        <v>0</v>
      </c>
      <c r="AH8" s="6">
        <v>0</v>
      </c>
      <c r="AI8" s="7">
        <v>0</v>
      </c>
      <c r="AJ8" s="8"/>
      <c r="AK8" s="6"/>
      <c r="AL8" s="7"/>
      <c r="AM8" s="8">
        <v>0</v>
      </c>
      <c r="AN8" s="6">
        <v>0</v>
      </c>
      <c r="AO8" s="7">
        <v>0</v>
      </c>
      <c r="AP8" s="8"/>
      <c r="AQ8" s="6"/>
      <c r="AR8" s="7"/>
      <c r="AS8" s="8">
        <v>0</v>
      </c>
      <c r="AT8" s="6">
        <v>0</v>
      </c>
      <c r="AU8" s="7">
        <v>0</v>
      </c>
      <c r="AV8" s="8">
        <v>0</v>
      </c>
      <c r="AW8" s="6">
        <v>0</v>
      </c>
      <c r="AX8" s="7">
        <v>0</v>
      </c>
      <c r="AY8" s="8">
        <v>0</v>
      </c>
      <c r="AZ8" s="6">
        <v>0</v>
      </c>
      <c r="BA8" s="7">
        <v>0</v>
      </c>
      <c r="BB8" s="8">
        <v>0</v>
      </c>
      <c r="BC8" s="6">
        <v>0</v>
      </c>
      <c r="BD8" s="7">
        <v>0</v>
      </c>
      <c r="BE8" s="8">
        <v>0</v>
      </c>
      <c r="BF8" s="6">
        <v>0</v>
      </c>
      <c r="BG8" s="7">
        <v>0</v>
      </c>
      <c r="BH8" s="8">
        <v>0</v>
      </c>
      <c r="BI8" s="6">
        <v>0</v>
      </c>
      <c r="BJ8" s="7">
        <v>0</v>
      </c>
      <c r="BK8" s="8">
        <v>0</v>
      </c>
      <c r="BL8" s="6">
        <v>0</v>
      </c>
      <c r="BM8" s="7">
        <v>0</v>
      </c>
      <c r="BN8" s="8">
        <v>0</v>
      </c>
      <c r="BO8" s="6">
        <v>0</v>
      </c>
      <c r="BP8" s="7">
        <v>0</v>
      </c>
      <c r="BQ8" s="8"/>
      <c r="BR8" s="6"/>
      <c r="BS8" s="7"/>
      <c r="BT8" s="8">
        <f t="shared" si="1"/>
        <v>0</v>
      </c>
      <c r="BU8" s="7">
        <f t="shared" si="2"/>
        <v>0</v>
      </c>
    </row>
    <row r="9" spans="1:213" x14ac:dyDescent="0.3">
      <c r="A9" s="40">
        <v>2006</v>
      </c>
      <c r="B9" s="41" t="s">
        <v>8</v>
      </c>
      <c r="C9" s="8">
        <v>0</v>
      </c>
      <c r="D9" s="6">
        <v>0</v>
      </c>
      <c r="E9" s="7">
        <v>0</v>
      </c>
      <c r="F9" s="8">
        <v>0</v>
      </c>
      <c r="G9" s="6">
        <v>0</v>
      </c>
      <c r="H9" s="7">
        <v>0</v>
      </c>
      <c r="I9" s="8">
        <v>0</v>
      </c>
      <c r="J9" s="6">
        <v>0</v>
      </c>
      <c r="K9" s="7">
        <v>0</v>
      </c>
      <c r="L9" s="8"/>
      <c r="M9" s="6"/>
      <c r="N9" s="7"/>
      <c r="O9" s="8">
        <v>0</v>
      </c>
      <c r="P9" s="6">
        <v>0</v>
      </c>
      <c r="Q9" s="7">
        <v>0</v>
      </c>
      <c r="R9" s="8">
        <v>0</v>
      </c>
      <c r="S9" s="6">
        <v>0</v>
      </c>
      <c r="T9" s="7">
        <f t="shared" si="0"/>
        <v>0</v>
      </c>
      <c r="U9" s="8">
        <v>0</v>
      </c>
      <c r="V9" s="6">
        <v>0</v>
      </c>
      <c r="W9" s="7">
        <v>0</v>
      </c>
      <c r="X9" s="8">
        <v>0</v>
      </c>
      <c r="Y9" s="6">
        <v>0</v>
      </c>
      <c r="Z9" s="7">
        <v>0</v>
      </c>
      <c r="AA9" s="8">
        <v>0</v>
      </c>
      <c r="AB9" s="6">
        <v>0</v>
      </c>
      <c r="AC9" s="7">
        <v>0</v>
      </c>
      <c r="AD9" s="8">
        <v>0</v>
      </c>
      <c r="AE9" s="6">
        <v>0</v>
      </c>
      <c r="AF9" s="7">
        <v>0</v>
      </c>
      <c r="AG9" s="8">
        <v>0</v>
      </c>
      <c r="AH9" s="6">
        <v>0</v>
      </c>
      <c r="AI9" s="7">
        <v>0</v>
      </c>
      <c r="AJ9" s="8"/>
      <c r="AK9" s="6"/>
      <c r="AL9" s="7"/>
      <c r="AM9" s="8">
        <v>0</v>
      </c>
      <c r="AN9" s="6">
        <v>0</v>
      </c>
      <c r="AO9" s="7">
        <v>0</v>
      </c>
      <c r="AP9" s="8"/>
      <c r="AQ9" s="6"/>
      <c r="AR9" s="7"/>
      <c r="AS9" s="8">
        <v>0</v>
      </c>
      <c r="AT9" s="6">
        <v>0</v>
      </c>
      <c r="AU9" s="7">
        <v>0</v>
      </c>
      <c r="AV9" s="8">
        <v>0</v>
      </c>
      <c r="AW9" s="6">
        <v>0</v>
      </c>
      <c r="AX9" s="7">
        <v>0</v>
      </c>
      <c r="AY9" s="8">
        <v>0</v>
      </c>
      <c r="AZ9" s="6">
        <v>0</v>
      </c>
      <c r="BA9" s="7">
        <v>0</v>
      </c>
      <c r="BB9" s="8">
        <v>0</v>
      </c>
      <c r="BC9" s="6">
        <v>0</v>
      </c>
      <c r="BD9" s="7">
        <v>0</v>
      </c>
      <c r="BE9" s="8">
        <v>0</v>
      </c>
      <c r="BF9" s="6">
        <v>0</v>
      </c>
      <c r="BG9" s="7">
        <v>0</v>
      </c>
      <c r="BH9" s="8">
        <v>0</v>
      </c>
      <c r="BI9" s="6">
        <v>0</v>
      </c>
      <c r="BJ9" s="7">
        <v>0</v>
      </c>
      <c r="BK9" s="8">
        <v>0</v>
      </c>
      <c r="BL9" s="6">
        <v>0</v>
      </c>
      <c r="BM9" s="7">
        <v>0</v>
      </c>
      <c r="BN9" s="8">
        <v>0</v>
      </c>
      <c r="BO9" s="6">
        <v>0</v>
      </c>
      <c r="BP9" s="7">
        <v>0</v>
      </c>
      <c r="BQ9" s="8"/>
      <c r="BR9" s="6"/>
      <c r="BS9" s="7"/>
      <c r="BT9" s="8">
        <f t="shared" si="1"/>
        <v>0</v>
      </c>
      <c r="BU9" s="7">
        <f t="shared" si="2"/>
        <v>0</v>
      </c>
    </row>
    <row r="10" spans="1:213" x14ac:dyDescent="0.3">
      <c r="A10" s="40">
        <v>2006</v>
      </c>
      <c r="B10" s="41" t="s">
        <v>9</v>
      </c>
      <c r="C10" s="8">
        <v>0</v>
      </c>
      <c r="D10" s="6">
        <v>0</v>
      </c>
      <c r="E10" s="7">
        <v>0</v>
      </c>
      <c r="F10" s="8">
        <v>0</v>
      </c>
      <c r="G10" s="6">
        <v>0</v>
      </c>
      <c r="H10" s="7">
        <v>0</v>
      </c>
      <c r="I10" s="8">
        <v>0</v>
      </c>
      <c r="J10" s="6">
        <v>0</v>
      </c>
      <c r="K10" s="7">
        <v>0</v>
      </c>
      <c r="L10" s="8"/>
      <c r="M10" s="6"/>
      <c r="N10" s="7"/>
      <c r="O10" s="8">
        <v>0</v>
      </c>
      <c r="P10" s="6">
        <v>0</v>
      </c>
      <c r="Q10" s="7">
        <v>0</v>
      </c>
      <c r="R10" s="8">
        <v>0</v>
      </c>
      <c r="S10" s="6">
        <v>0</v>
      </c>
      <c r="T10" s="7">
        <f t="shared" si="0"/>
        <v>0</v>
      </c>
      <c r="U10" s="8">
        <v>0</v>
      </c>
      <c r="V10" s="6">
        <v>0</v>
      </c>
      <c r="W10" s="7">
        <v>0</v>
      </c>
      <c r="X10" s="8">
        <v>0</v>
      </c>
      <c r="Y10" s="6">
        <v>0</v>
      </c>
      <c r="Z10" s="7">
        <v>0</v>
      </c>
      <c r="AA10" s="8">
        <v>0</v>
      </c>
      <c r="AB10" s="6">
        <v>0</v>
      </c>
      <c r="AC10" s="7">
        <v>0</v>
      </c>
      <c r="AD10" s="8">
        <v>0</v>
      </c>
      <c r="AE10" s="6">
        <v>0</v>
      </c>
      <c r="AF10" s="7">
        <v>0</v>
      </c>
      <c r="AG10" s="8">
        <v>0</v>
      </c>
      <c r="AH10" s="6">
        <v>0</v>
      </c>
      <c r="AI10" s="7">
        <v>0</v>
      </c>
      <c r="AJ10" s="8"/>
      <c r="AK10" s="6"/>
      <c r="AL10" s="7"/>
      <c r="AM10" s="8">
        <v>0</v>
      </c>
      <c r="AN10" s="6">
        <v>0</v>
      </c>
      <c r="AO10" s="7">
        <v>0</v>
      </c>
      <c r="AP10" s="8"/>
      <c r="AQ10" s="6"/>
      <c r="AR10" s="7"/>
      <c r="AS10" s="8">
        <v>0</v>
      </c>
      <c r="AT10" s="6">
        <v>0</v>
      </c>
      <c r="AU10" s="7">
        <v>0</v>
      </c>
      <c r="AV10" s="8">
        <v>0</v>
      </c>
      <c r="AW10" s="6">
        <v>0</v>
      </c>
      <c r="AX10" s="7">
        <v>0</v>
      </c>
      <c r="AY10" s="8">
        <v>0</v>
      </c>
      <c r="AZ10" s="6">
        <v>0</v>
      </c>
      <c r="BA10" s="7">
        <v>0</v>
      </c>
      <c r="BB10" s="8">
        <v>0</v>
      </c>
      <c r="BC10" s="6">
        <v>0</v>
      </c>
      <c r="BD10" s="7">
        <v>0</v>
      </c>
      <c r="BE10" s="8">
        <v>0</v>
      </c>
      <c r="BF10" s="6">
        <v>0</v>
      </c>
      <c r="BG10" s="7">
        <v>0</v>
      </c>
      <c r="BH10" s="8">
        <v>0</v>
      </c>
      <c r="BI10" s="6">
        <v>0</v>
      </c>
      <c r="BJ10" s="7">
        <v>0</v>
      </c>
      <c r="BK10" s="8">
        <v>0</v>
      </c>
      <c r="BL10" s="6">
        <v>0</v>
      </c>
      <c r="BM10" s="7">
        <v>0</v>
      </c>
      <c r="BN10" s="8">
        <v>0</v>
      </c>
      <c r="BO10" s="6">
        <v>0</v>
      </c>
      <c r="BP10" s="7">
        <v>0</v>
      </c>
      <c r="BQ10" s="8"/>
      <c r="BR10" s="6"/>
      <c r="BS10" s="7"/>
      <c r="BT10" s="8">
        <f t="shared" si="1"/>
        <v>0</v>
      </c>
      <c r="BU10" s="7">
        <f t="shared" si="2"/>
        <v>0</v>
      </c>
    </row>
    <row r="11" spans="1:213" x14ac:dyDescent="0.3">
      <c r="A11" s="40">
        <v>2006</v>
      </c>
      <c r="B11" s="41" t="s">
        <v>10</v>
      </c>
      <c r="C11" s="8">
        <v>0</v>
      </c>
      <c r="D11" s="6">
        <v>0</v>
      </c>
      <c r="E11" s="7">
        <v>0</v>
      </c>
      <c r="F11" s="8">
        <v>0</v>
      </c>
      <c r="G11" s="6">
        <v>0</v>
      </c>
      <c r="H11" s="7">
        <v>0</v>
      </c>
      <c r="I11" s="8">
        <v>0</v>
      </c>
      <c r="J11" s="6">
        <v>0</v>
      </c>
      <c r="K11" s="7">
        <v>0</v>
      </c>
      <c r="L11" s="8"/>
      <c r="M11" s="6"/>
      <c r="N11" s="7"/>
      <c r="O11" s="8">
        <v>0</v>
      </c>
      <c r="P11" s="6">
        <v>0</v>
      </c>
      <c r="Q11" s="7">
        <v>0</v>
      </c>
      <c r="R11" s="8">
        <v>0</v>
      </c>
      <c r="S11" s="6">
        <v>0</v>
      </c>
      <c r="T11" s="7">
        <f t="shared" si="0"/>
        <v>0</v>
      </c>
      <c r="U11" s="8">
        <v>0</v>
      </c>
      <c r="V11" s="6">
        <v>0</v>
      </c>
      <c r="W11" s="7">
        <v>0</v>
      </c>
      <c r="X11" s="8">
        <v>0</v>
      </c>
      <c r="Y11" s="6">
        <v>0</v>
      </c>
      <c r="Z11" s="7">
        <v>0</v>
      </c>
      <c r="AA11" s="8">
        <v>0</v>
      </c>
      <c r="AB11" s="6">
        <v>0</v>
      </c>
      <c r="AC11" s="7">
        <v>0</v>
      </c>
      <c r="AD11" s="8">
        <v>0</v>
      </c>
      <c r="AE11" s="6">
        <v>0</v>
      </c>
      <c r="AF11" s="7">
        <v>0</v>
      </c>
      <c r="AG11" s="8">
        <v>0</v>
      </c>
      <c r="AH11" s="6">
        <v>0</v>
      </c>
      <c r="AI11" s="7">
        <v>0</v>
      </c>
      <c r="AJ11" s="8"/>
      <c r="AK11" s="6"/>
      <c r="AL11" s="7"/>
      <c r="AM11" s="8">
        <v>0</v>
      </c>
      <c r="AN11" s="6">
        <v>0</v>
      </c>
      <c r="AO11" s="7">
        <v>0</v>
      </c>
      <c r="AP11" s="8"/>
      <c r="AQ11" s="6"/>
      <c r="AR11" s="7"/>
      <c r="AS11" s="8">
        <v>0</v>
      </c>
      <c r="AT11" s="6">
        <v>0</v>
      </c>
      <c r="AU11" s="7">
        <v>0</v>
      </c>
      <c r="AV11" s="8">
        <v>0</v>
      </c>
      <c r="AW11" s="6">
        <v>0</v>
      </c>
      <c r="AX11" s="7">
        <v>0</v>
      </c>
      <c r="AY11" s="8">
        <v>0</v>
      </c>
      <c r="AZ11" s="6">
        <v>0</v>
      </c>
      <c r="BA11" s="7">
        <v>0</v>
      </c>
      <c r="BB11" s="8">
        <v>0</v>
      </c>
      <c r="BC11" s="6">
        <v>0</v>
      </c>
      <c r="BD11" s="7">
        <v>0</v>
      </c>
      <c r="BE11" s="8">
        <v>0</v>
      </c>
      <c r="BF11" s="6">
        <v>0</v>
      </c>
      <c r="BG11" s="7">
        <v>0</v>
      </c>
      <c r="BH11" s="8">
        <v>0</v>
      </c>
      <c r="BI11" s="6">
        <v>0</v>
      </c>
      <c r="BJ11" s="7">
        <v>0</v>
      </c>
      <c r="BK11" s="8">
        <v>0</v>
      </c>
      <c r="BL11" s="6">
        <v>0</v>
      </c>
      <c r="BM11" s="7">
        <v>0</v>
      </c>
      <c r="BN11" s="8">
        <v>0</v>
      </c>
      <c r="BO11" s="6">
        <v>0</v>
      </c>
      <c r="BP11" s="7">
        <v>0</v>
      </c>
      <c r="BQ11" s="8"/>
      <c r="BR11" s="6"/>
      <c r="BS11" s="7"/>
      <c r="BT11" s="8">
        <f t="shared" si="1"/>
        <v>0</v>
      </c>
      <c r="BU11" s="7">
        <f t="shared" si="2"/>
        <v>0</v>
      </c>
    </row>
    <row r="12" spans="1:213" x14ac:dyDescent="0.3">
      <c r="A12" s="40">
        <v>2006</v>
      </c>
      <c r="B12" s="41" t="s">
        <v>11</v>
      </c>
      <c r="C12" s="8">
        <v>0</v>
      </c>
      <c r="D12" s="6">
        <v>0</v>
      </c>
      <c r="E12" s="7">
        <v>0</v>
      </c>
      <c r="F12" s="8">
        <v>0</v>
      </c>
      <c r="G12" s="6">
        <v>0</v>
      </c>
      <c r="H12" s="7">
        <v>0</v>
      </c>
      <c r="I12" s="8">
        <v>0</v>
      </c>
      <c r="J12" s="6">
        <v>0</v>
      </c>
      <c r="K12" s="7">
        <v>0</v>
      </c>
      <c r="L12" s="8"/>
      <c r="M12" s="6"/>
      <c r="N12" s="7"/>
      <c r="O12" s="8">
        <v>0</v>
      </c>
      <c r="P12" s="6">
        <v>0</v>
      </c>
      <c r="Q12" s="7">
        <v>0</v>
      </c>
      <c r="R12" s="8">
        <v>0</v>
      </c>
      <c r="S12" s="6">
        <v>0</v>
      </c>
      <c r="T12" s="7">
        <f t="shared" si="0"/>
        <v>0</v>
      </c>
      <c r="U12" s="8">
        <v>0</v>
      </c>
      <c r="V12" s="6">
        <v>0</v>
      </c>
      <c r="W12" s="7">
        <v>0</v>
      </c>
      <c r="X12" s="8">
        <v>0</v>
      </c>
      <c r="Y12" s="6">
        <v>0</v>
      </c>
      <c r="Z12" s="7">
        <v>0</v>
      </c>
      <c r="AA12" s="8">
        <v>0</v>
      </c>
      <c r="AB12" s="6">
        <v>0</v>
      </c>
      <c r="AC12" s="7">
        <v>0</v>
      </c>
      <c r="AD12" s="8">
        <v>0</v>
      </c>
      <c r="AE12" s="6">
        <v>0</v>
      </c>
      <c r="AF12" s="7">
        <v>0</v>
      </c>
      <c r="AG12" s="8">
        <v>0</v>
      </c>
      <c r="AH12" s="6">
        <v>0</v>
      </c>
      <c r="AI12" s="7">
        <v>0</v>
      </c>
      <c r="AJ12" s="8"/>
      <c r="AK12" s="6"/>
      <c r="AL12" s="7"/>
      <c r="AM12" s="8">
        <v>0</v>
      </c>
      <c r="AN12" s="6">
        <v>0</v>
      </c>
      <c r="AO12" s="7">
        <v>0</v>
      </c>
      <c r="AP12" s="8"/>
      <c r="AQ12" s="6"/>
      <c r="AR12" s="7"/>
      <c r="AS12" s="8">
        <v>0</v>
      </c>
      <c r="AT12" s="6">
        <v>0</v>
      </c>
      <c r="AU12" s="7">
        <v>0</v>
      </c>
      <c r="AV12" s="8">
        <v>0</v>
      </c>
      <c r="AW12" s="6">
        <v>0</v>
      </c>
      <c r="AX12" s="7">
        <v>0</v>
      </c>
      <c r="AY12" s="8">
        <v>0</v>
      </c>
      <c r="AZ12" s="6">
        <v>0</v>
      </c>
      <c r="BA12" s="7">
        <v>0</v>
      </c>
      <c r="BB12" s="8">
        <v>0</v>
      </c>
      <c r="BC12" s="6">
        <v>0</v>
      </c>
      <c r="BD12" s="7">
        <v>0</v>
      </c>
      <c r="BE12" s="8">
        <v>0</v>
      </c>
      <c r="BF12" s="6">
        <v>0</v>
      </c>
      <c r="BG12" s="7">
        <v>0</v>
      </c>
      <c r="BH12" s="8">
        <v>0</v>
      </c>
      <c r="BI12" s="6">
        <v>0</v>
      </c>
      <c r="BJ12" s="7">
        <v>0</v>
      </c>
      <c r="BK12" s="8">
        <v>0</v>
      </c>
      <c r="BL12" s="6">
        <v>0</v>
      </c>
      <c r="BM12" s="7">
        <v>0</v>
      </c>
      <c r="BN12" s="8">
        <v>0</v>
      </c>
      <c r="BO12" s="6">
        <v>0</v>
      </c>
      <c r="BP12" s="7">
        <v>0</v>
      </c>
      <c r="BQ12" s="8"/>
      <c r="BR12" s="6"/>
      <c r="BS12" s="7"/>
      <c r="BT12" s="8">
        <f t="shared" si="1"/>
        <v>0</v>
      </c>
      <c r="BU12" s="7">
        <f t="shared" si="2"/>
        <v>0</v>
      </c>
    </row>
    <row r="13" spans="1:213" x14ac:dyDescent="0.3">
      <c r="A13" s="40">
        <v>2006</v>
      </c>
      <c r="B13" s="41" t="s">
        <v>12</v>
      </c>
      <c r="C13" s="8">
        <v>0</v>
      </c>
      <c r="D13" s="6">
        <v>0</v>
      </c>
      <c r="E13" s="7">
        <v>0</v>
      </c>
      <c r="F13" s="8">
        <v>0</v>
      </c>
      <c r="G13" s="6">
        <v>0</v>
      </c>
      <c r="H13" s="7">
        <v>0</v>
      </c>
      <c r="I13" s="8">
        <v>0</v>
      </c>
      <c r="J13" s="6">
        <v>0</v>
      </c>
      <c r="K13" s="7">
        <v>0</v>
      </c>
      <c r="L13" s="8"/>
      <c r="M13" s="6"/>
      <c r="N13" s="7"/>
      <c r="O13" s="8">
        <v>0</v>
      </c>
      <c r="P13" s="6">
        <v>0</v>
      </c>
      <c r="Q13" s="7">
        <v>0</v>
      </c>
      <c r="R13" s="8">
        <v>0</v>
      </c>
      <c r="S13" s="6">
        <v>0</v>
      </c>
      <c r="T13" s="7">
        <f t="shared" si="0"/>
        <v>0</v>
      </c>
      <c r="U13" s="8">
        <v>0</v>
      </c>
      <c r="V13" s="6">
        <v>0</v>
      </c>
      <c r="W13" s="7">
        <v>0</v>
      </c>
      <c r="X13" s="8">
        <v>0</v>
      </c>
      <c r="Y13" s="6">
        <v>0</v>
      </c>
      <c r="Z13" s="7">
        <v>0</v>
      </c>
      <c r="AA13" s="8">
        <v>0</v>
      </c>
      <c r="AB13" s="6">
        <v>0</v>
      </c>
      <c r="AC13" s="7">
        <v>0</v>
      </c>
      <c r="AD13" s="8">
        <v>0</v>
      </c>
      <c r="AE13" s="6">
        <v>0</v>
      </c>
      <c r="AF13" s="7">
        <v>0</v>
      </c>
      <c r="AG13" s="8">
        <v>0</v>
      </c>
      <c r="AH13" s="6">
        <v>0</v>
      </c>
      <c r="AI13" s="7">
        <v>0</v>
      </c>
      <c r="AJ13" s="8"/>
      <c r="AK13" s="6"/>
      <c r="AL13" s="7"/>
      <c r="AM13" s="8">
        <v>0</v>
      </c>
      <c r="AN13" s="6">
        <v>0</v>
      </c>
      <c r="AO13" s="7">
        <v>0</v>
      </c>
      <c r="AP13" s="8"/>
      <c r="AQ13" s="6"/>
      <c r="AR13" s="7"/>
      <c r="AS13" s="8">
        <v>0</v>
      </c>
      <c r="AT13" s="6">
        <v>0</v>
      </c>
      <c r="AU13" s="7">
        <v>0</v>
      </c>
      <c r="AV13" s="8">
        <v>0</v>
      </c>
      <c r="AW13" s="6">
        <v>0</v>
      </c>
      <c r="AX13" s="7">
        <v>0</v>
      </c>
      <c r="AY13" s="8">
        <v>0</v>
      </c>
      <c r="AZ13" s="6">
        <v>0</v>
      </c>
      <c r="BA13" s="7">
        <v>0</v>
      </c>
      <c r="BB13" s="8">
        <v>0</v>
      </c>
      <c r="BC13" s="6">
        <v>0</v>
      </c>
      <c r="BD13" s="7">
        <v>0</v>
      </c>
      <c r="BE13" s="8">
        <v>0</v>
      </c>
      <c r="BF13" s="6">
        <v>0</v>
      </c>
      <c r="BG13" s="7">
        <v>0</v>
      </c>
      <c r="BH13" s="8">
        <v>0</v>
      </c>
      <c r="BI13" s="6">
        <v>0</v>
      </c>
      <c r="BJ13" s="7">
        <v>0</v>
      </c>
      <c r="BK13" s="8">
        <v>0</v>
      </c>
      <c r="BL13" s="6">
        <v>0</v>
      </c>
      <c r="BM13" s="7">
        <v>0</v>
      </c>
      <c r="BN13" s="8">
        <v>0</v>
      </c>
      <c r="BO13" s="6">
        <v>0</v>
      </c>
      <c r="BP13" s="7">
        <v>0</v>
      </c>
      <c r="BQ13" s="8"/>
      <c r="BR13" s="6"/>
      <c r="BS13" s="7"/>
      <c r="BT13" s="8">
        <f t="shared" si="1"/>
        <v>0</v>
      </c>
      <c r="BU13" s="7">
        <f t="shared" si="2"/>
        <v>0</v>
      </c>
    </row>
    <row r="14" spans="1:213" x14ac:dyDescent="0.3">
      <c r="A14" s="40">
        <v>2006</v>
      </c>
      <c r="B14" s="41" t="s">
        <v>13</v>
      </c>
      <c r="C14" s="8">
        <v>0</v>
      </c>
      <c r="D14" s="6">
        <v>0</v>
      </c>
      <c r="E14" s="7">
        <v>0</v>
      </c>
      <c r="F14" s="8">
        <v>0</v>
      </c>
      <c r="G14" s="6">
        <v>0</v>
      </c>
      <c r="H14" s="7">
        <v>0</v>
      </c>
      <c r="I14" s="8">
        <v>0</v>
      </c>
      <c r="J14" s="6">
        <v>0</v>
      </c>
      <c r="K14" s="7">
        <v>0</v>
      </c>
      <c r="L14" s="8"/>
      <c r="M14" s="6"/>
      <c r="N14" s="7"/>
      <c r="O14" s="8">
        <v>0</v>
      </c>
      <c r="P14" s="6">
        <v>0</v>
      </c>
      <c r="Q14" s="7">
        <v>0</v>
      </c>
      <c r="R14" s="8">
        <v>0</v>
      </c>
      <c r="S14" s="6">
        <v>0</v>
      </c>
      <c r="T14" s="7">
        <f t="shared" si="0"/>
        <v>0</v>
      </c>
      <c r="U14" s="8">
        <v>0</v>
      </c>
      <c r="V14" s="6">
        <v>0</v>
      </c>
      <c r="W14" s="7">
        <v>0</v>
      </c>
      <c r="X14" s="8">
        <v>0</v>
      </c>
      <c r="Y14" s="6">
        <v>0</v>
      </c>
      <c r="Z14" s="7">
        <v>0</v>
      </c>
      <c r="AA14" s="8">
        <v>0</v>
      </c>
      <c r="AB14" s="6">
        <v>0</v>
      </c>
      <c r="AC14" s="7">
        <v>0</v>
      </c>
      <c r="AD14" s="8">
        <v>0</v>
      </c>
      <c r="AE14" s="6">
        <v>0</v>
      </c>
      <c r="AF14" s="7">
        <v>0</v>
      </c>
      <c r="AG14" s="8">
        <v>0</v>
      </c>
      <c r="AH14" s="6">
        <v>0</v>
      </c>
      <c r="AI14" s="7">
        <v>0</v>
      </c>
      <c r="AJ14" s="8"/>
      <c r="AK14" s="6"/>
      <c r="AL14" s="7"/>
      <c r="AM14" s="8">
        <v>0</v>
      </c>
      <c r="AN14" s="6">
        <v>0</v>
      </c>
      <c r="AO14" s="7">
        <v>0</v>
      </c>
      <c r="AP14" s="8"/>
      <c r="AQ14" s="6"/>
      <c r="AR14" s="7"/>
      <c r="AS14" s="8">
        <v>0</v>
      </c>
      <c r="AT14" s="6">
        <v>0</v>
      </c>
      <c r="AU14" s="7">
        <v>0</v>
      </c>
      <c r="AV14" s="8">
        <v>0</v>
      </c>
      <c r="AW14" s="6">
        <v>0</v>
      </c>
      <c r="AX14" s="7">
        <v>0</v>
      </c>
      <c r="AY14" s="8">
        <v>0</v>
      </c>
      <c r="AZ14" s="6">
        <v>0</v>
      </c>
      <c r="BA14" s="7">
        <v>0</v>
      </c>
      <c r="BB14" s="8">
        <v>0</v>
      </c>
      <c r="BC14" s="6">
        <v>0</v>
      </c>
      <c r="BD14" s="7">
        <v>0</v>
      </c>
      <c r="BE14" s="8">
        <v>0</v>
      </c>
      <c r="BF14" s="6">
        <v>0</v>
      </c>
      <c r="BG14" s="7">
        <v>0</v>
      </c>
      <c r="BH14" s="8">
        <v>0</v>
      </c>
      <c r="BI14" s="6">
        <v>0</v>
      </c>
      <c r="BJ14" s="7">
        <v>0</v>
      </c>
      <c r="BK14" s="8">
        <v>0</v>
      </c>
      <c r="BL14" s="6">
        <v>0</v>
      </c>
      <c r="BM14" s="7">
        <v>0</v>
      </c>
      <c r="BN14" s="8">
        <v>0</v>
      </c>
      <c r="BO14" s="6">
        <v>0</v>
      </c>
      <c r="BP14" s="7">
        <v>0</v>
      </c>
      <c r="BQ14" s="8"/>
      <c r="BR14" s="6"/>
      <c r="BS14" s="7"/>
      <c r="BT14" s="8">
        <f t="shared" si="1"/>
        <v>0</v>
      </c>
      <c r="BU14" s="7">
        <f t="shared" si="2"/>
        <v>0</v>
      </c>
    </row>
    <row r="15" spans="1:213" x14ac:dyDescent="0.3">
      <c r="A15" s="40">
        <v>2006</v>
      </c>
      <c r="B15" s="41" t="s">
        <v>14</v>
      </c>
      <c r="C15" s="8">
        <v>0</v>
      </c>
      <c r="D15" s="6">
        <v>0</v>
      </c>
      <c r="E15" s="7">
        <v>0</v>
      </c>
      <c r="F15" s="8">
        <v>0</v>
      </c>
      <c r="G15" s="6">
        <v>0</v>
      </c>
      <c r="H15" s="7">
        <v>0</v>
      </c>
      <c r="I15" s="8">
        <v>0</v>
      </c>
      <c r="J15" s="6">
        <v>0</v>
      </c>
      <c r="K15" s="7">
        <v>0</v>
      </c>
      <c r="L15" s="8"/>
      <c r="M15" s="6"/>
      <c r="N15" s="7"/>
      <c r="O15" s="8">
        <v>0</v>
      </c>
      <c r="P15" s="6">
        <v>0</v>
      </c>
      <c r="Q15" s="7">
        <v>0</v>
      </c>
      <c r="R15" s="8">
        <v>0</v>
      </c>
      <c r="S15" s="6">
        <v>0</v>
      </c>
      <c r="T15" s="7">
        <f t="shared" si="0"/>
        <v>0</v>
      </c>
      <c r="U15" s="8">
        <v>0</v>
      </c>
      <c r="V15" s="6">
        <v>0</v>
      </c>
      <c r="W15" s="7">
        <v>0</v>
      </c>
      <c r="X15" s="8">
        <v>0</v>
      </c>
      <c r="Y15" s="6">
        <v>0</v>
      </c>
      <c r="Z15" s="7">
        <v>0</v>
      </c>
      <c r="AA15" s="8">
        <v>0</v>
      </c>
      <c r="AB15" s="6">
        <v>0</v>
      </c>
      <c r="AC15" s="7">
        <v>0</v>
      </c>
      <c r="AD15" s="8">
        <v>0</v>
      </c>
      <c r="AE15" s="6">
        <v>0</v>
      </c>
      <c r="AF15" s="7">
        <v>0</v>
      </c>
      <c r="AG15" s="8">
        <v>0</v>
      </c>
      <c r="AH15" s="6">
        <v>0</v>
      </c>
      <c r="AI15" s="7">
        <v>0</v>
      </c>
      <c r="AJ15" s="8"/>
      <c r="AK15" s="6"/>
      <c r="AL15" s="7"/>
      <c r="AM15" s="8">
        <v>0</v>
      </c>
      <c r="AN15" s="6">
        <v>0</v>
      </c>
      <c r="AO15" s="7">
        <v>0</v>
      </c>
      <c r="AP15" s="8"/>
      <c r="AQ15" s="6"/>
      <c r="AR15" s="7"/>
      <c r="AS15" s="8">
        <v>0</v>
      </c>
      <c r="AT15" s="6">
        <v>0</v>
      </c>
      <c r="AU15" s="7">
        <v>0</v>
      </c>
      <c r="AV15" s="8">
        <v>0</v>
      </c>
      <c r="AW15" s="6">
        <v>0</v>
      </c>
      <c r="AX15" s="7">
        <v>0</v>
      </c>
      <c r="AY15" s="8">
        <v>0</v>
      </c>
      <c r="AZ15" s="6">
        <v>0</v>
      </c>
      <c r="BA15" s="7">
        <v>0</v>
      </c>
      <c r="BB15" s="8">
        <v>0</v>
      </c>
      <c r="BC15" s="6">
        <v>0</v>
      </c>
      <c r="BD15" s="7">
        <v>0</v>
      </c>
      <c r="BE15" s="8">
        <v>0</v>
      </c>
      <c r="BF15" s="6">
        <v>0</v>
      </c>
      <c r="BG15" s="7">
        <v>0</v>
      </c>
      <c r="BH15" s="8">
        <v>0</v>
      </c>
      <c r="BI15" s="6">
        <v>0</v>
      </c>
      <c r="BJ15" s="7">
        <v>0</v>
      </c>
      <c r="BK15" s="8">
        <v>0</v>
      </c>
      <c r="BL15" s="6">
        <v>0</v>
      </c>
      <c r="BM15" s="7">
        <v>0</v>
      </c>
      <c r="BN15" s="8">
        <v>0</v>
      </c>
      <c r="BO15" s="6">
        <v>0</v>
      </c>
      <c r="BP15" s="7">
        <v>0</v>
      </c>
      <c r="BQ15" s="8"/>
      <c r="BR15" s="6"/>
      <c r="BS15" s="7"/>
      <c r="BT15" s="8">
        <f t="shared" si="1"/>
        <v>0</v>
      </c>
      <c r="BU15" s="7">
        <f t="shared" si="2"/>
        <v>0</v>
      </c>
    </row>
    <row r="16" spans="1:213" x14ac:dyDescent="0.3">
      <c r="A16" s="40">
        <v>2006</v>
      </c>
      <c r="B16" s="41" t="s">
        <v>15</v>
      </c>
      <c r="C16" s="8">
        <v>0</v>
      </c>
      <c r="D16" s="6">
        <v>0</v>
      </c>
      <c r="E16" s="7">
        <v>0</v>
      </c>
      <c r="F16" s="8">
        <v>0</v>
      </c>
      <c r="G16" s="6">
        <v>0</v>
      </c>
      <c r="H16" s="7">
        <v>0</v>
      </c>
      <c r="I16" s="8">
        <v>0</v>
      </c>
      <c r="J16" s="6">
        <v>0</v>
      </c>
      <c r="K16" s="7">
        <v>0</v>
      </c>
      <c r="L16" s="8"/>
      <c r="M16" s="6"/>
      <c r="N16" s="7"/>
      <c r="O16" s="8">
        <v>0</v>
      </c>
      <c r="P16" s="6">
        <v>0</v>
      </c>
      <c r="Q16" s="7">
        <v>0</v>
      </c>
      <c r="R16" s="8">
        <v>0</v>
      </c>
      <c r="S16" s="6">
        <v>0</v>
      </c>
      <c r="T16" s="7">
        <f t="shared" si="0"/>
        <v>0</v>
      </c>
      <c r="U16" s="8">
        <v>0</v>
      </c>
      <c r="V16" s="6">
        <v>0</v>
      </c>
      <c r="W16" s="7">
        <v>0</v>
      </c>
      <c r="X16" s="8">
        <v>0</v>
      </c>
      <c r="Y16" s="6">
        <v>0</v>
      </c>
      <c r="Z16" s="7">
        <v>0</v>
      </c>
      <c r="AA16" s="8">
        <v>0</v>
      </c>
      <c r="AB16" s="6">
        <v>0</v>
      </c>
      <c r="AC16" s="7">
        <v>0</v>
      </c>
      <c r="AD16" s="8">
        <v>0</v>
      </c>
      <c r="AE16" s="6">
        <v>0</v>
      </c>
      <c r="AF16" s="7">
        <v>0</v>
      </c>
      <c r="AG16" s="8">
        <v>0</v>
      </c>
      <c r="AH16" s="6">
        <v>0</v>
      </c>
      <c r="AI16" s="7">
        <v>0</v>
      </c>
      <c r="AJ16" s="8"/>
      <c r="AK16" s="6"/>
      <c r="AL16" s="7"/>
      <c r="AM16" s="8">
        <v>0</v>
      </c>
      <c r="AN16" s="6">
        <v>0</v>
      </c>
      <c r="AO16" s="7">
        <v>0</v>
      </c>
      <c r="AP16" s="8"/>
      <c r="AQ16" s="6"/>
      <c r="AR16" s="7"/>
      <c r="AS16" s="8">
        <v>0</v>
      </c>
      <c r="AT16" s="6">
        <v>0</v>
      </c>
      <c r="AU16" s="7">
        <v>0</v>
      </c>
      <c r="AV16" s="8">
        <v>0</v>
      </c>
      <c r="AW16" s="6">
        <v>0</v>
      </c>
      <c r="AX16" s="7">
        <v>0</v>
      </c>
      <c r="AY16" s="8">
        <v>0</v>
      </c>
      <c r="AZ16" s="6">
        <v>0</v>
      </c>
      <c r="BA16" s="7">
        <v>0</v>
      </c>
      <c r="BB16" s="8">
        <v>0</v>
      </c>
      <c r="BC16" s="6">
        <v>0</v>
      </c>
      <c r="BD16" s="7">
        <v>0</v>
      </c>
      <c r="BE16" s="8">
        <v>0</v>
      </c>
      <c r="BF16" s="6">
        <v>0</v>
      </c>
      <c r="BG16" s="7">
        <v>0</v>
      </c>
      <c r="BH16" s="8">
        <v>0</v>
      </c>
      <c r="BI16" s="6">
        <v>0</v>
      </c>
      <c r="BJ16" s="7">
        <v>0</v>
      </c>
      <c r="BK16" s="8">
        <v>0</v>
      </c>
      <c r="BL16" s="6">
        <v>0</v>
      </c>
      <c r="BM16" s="7">
        <v>0</v>
      </c>
      <c r="BN16" s="8">
        <v>0</v>
      </c>
      <c r="BO16" s="6">
        <v>0</v>
      </c>
      <c r="BP16" s="7">
        <v>0</v>
      </c>
      <c r="BQ16" s="8"/>
      <c r="BR16" s="6"/>
      <c r="BS16" s="7"/>
      <c r="BT16" s="8">
        <f t="shared" si="1"/>
        <v>0</v>
      </c>
      <c r="BU16" s="7">
        <f t="shared" si="2"/>
        <v>0</v>
      </c>
    </row>
    <row r="17" spans="1:209" x14ac:dyDescent="0.3">
      <c r="A17" s="40">
        <v>2006</v>
      </c>
      <c r="B17" s="41" t="s">
        <v>16</v>
      </c>
      <c r="C17" s="8">
        <v>0</v>
      </c>
      <c r="D17" s="6">
        <v>0</v>
      </c>
      <c r="E17" s="7">
        <v>0</v>
      </c>
      <c r="F17" s="8">
        <v>0</v>
      </c>
      <c r="G17" s="6">
        <v>0</v>
      </c>
      <c r="H17" s="7">
        <v>0</v>
      </c>
      <c r="I17" s="8">
        <v>0</v>
      </c>
      <c r="J17" s="6">
        <v>0</v>
      </c>
      <c r="K17" s="7">
        <v>0</v>
      </c>
      <c r="L17" s="8"/>
      <c r="M17" s="6"/>
      <c r="N17" s="7"/>
      <c r="O17" s="8">
        <v>0</v>
      </c>
      <c r="P17" s="6">
        <v>0</v>
      </c>
      <c r="Q17" s="7">
        <v>0</v>
      </c>
      <c r="R17" s="8">
        <v>0</v>
      </c>
      <c r="S17" s="6">
        <v>0</v>
      </c>
      <c r="T17" s="7">
        <f t="shared" si="0"/>
        <v>0</v>
      </c>
      <c r="U17" s="8">
        <v>7</v>
      </c>
      <c r="V17" s="6">
        <v>25</v>
      </c>
      <c r="W17" s="7">
        <f>V17/U17*1000</f>
        <v>3571.4285714285716</v>
      </c>
      <c r="X17" s="8">
        <v>0</v>
      </c>
      <c r="Y17" s="6">
        <v>0</v>
      </c>
      <c r="Z17" s="7">
        <v>0</v>
      </c>
      <c r="AA17" s="8">
        <v>0</v>
      </c>
      <c r="AB17" s="6">
        <v>0</v>
      </c>
      <c r="AC17" s="7">
        <v>0</v>
      </c>
      <c r="AD17" s="8">
        <v>0</v>
      </c>
      <c r="AE17" s="6">
        <v>0</v>
      </c>
      <c r="AF17" s="7">
        <v>0</v>
      </c>
      <c r="AG17" s="8">
        <v>0</v>
      </c>
      <c r="AH17" s="6">
        <v>0</v>
      </c>
      <c r="AI17" s="7">
        <v>0</v>
      </c>
      <c r="AJ17" s="8"/>
      <c r="AK17" s="6"/>
      <c r="AL17" s="7"/>
      <c r="AM17" s="8">
        <v>0</v>
      </c>
      <c r="AN17" s="6">
        <v>0</v>
      </c>
      <c r="AO17" s="7">
        <v>0</v>
      </c>
      <c r="AP17" s="8"/>
      <c r="AQ17" s="6"/>
      <c r="AR17" s="7"/>
      <c r="AS17" s="8">
        <v>0</v>
      </c>
      <c r="AT17" s="6">
        <v>0</v>
      </c>
      <c r="AU17" s="7">
        <v>0</v>
      </c>
      <c r="AV17" s="8">
        <v>0</v>
      </c>
      <c r="AW17" s="6">
        <v>0</v>
      </c>
      <c r="AX17" s="7">
        <v>0</v>
      </c>
      <c r="AY17" s="8">
        <v>0</v>
      </c>
      <c r="AZ17" s="6">
        <v>0</v>
      </c>
      <c r="BA17" s="7">
        <v>0</v>
      </c>
      <c r="BB17" s="8">
        <v>0</v>
      </c>
      <c r="BC17" s="6">
        <v>0</v>
      </c>
      <c r="BD17" s="7">
        <v>0</v>
      </c>
      <c r="BE17" s="8">
        <v>0</v>
      </c>
      <c r="BF17" s="6">
        <v>0</v>
      </c>
      <c r="BG17" s="7">
        <v>0</v>
      </c>
      <c r="BH17" s="8">
        <v>0</v>
      </c>
      <c r="BI17" s="6">
        <v>0</v>
      </c>
      <c r="BJ17" s="7">
        <v>0</v>
      </c>
      <c r="BK17" s="8">
        <v>0</v>
      </c>
      <c r="BL17" s="6">
        <v>0</v>
      </c>
      <c r="BM17" s="7">
        <v>0</v>
      </c>
      <c r="BN17" s="8">
        <v>0</v>
      </c>
      <c r="BO17" s="6">
        <v>0</v>
      </c>
      <c r="BP17" s="7">
        <v>0</v>
      </c>
      <c r="BQ17" s="8"/>
      <c r="BR17" s="6"/>
      <c r="BS17" s="7"/>
      <c r="BT17" s="8">
        <f t="shared" si="1"/>
        <v>7</v>
      </c>
      <c r="BU17" s="7">
        <f t="shared" si="2"/>
        <v>25</v>
      </c>
    </row>
    <row r="18" spans="1:209" ht="15" thickBot="1" x14ac:dyDescent="0.35">
      <c r="A18" s="42"/>
      <c r="B18" s="43" t="s">
        <v>17</v>
      </c>
      <c r="C18" s="34">
        <f>SUM(C6:C17)</f>
        <v>0</v>
      </c>
      <c r="D18" s="32">
        <f>SUM(D6:D17)</f>
        <v>0</v>
      </c>
      <c r="E18" s="33"/>
      <c r="F18" s="34">
        <f>SUM(F6:F17)</f>
        <v>0</v>
      </c>
      <c r="G18" s="32">
        <f>SUM(G6:G17)</f>
        <v>0</v>
      </c>
      <c r="H18" s="33"/>
      <c r="I18" s="34">
        <f>SUM(I6:I17)</f>
        <v>0</v>
      </c>
      <c r="J18" s="32">
        <f>SUM(J6:J17)</f>
        <v>0</v>
      </c>
      <c r="K18" s="33"/>
      <c r="L18" s="34"/>
      <c r="M18" s="32"/>
      <c r="N18" s="33"/>
      <c r="O18" s="34">
        <f>SUM(O6:O17)</f>
        <v>0</v>
      </c>
      <c r="P18" s="32">
        <f>SUM(P6:P17)</f>
        <v>0</v>
      </c>
      <c r="Q18" s="33"/>
      <c r="R18" s="34">
        <f t="shared" ref="R18:S18" si="3">SUM(R6:R17)</f>
        <v>0</v>
      </c>
      <c r="S18" s="32">
        <f t="shared" si="3"/>
        <v>0</v>
      </c>
      <c r="T18" s="33"/>
      <c r="U18" s="34">
        <f>SUM(U6:U17)</f>
        <v>7</v>
      </c>
      <c r="V18" s="32">
        <f>SUM(V6:V17)</f>
        <v>25</v>
      </c>
      <c r="W18" s="33"/>
      <c r="X18" s="34">
        <f>SUM(X6:X17)</f>
        <v>0</v>
      </c>
      <c r="Y18" s="32">
        <f>SUM(Y6:Y17)</f>
        <v>0</v>
      </c>
      <c r="Z18" s="33"/>
      <c r="AA18" s="34">
        <f>SUM(AA6:AA17)</f>
        <v>0</v>
      </c>
      <c r="AB18" s="32">
        <f>SUM(AB6:AB17)</f>
        <v>0</v>
      </c>
      <c r="AC18" s="33"/>
      <c r="AD18" s="34">
        <f>SUM(AD6:AD17)</f>
        <v>0</v>
      </c>
      <c r="AE18" s="32">
        <f>SUM(AE6:AE17)</f>
        <v>0</v>
      </c>
      <c r="AF18" s="33"/>
      <c r="AG18" s="34">
        <f>SUM(AG6:AG17)</f>
        <v>0</v>
      </c>
      <c r="AH18" s="32">
        <f>SUM(AH6:AH17)</f>
        <v>0</v>
      </c>
      <c r="AI18" s="33"/>
      <c r="AJ18" s="34"/>
      <c r="AK18" s="32"/>
      <c r="AL18" s="33"/>
      <c r="AM18" s="34">
        <f>SUM(AM6:AM17)</f>
        <v>0</v>
      </c>
      <c r="AN18" s="32">
        <f>SUM(AN6:AN17)</f>
        <v>0</v>
      </c>
      <c r="AO18" s="33"/>
      <c r="AP18" s="34"/>
      <c r="AQ18" s="32"/>
      <c r="AR18" s="33"/>
      <c r="AS18" s="34">
        <f>SUM(AS6:AS17)</f>
        <v>0</v>
      </c>
      <c r="AT18" s="32">
        <f>SUM(AT6:AT17)</f>
        <v>0</v>
      </c>
      <c r="AU18" s="33"/>
      <c r="AV18" s="34">
        <f>SUM(AV6:AV17)</f>
        <v>0</v>
      </c>
      <c r="AW18" s="32">
        <f>SUM(AW6:AW17)</f>
        <v>0</v>
      </c>
      <c r="AX18" s="33"/>
      <c r="AY18" s="34">
        <f>SUM(AY6:AY17)</f>
        <v>0</v>
      </c>
      <c r="AZ18" s="32">
        <f>SUM(AZ6:AZ17)</f>
        <v>0</v>
      </c>
      <c r="BA18" s="33"/>
      <c r="BB18" s="34">
        <f>SUM(BB6:BB17)</f>
        <v>0</v>
      </c>
      <c r="BC18" s="32">
        <f>SUM(BC6:BC17)</f>
        <v>0</v>
      </c>
      <c r="BD18" s="33"/>
      <c r="BE18" s="34">
        <f>SUM(BE6:BE17)</f>
        <v>0</v>
      </c>
      <c r="BF18" s="32">
        <f>SUM(BF6:BF17)</f>
        <v>0</v>
      </c>
      <c r="BG18" s="33"/>
      <c r="BH18" s="34">
        <f>SUM(BH6:BH17)</f>
        <v>0</v>
      </c>
      <c r="BI18" s="32">
        <f>SUM(BI6:BI17)</f>
        <v>0</v>
      </c>
      <c r="BJ18" s="33"/>
      <c r="BK18" s="34">
        <f>SUM(BK6:BK17)</f>
        <v>0</v>
      </c>
      <c r="BL18" s="32">
        <f>SUM(BL6:BL17)</f>
        <v>0</v>
      </c>
      <c r="BM18" s="33"/>
      <c r="BN18" s="34">
        <f>SUM(BN6:BN17)</f>
        <v>0</v>
      </c>
      <c r="BO18" s="32">
        <f>SUM(BO6:BO17)</f>
        <v>0</v>
      </c>
      <c r="BP18" s="33"/>
      <c r="BQ18" s="34"/>
      <c r="BR18" s="32"/>
      <c r="BS18" s="33"/>
      <c r="BT18" s="34">
        <f t="shared" si="1"/>
        <v>7</v>
      </c>
      <c r="BU18" s="33">
        <f t="shared" si="2"/>
        <v>25</v>
      </c>
      <c r="EI18" s="2"/>
      <c r="EN18" s="2"/>
      <c r="ES18" s="2"/>
      <c r="EX18" s="2"/>
      <c r="FC18" s="2"/>
      <c r="FH18" s="2"/>
      <c r="FM18" s="2"/>
      <c r="FR18" s="2"/>
      <c r="FW18" s="2"/>
      <c r="GB18" s="2"/>
      <c r="GG18" s="2"/>
      <c r="GL18" s="2"/>
      <c r="GQ18" s="2"/>
      <c r="GV18" s="2"/>
      <c r="HA18" s="2"/>
    </row>
    <row r="19" spans="1:209" x14ac:dyDescent="0.3">
      <c r="A19" s="44">
        <v>2007</v>
      </c>
      <c r="B19" s="45" t="s">
        <v>5</v>
      </c>
      <c r="C19" s="14">
        <v>0</v>
      </c>
      <c r="D19" s="29">
        <v>0</v>
      </c>
      <c r="E19" s="13">
        <v>0</v>
      </c>
      <c r="F19" s="14">
        <v>0</v>
      </c>
      <c r="G19" s="29">
        <v>0</v>
      </c>
      <c r="H19" s="13">
        <v>0</v>
      </c>
      <c r="I19" s="8">
        <v>0</v>
      </c>
      <c r="J19" s="6">
        <v>0</v>
      </c>
      <c r="K19" s="7">
        <v>0</v>
      </c>
      <c r="L19" s="14"/>
      <c r="M19" s="29"/>
      <c r="N19" s="13"/>
      <c r="O19" s="14">
        <v>0</v>
      </c>
      <c r="P19" s="29">
        <v>0</v>
      </c>
      <c r="Q19" s="13">
        <v>0</v>
      </c>
      <c r="R19" s="14">
        <v>0</v>
      </c>
      <c r="S19" s="29">
        <v>0</v>
      </c>
      <c r="T19" s="13">
        <f t="shared" ref="T19:T30" si="4">IF(R19=0,0,S19/R19*1000)</f>
        <v>0</v>
      </c>
      <c r="U19" s="14">
        <v>0</v>
      </c>
      <c r="V19" s="29">
        <v>0</v>
      </c>
      <c r="W19" s="13">
        <v>0</v>
      </c>
      <c r="X19" s="14">
        <v>0</v>
      </c>
      <c r="Y19" s="29">
        <v>0</v>
      </c>
      <c r="Z19" s="13">
        <v>0</v>
      </c>
      <c r="AA19" s="14">
        <v>0</v>
      </c>
      <c r="AB19" s="29">
        <v>0</v>
      </c>
      <c r="AC19" s="13">
        <v>0</v>
      </c>
      <c r="AD19" s="14">
        <v>0</v>
      </c>
      <c r="AE19" s="29">
        <v>0</v>
      </c>
      <c r="AF19" s="13">
        <v>0</v>
      </c>
      <c r="AG19" s="14">
        <v>0</v>
      </c>
      <c r="AH19" s="29">
        <v>0</v>
      </c>
      <c r="AI19" s="13">
        <v>0</v>
      </c>
      <c r="AJ19" s="14"/>
      <c r="AK19" s="29"/>
      <c r="AL19" s="13"/>
      <c r="AM19" s="14">
        <v>0</v>
      </c>
      <c r="AN19" s="29">
        <v>0</v>
      </c>
      <c r="AO19" s="13">
        <v>0</v>
      </c>
      <c r="AP19" s="14"/>
      <c r="AQ19" s="29"/>
      <c r="AR19" s="13"/>
      <c r="AS19" s="14">
        <v>0</v>
      </c>
      <c r="AT19" s="29">
        <v>0</v>
      </c>
      <c r="AU19" s="13">
        <v>0</v>
      </c>
      <c r="AV19" s="14">
        <v>0</v>
      </c>
      <c r="AW19" s="29">
        <v>0</v>
      </c>
      <c r="AX19" s="13">
        <v>0</v>
      </c>
      <c r="AY19" s="14">
        <v>0</v>
      </c>
      <c r="AZ19" s="29">
        <v>0</v>
      </c>
      <c r="BA19" s="13">
        <v>0</v>
      </c>
      <c r="BB19" s="14">
        <v>0</v>
      </c>
      <c r="BC19" s="29">
        <v>0</v>
      </c>
      <c r="BD19" s="13">
        <v>0</v>
      </c>
      <c r="BE19" s="14">
        <v>0</v>
      </c>
      <c r="BF19" s="29">
        <v>0</v>
      </c>
      <c r="BG19" s="13">
        <v>0</v>
      </c>
      <c r="BH19" s="14">
        <v>0</v>
      </c>
      <c r="BI19" s="29">
        <v>0</v>
      </c>
      <c r="BJ19" s="13">
        <v>0</v>
      </c>
      <c r="BK19" s="14">
        <v>0</v>
      </c>
      <c r="BL19" s="29">
        <v>0</v>
      </c>
      <c r="BM19" s="13">
        <v>0</v>
      </c>
      <c r="BN19" s="14">
        <v>0</v>
      </c>
      <c r="BO19" s="29">
        <v>0</v>
      </c>
      <c r="BP19" s="13">
        <v>0</v>
      </c>
      <c r="BQ19" s="14"/>
      <c r="BR19" s="29"/>
      <c r="BS19" s="13"/>
      <c r="BT19" s="14">
        <f t="shared" si="1"/>
        <v>0</v>
      </c>
      <c r="BU19" s="13">
        <f t="shared" si="2"/>
        <v>0</v>
      </c>
    </row>
    <row r="20" spans="1:209" x14ac:dyDescent="0.3">
      <c r="A20" s="40">
        <v>2007</v>
      </c>
      <c r="B20" s="41" t="s">
        <v>6</v>
      </c>
      <c r="C20" s="8">
        <v>0</v>
      </c>
      <c r="D20" s="6">
        <v>0</v>
      </c>
      <c r="E20" s="7">
        <v>0</v>
      </c>
      <c r="F20" s="8">
        <v>0</v>
      </c>
      <c r="G20" s="6">
        <v>0</v>
      </c>
      <c r="H20" s="7">
        <v>0</v>
      </c>
      <c r="I20" s="8">
        <v>0</v>
      </c>
      <c r="J20" s="6">
        <v>0</v>
      </c>
      <c r="K20" s="7">
        <v>0</v>
      </c>
      <c r="L20" s="8"/>
      <c r="M20" s="6"/>
      <c r="N20" s="7"/>
      <c r="O20" s="8">
        <v>0</v>
      </c>
      <c r="P20" s="6">
        <v>0</v>
      </c>
      <c r="Q20" s="7">
        <v>0</v>
      </c>
      <c r="R20" s="8">
        <v>0</v>
      </c>
      <c r="S20" s="6">
        <v>0</v>
      </c>
      <c r="T20" s="7">
        <f t="shared" si="4"/>
        <v>0</v>
      </c>
      <c r="U20" s="8">
        <v>0</v>
      </c>
      <c r="V20" s="6">
        <v>0</v>
      </c>
      <c r="W20" s="7">
        <v>0</v>
      </c>
      <c r="X20" s="8">
        <v>0</v>
      </c>
      <c r="Y20" s="6">
        <v>0</v>
      </c>
      <c r="Z20" s="7">
        <v>0</v>
      </c>
      <c r="AA20" s="8">
        <v>0</v>
      </c>
      <c r="AB20" s="6">
        <v>0</v>
      </c>
      <c r="AC20" s="7">
        <v>0</v>
      </c>
      <c r="AD20" s="8">
        <v>0</v>
      </c>
      <c r="AE20" s="6">
        <v>0</v>
      </c>
      <c r="AF20" s="7">
        <v>0</v>
      </c>
      <c r="AG20" s="8">
        <v>0</v>
      </c>
      <c r="AH20" s="6">
        <v>0</v>
      </c>
      <c r="AI20" s="7">
        <v>0</v>
      </c>
      <c r="AJ20" s="8"/>
      <c r="AK20" s="6"/>
      <c r="AL20" s="7"/>
      <c r="AM20" s="8">
        <v>0</v>
      </c>
      <c r="AN20" s="6">
        <v>0</v>
      </c>
      <c r="AO20" s="7">
        <v>0</v>
      </c>
      <c r="AP20" s="8"/>
      <c r="AQ20" s="6"/>
      <c r="AR20" s="7"/>
      <c r="AS20" s="8">
        <v>0</v>
      </c>
      <c r="AT20" s="6">
        <v>0</v>
      </c>
      <c r="AU20" s="7">
        <v>0</v>
      </c>
      <c r="AV20" s="8">
        <v>0</v>
      </c>
      <c r="AW20" s="6">
        <v>0</v>
      </c>
      <c r="AX20" s="7">
        <v>0</v>
      </c>
      <c r="AY20" s="8">
        <v>0</v>
      </c>
      <c r="AZ20" s="6">
        <v>0</v>
      </c>
      <c r="BA20" s="7">
        <v>0</v>
      </c>
      <c r="BB20" s="8">
        <v>0</v>
      </c>
      <c r="BC20" s="6">
        <v>0</v>
      </c>
      <c r="BD20" s="7">
        <v>0</v>
      </c>
      <c r="BE20" s="8">
        <v>0</v>
      </c>
      <c r="BF20" s="6">
        <v>0</v>
      </c>
      <c r="BG20" s="7">
        <v>0</v>
      </c>
      <c r="BH20" s="8">
        <v>0</v>
      </c>
      <c r="BI20" s="6">
        <v>0</v>
      </c>
      <c r="BJ20" s="7">
        <v>0</v>
      </c>
      <c r="BK20" s="8">
        <v>0</v>
      </c>
      <c r="BL20" s="6">
        <v>0</v>
      </c>
      <c r="BM20" s="7">
        <v>0</v>
      </c>
      <c r="BN20" s="8">
        <v>0</v>
      </c>
      <c r="BO20" s="6">
        <v>0</v>
      </c>
      <c r="BP20" s="7">
        <v>0</v>
      </c>
      <c r="BQ20" s="8"/>
      <c r="BR20" s="6"/>
      <c r="BS20" s="7"/>
      <c r="BT20" s="8">
        <f t="shared" si="1"/>
        <v>0</v>
      </c>
      <c r="BU20" s="7">
        <f t="shared" si="2"/>
        <v>0</v>
      </c>
    </row>
    <row r="21" spans="1:209" x14ac:dyDescent="0.3">
      <c r="A21" s="40">
        <v>2007</v>
      </c>
      <c r="B21" s="41" t="s">
        <v>7</v>
      </c>
      <c r="C21" s="8">
        <v>0</v>
      </c>
      <c r="D21" s="6">
        <v>0</v>
      </c>
      <c r="E21" s="7">
        <v>0</v>
      </c>
      <c r="F21" s="8">
        <v>0</v>
      </c>
      <c r="G21" s="6">
        <v>0</v>
      </c>
      <c r="H21" s="7">
        <v>0</v>
      </c>
      <c r="I21" s="8">
        <v>0</v>
      </c>
      <c r="J21" s="6">
        <v>0</v>
      </c>
      <c r="K21" s="7">
        <v>0</v>
      </c>
      <c r="L21" s="8"/>
      <c r="M21" s="6"/>
      <c r="N21" s="7"/>
      <c r="O21" s="8">
        <v>0</v>
      </c>
      <c r="P21" s="6">
        <v>0</v>
      </c>
      <c r="Q21" s="7">
        <v>0</v>
      </c>
      <c r="R21" s="8">
        <v>0</v>
      </c>
      <c r="S21" s="6">
        <v>0</v>
      </c>
      <c r="T21" s="7">
        <f t="shared" si="4"/>
        <v>0</v>
      </c>
      <c r="U21" s="8">
        <v>0</v>
      </c>
      <c r="V21" s="6">
        <v>0</v>
      </c>
      <c r="W21" s="7">
        <v>0</v>
      </c>
      <c r="X21" s="8">
        <v>0</v>
      </c>
      <c r="Y21" s="6">
        <v>0</v>
      </c>
      <c r="Z21" s="7">
        <v>0</v>
      </c>
      <c r="AA21" s="8">
        <v>0</v>
      </c>
      <c r="AB21" s="6">
        <v>0</v>
      </c>
      <c r="AC21" s="7">
        <v>0</v>
      </c>
      <c r="AD21" s="8">
        <v>0</v>
      </c>
      <c r="AE21" s="6">
        <v>0</v>
      </c>
      <c r="AF21" s="7">
        <v>0</v>
      </c>
      <c r="AG21" s="8">
        <v>0</v>
      </c>
      <c r="AH21" s="6">
        <v>0</v>
      </c>
      <c r="AI21" s="7">
        <v>0</v>
      </c>
      <c r="AJ21" s="8"/>
      <c r="AK21" s="6"/>
      <c r="AL21" s="7"/>
      <c r="AM21" s="8">
        <v>0</v>
      </c>
      <c r="AN21" s="6">
        <v>0</v>
      </c>
      <c r="AO21" s="7">
        <v>0</v>
      </c>
      <c r="AP21" s="8"/>
      <c r="AQ21" s="6"/>
      <c r="AR21" s="7"/>
      <c r="AS21" s="8">
        <v>0</v>
      </c>
      <c r="AT21" s="6">
        <v>0</v>
      </c>
      <c r="AU21" s="7">
        <v>0</v>
      </c>
      <c r="AV21" s="8">
        <v>0</v>
      </c>
      <c r="AW21" s="6">
        <v>0</v>
      </c>
      <c r="AX21" s="7">
        <v>0</v>
      </c>
      <c r="AY21" s="8">
        <v>0</v>
      </c>
      <c r="AZ21" s="6">
        <v>0</v>
      </c>
      <c r="BA21" s="7">
        <v>0</v>
      </c>
      <c r="BB21" s="8">
        <v>0</v>
      </c>
      <c r="BC21" s="6">
        <v>0</v>
      </c>
      <c r="BD21" s="7">
        <v>0</v>
      </c>
      <c r="BE21" s="8">
        <v>0</v>
      </c>
      <c r="BF21" s="6">
        <v>0</v>
      </c>
      <c r="BG21" s="7">
        <v>0</v>
      </c>
      <c r="BH21" s="8">
        <v>0</v>
      </c>
      <c r="BI21" s="6">
        <v>0</v>
      </c>
      <c r="BJ21" s="7">
        <v>0</v>
      </c>
      <c r="BK21" s="8">
        <v>0</v>
      </c>
      <c r="BL21" s="6">
        <v>0</v>
      </c>
      <c r="BM21" s="7">
        <v>0</v>
      </c>
      <c r="BN21" s="8">
        <v>0</v>
      </c>
      <c r="BO21" s="6">
        <v>0</v>
      </c>
      <c r="BP21" s="7">
        <v>0</v>
      </c>
      <c r="BQ21" s="8"/>
      <c r="BR21" s="6"/>
      <c r="BS21" s="7"/>
      <c r="BT21" s="8">
        <f t="shared" si="1"/>
        <v>0</v>
      </c>
      <c r="BU21" s="7">
        <f t="shared" si="2"/>
        <v>0</v>
      </c>
    </row>
    <row r="22" spans="1:209" x14ac:dyDescent="0.3">
      <c r="A22" s="40">
        <v>2007</v>
      </c>
      <c r="B22" s="41" t="s">
        <v>8</v>
      </c>
      <c r="C22" s="8">
        <v>0</v>
      </c>
      <c r="D22" s="6">
        <v>0</v>
      </c>
      <c r="E22" s="7">
        <v>0</v>
      </c>
      <c r="F22" s="8">
        <v>0</v>
      </c>
      <c r="G22" s="6">
        <v>0</v>
      </c>
      <c r="H22" s="7">
        <v>0</v>
      </c>
      <c r="I22" s="8">
        <v>0</v>
      </c>
      <c r="J22" s="6">
        <v>0</v>
      </c>
      <c r="K22" s="7">
        <f t="shared" ref="K22:K30" si="5">IF(I22=0,0,J22/I22*1000)</f>
        <v>0</v>
      </c>
      <c r="L22" s="8"/>
      <c r="M22" s="6"/>
      <c r="N22" s="7"/>
      <c r="O22" s="8">
        <v>0</v>
      </c>
      <c r="P22" s="6">
        <v>0</v>
      </c>
      <c r="Q22" s="7">
        <v>0</v>
      </c>
      <c r="R22" s="8">
        <v>0</v>
      </c>
      <c r="S22" s="6">
        <v>0</v>
      </c>
      <c r="T22" s="7">
        <f t="shared" si="4"/>
        <v>0</v>
      </c>
      <c r="U22" s="8">
        <v>0</v>
      </c>
      <c r="V22" s="6">
        <v>0</v>
      </c>
      <c r="W22" s="7">
        <v>0</v>
      </c>
      <c r="X22" s="8">
        <v>0</v>
      </c>
      <c r="Y22" s="6">
        <v>0</v>
      </c>
      <c r="Z22" s="7">
        <v>0</v>
      </c>
      <c r="AA22" s="8">
        <v>0</v>
      </c>
      <c r="AB22" s="6">
        <v>0</v>
      </c>
      <c r="AC22" s="7">
        <v>0</v>
      </c>
      <c r="AD22" s="8">
        <v>0</v>
      </c>
      <c r="AE22" s="6">
        <v>0</v>
      </c>
      <c r="AF22" s="7">
        <v>0</v>
      </c>
      <c r="AG22" s="8">
        <v>0</v>
      </c>
      <c r="AH22" s="6">
        <v>0</v>
      </c>
      <c r="AI22" s="7">
        <v>0</v>
      </c>
      <c r="AJ22" s="8"/>
      <c r="AK22" s="6"/>
      <c r="AL22" s="7"/>
      <c r="AM22" s="8">
        <v>0</v>
      </c>
      <c r="AN22" s="6">
        <v>0</v>
      </c>
      <c r="AO22" s="7">
        <v>0</v>
      </c>
      <c r="AP22" s="8"/>
      <c r="AQ22" s="6"/>
      <c r="AR22" s="7"/>
      <c r="AS22" s="8">
        <v>0</v>
      </c>
      <c r="AT22" s="6">
        <v>0</v>
      </c>
      <c r="AU22" s="7">
        <v>0</v>
      </c>
      <c r="AV22" s="8">
        <v>0</v>
      </c>
      <c r="AW22" s="6">
        <v>0</v>
      </c>
      <c r="AX22" s="7">
        <v>0</v>
      </c>
      <c r="AY22" s="8">
        <v>0</v>
      </c>
      <c r="AZ22" s="6">
        <v>0</v>
      </c>
      <c r="BA22" s="7">
        <v>0</v>
      </c>
      <c r="BB22" s="8">
        <v>0</v>
      </c>
      <c r="BC22" s="6">
        <v>0</v>
      </c>
      <c r="BD22" s="7">
        <v>0</v>
      </c>
      <c r="BE22" s="8">
        <v>0</v>
      </c>
      <c r="BF22" s="6">
        <v>0</v>
      </c>
      <c r="BG22" s="7">
        <v>0</v>
      </c>
      <c r="BH22" s="8">
        <v>0</v>
      </c>
      <c r="BI22" s="6">
        <v>0</v>
      </c>
      <c r="BJ22" s="7">
        <v>0</v>
      </c>
      <c r="BK22" s="8">
        <v>0</v>
      </c>
      <c r="BL22" s="6">
        <v>0</v>
      </c>
      <c r="BM22" s="7">
        <v>0</v>
      </c>
      <c r="BN22" s="8">
        <v>0</v>
      </c>
      <c r="BO22" s="6">
        <v>0</v>
      </c>
      <c r="BP22" s="7">
        <v>0</v>
      </c>
      <c r="BQ22" s="8"/>
      <c r="BR22" s="6"/>
      <c r="BS22" s="7"/>
      <c r="BT22" s="8">
        <f t="shared" si="1"/>
        <v>0</v>
      </c>
      <c r="BU22" s="7">
        <f t="shared" si="2"/>
        <v>0</v>
      </c>
    </row>
    <row r="23" spans="1:209" x14ac:dyDescent="0.3">
      <c r="A23" s="40">
        <v>2007</v>
      </c>
      <c r="B23" s="41" t="s">
        <v>9</v>
      </c>
      <c r="C23" s="8">
        <v>0</v>
      </c>
      <c r="D23" s="6">
        <v>0</v>
      </c>
      <c r="E23" s="7">
        <v>0</v>
      </c>
      <c r="F23" s="8">
        <v>0</v>
      </c>
      <c r="G23" s="6">
        <v>0</v>
      </c>
      <c r="H23" s="7">
        <v>0</v>
      </c>
      <c r="I23" s="8">
        <v>0</v>
      </c>
      <c r="J23" s="6">
        <v>0</v>
      </c>
      <c r="K23" s="7">
        <f t="shared" si="5"/>
        <v>0</v>
      </c>
      <c r="L23" s="8"/>
      <c r="M23" s="6"/>
      <c r="N23" s="7"/>
      <c r="O23" s="8">
        <v>0</v>
      </c>
      <c r="P23" s="6">
        <v>0</v>
      </c>
      <c r="Q23" s="7">
        <v>0</v>
      </c>
      <c r="R23" s="8">
        <v>0</v>
      </c>
      <c r="S23" s="6">
        <v>0</v>
      </c>
      <c r="T23" s="7">
        <f t="shared" si="4"/>
        <v>0</v>
      </c>
      <c r="U23" s="8">
        <v>1</v>
      </c>
      <c r="V23" s="6">
        <v>3</v>
      </c>
      <c r="W23" s="7">
        <f>V23/U23*1000</f>
        <v>3000</v>
      </c>
      <c r="X23" s="8">
        <v>0</v>
      </c>
      <c r="Y23" s="6">
        <v>0</v>
      </c>
      <c r="Z23" s="7">
        <v>0</v>
      </c>
      <c r="AA23" s="8">
        <v>0</v>
      </c>
      <c r="AB23" s="6">
        <v>0</v>
      </c>
      <c r="AC23" s="7">
        <v>0</v>
      </c>
      <c r="AD23" s="8">
        <v>0</v>
      </c>
      <c r="AE23" s="6">
        <v>0</v>
      </c>
      <c r="AF23" s="7">
        <v>0</v>
      </c>
      <c r="AG23" s="8">
        <v>0</v>
      </c>
      <c r="AH23" s="6">
        <v>0</v>
      </c>
      <c r="AI23" s="7">
        <v>0</v>
      </c>
      <c r="AJ23" s="8"/>
      <c r="AK23" s="6"/>
      <c r="AL23" s="7"/>
      <c r="AM23" s="8">
        <v>0</v>
      </c>
      <c r="AN23" s="6">
        <v>0</v>
      </c>
      <c r="AO23" s="7">
        <v>0</v>
      </c>
      <c r="AP23" s="8"/>
      <c r="AQ23" s="6"/>
      <c r="AR23" s="7"/>
      <c r="AS23" s="8">
        <v>0</v>
      </c>
      <c r="AT23" s="6">
        <v>0</v>
      </c>
      <c r="AU23" s="7">
        <v>0</v>
      </c>
      <c r="AV23" s="8">
        <v>0</v>
      </c>
      <c r="AW23" s="6">
        <v>0</v>
      </c>
      <c r="AX23" s="7">
        <v>0</v>
      </c>
      <c r="AY23" s="8">
        <v>0</v>
      </c>
      <c r="AZ23" s="6">
        <v>0</v>
      </c>
      <c r="BA23" s="7">
        <v>0</v>
      </c>
      <c r="BB23" s="8">
        <v>0</v>
      </c>
      <c r="BC23" s="6">
        <v>0</v>
      </c>
      <c r="BD23" s="7">
        <v>0</v>
      </c>
      <c r="BE23" s="8">
        <v>0</v>
      </c>
      <c r="BF23" s="6">
        <v>0</v>
      </c>
      <c r="BG23" s="7">
        <v>0</v>
      </c>
      <c r="BH23" s="8">
        <v>0</v>
      </c>
      <c r="BI23" s="6">
        <v>0</v>
      </c>
      <c r="BJ23" s="7">
        <v>0</v>
      </c>
      <c r="BK23" s="8">
        <v>0</v>
      </c>
      <c r="BL23" s="6">
        <v>0</v>
      </c>
      <c r="BM23" s="7">
        <v>0</v>
      </c>
      <c r="BN23" s="8">
        <v>0</v>
      </c>
      <c r="BO23" s="6">
        <v>0</v>
      </c>
      <c r="BP23" s="7">
        <v>0</v>
      </c>
      <c r="BQ23" s="8"/>
      <c r="BR23" s="6"/>
      <c r="BS23" s="7"/>
      <c r="BT23" s="8">
        <f t="shared" si="1"/>
        <v>1</v>
      </c>
      <c r="BU23" s="7">
        <f t="shared" si="2"/>
        <v>3</v>
      </c>
    </row>
    <row r="24" spans="1:209" x14ac:dyDescent="0.3">
      <c r="A24" s="40">
        <v>2007</v>
      </c>
      <c r="B24" s="41" t="s">
        <v>10</v>
      </c>
      <c r="C24" s="8">
        <v>0</v>
      </c>
      <c r="D24" s="6">
        <v>0</v>
      </c>
      <c r="E24" s="7">
        <v>0</v>
      </c>
      <c r="F24" s="8">
        <v>0</v>
      </c>
      <c r="G24" s="6">
        <v>0</v>
      </c>
      <c r="H24" s="7">
        <v>0</v>
      </c>
      <c r="I24" s="8">
        <v>0</v>
      </c>
      <c r="J24" s="6">
        <v>0</v>
      </c>
      <c r="K24" s="7">
        <f t="shared" si="5"/>
        <v>0</v>
      </c>
      <c r="L24" s="8"/>
      <c r="M24" s="6"/>
      <c r="N24" s="7"/>
      <c r="O24" s="8">
        <v>0</v>
      </c>
      <c r="P24" s="6">
        <v>0</v>
      </c>
      <c r="Q24" s="7">
        <v>0</v>
      </c>
      <c r="R24" s="8">
        <v>0</v>
      </c>
      <c r="S24" s="6">
        <v>0</v>
      </c>
      <c r="T24" s="7">
        <f t="shared" si="4"/>
        <v>0</v>
      </c>
      <c r="U24" s="8">
        <v>0</v>
      </c>
      <c r="V24" s="6">
        <v>0</v>
      </c>
      <c r="W24" s="7">
        <v>0</v>
      </c>
      <c r="X24" s="8">
        <v>0</v>
      </c>
      <c r="Y24" s="6">
        <v>0</v>
      </c>
      <c r="Z24" s="7">
        <v>0</v>
      </c>
      <c r="AA24" s="8">
        <v>0</v>
      </c>
      <c r="AB24" s="6">
        <v>0</v>
      </c>
      <c r="AC24" s="7">
        <v>0</v>
      </c>
      <c r="AD24" s="8">
        <v>0</v>
      </c>
      <c r="AE24" s="6">
        <v>0</v>
      </c>
      <c r="AF24" s="7">
        <v>0</v>
      </c>
      <c r="AG24" s="8">
        <v>0</v>
      </c>
      <c r="AH24" s="6">
        <v>0</v>
      </c>
      <c r="AI24" s="7">
        <v>0</v>
      </c>
      <c r="AJ24" s="8"/>
      <c r="AK24" s="6"/>
      <c r="AL24" s="7"/>
      <c r="AM24" s="8">
        <v>0</v>
      </c>
      <c r="AN24" s="6">
        <v>0</v>
      </c>
      <c r="AO24" s="7">
        <v>0</v>
      </c>
      <c r="AP24" s="8"/>
      <c r="AQ24" s="6"/>
      <c r="AR24" s="7"/>
      <c r="AS24" s="8">
        <v>0</v>
      </c>
      <c r="AT24" s="6">
        <v>0</v>
      </c>
      <c r="AU24" s="7">
        <v>0</v>
      </c>
      <c r="AV24" s="8">
        <v>0</v>
      </c>
      <c r="AW24" s="6">
        <v>0</v>
      </c>
      <c r="AX24" s="7">
        <v>0</v>
      </c>
      <c r="AY24" s="8">
        <v>0</v>
      </c>
      <c r="AZ24" s="6">
        <v>0</v>
      </c>
      <c r="BA24" s="7">
        <v>0</v>
      </c>
      <c r="BB24" s="8">
        <v>0</v>
      </c>
      <c r="BC24" s="6">
        <v>0</v>
      </c>
      <c r="BD24" s="7">
        <v>0</v>
      </c>
      <c r="BE24" s="8">
        <v>0</v>
      </c>
      <c r="BF24" s="6">
        <v>0</v>
      </c>
      <c r="BG24" s="7">
        <v>0</v>
      </c>
      <c r="BH24" s="8">
        <v>0</v>
      </c>
      <c r="BI24" s="6">
        <v>0</v>
      </c>
      <c r="BJ24" s="7">
        <v>0</v>
      </c>
      <c r="BK24" s="8">
        <v>0</v>
      </c>
      <c r="BL24" s="6">
        <v>0</v>
      </c>
      <c r="BM24" s="7">
        <v>0</v>
      </c>
      <c r="BN24" s="8">
        <v>0</v>
      </c>
      <c r="BO24" s="6">
        <v>0</v>
      </c>
      <c r="BP24" s="7">
        <v>0</v>
      </c>
      <c r="BQ24" s="8"/>
      <c r="BR24" s="6"/>
      <c r="BS24" s="7"/>
      <c r="BT24" s="8">
        <f t="shared" si="1"/>
        <v>0</v>
      </c>
      <c r="BU24" s="7">
        <f t="shared" si="2"/>
        <v>0</v>
      </c>
    </row>
    <row r="25" spans="1:209" x14ac:dyDescent="0.3">
      <c r="A25" s="40">
        <v>2007</v>
      </c>
      <c r="B25" s="41" t="s">
        <v>11</v>
      </c>
      <c r="C25" s="8">
        <v>0</v>
      </c>
      <c r="D25" s="6">
        <v>0</v>
      </c>
      <c r="E25" s="7">
        <v>0</v>
      </c>
      <c r="F25" s="8">
        <v>0</v>
      </c>
      <c r="G25" s="6">
        <v>0</v>
      </c>
      <c r="H25" s="7">
        <v>0</v>
      </c>
      <c r="I25" s="8">
        <v>0</v>
      </c>
      <c r="J25" s="6">
        <v>0</v>
      </c>
      <c r="K25" s="7">
        <f t="shared" si="5"/>
        <v>0</v>
      </c>
      <c r="L25" s="8"/>
      <c r="M25" s="6"/>
      <c r="N25" s="7"/>
      <c r="O25" s="8">
        <v>0</v>
      </c>
      <c r="P25" s="6">
        <v>0</v>
      </c>
      <c r="Q25" s="7">
        <v>0</v>
      </c>
      <c r="R25" s="8">
        <v>0</v>
      </c>
      <c r="S25" s="6">
        <v>0</v>
      </c>
      <c r="T25" s="7">
        <f t="shared" si="4"/>
        <v>0</v>
      </c>
      <c r="U25" s="8">
        <v>0</v>
      </c>
      <c r="V25" s="6">
        <v>0</v>
      </c>
      <c r="W25" s="7">
        <v>0</v>
      </c>
      <c r="X25" s="8">
        <v>0</v>
      </c>
      <c r="Y25" s="6">
        <v>0</v>
      </c>
      <c r="Z25" s="7">
        <v>0</v>
      </c>
      <c r="AA25" s="8">
        <v>0</v>
      </c>
      <c r="AB25" s="6">
        <v>0</v>
      </c>
      <c r="AC25" s="7">
        <v>0</v>
      </c>
      <c r="AD25" s="8">
        <v>0</v>
      </c>
      <c r="AE25" s="6">
        <v>0</v>
      </c>
      <c r="AF25" s="7">
        <v>0</v>
      </c>
      <c r="AG25" s="8">
        <v>0</v>
      </c>
      <c r="AH25" s="6">
        <v>0</v>
      </c>
      <c r="AI25" s="7">
        <v>0</v>
      </c>
      <c r="AJ25" s="8"/>
      <c r="AK25" s="6"/>
      <c r="AL25" s="7"/>
      <c r="AM25" s="8">
        <v>0</v>
      </c>
      <c r="AN25" s="6">
        <v>0</v>
      </c>
      <c r="AO25" s="7">
        <v>0</v>
      </c>
      <c r="AP25" s="8"/>
      <c r="AQ25" s="6"/>
      <c r="AR25" s="7"/>
      <c r="AS25" s="8">
        <v>0</v>
      </c>
      <c r="AT25" s="6">
        <v>0</v>
      </c>
      <c r="AU25" s="7">
        <v>0</v>
      </c>
      <c r="AV25" s="8">
        <v>0</v>
      </c>
      <c r="AW25" s="6">
        <v>0</v>
      </c>
      <c r="AX25" s="7">
        <v>0</v>
      </c>
      <c r="AY25" s="8">
        <v>0</v>
      </c>
      <c r="AZ25" s="6">
        <v>0</v>
      </c>
      <c r="BA25" s="7">
        <v>0</v>
      </c>
      <c r="BB25" s="8">
        <v>0</v>
      </c>
      <c r="BC25" s="6">
        <v>0</v>
      </c>
      <c r="BD25" s="7">
        <v>0</v>
      </c>
      <c r="BE25" s="8">
        <v>0</v>
      </c>
      <c r="BF25" s="6">
        <v>0</v>
      </c>
      <c r="BG25" s="7">
        <v>0</v>
      </c>
      <c r="BH25" s="8">
        <v>0</v>
      </c>
      <c r="BI25" s="6">
        <v>0</v>
      </c>
      <c r="BJ25" s="7">
        <v>0</v>
      </c>
      <c r="BK25" s="8">
        <v>0</v>
      </c>
      <c r="BL25" s="6">
        <v>0</v>
      </c>
      <c r="BM25" s="7">
        <v>0</v>
      </c>
      <c r="BN25" s="8">
        <v>0</v>
      </c>
      <c r="BO25" s="6">
        <v>0</v>
      </c>
      <c r="BP25" s="7">
        <v>0</v>
      </c>
      <c r="BQ25" s="8"/>
      <c r="BR25" s="6"/>
      <c r="BS25" s="7"/>
      <c r="BT25" s="8">
        <f t="shared" si="1"/>
        <v>0</v>
      </c>
      <c r="BU25" s="7">
        <f t="shared" si="2"/>
        <v>0</v>
      </c>
    </row>
    <row r="26" spans="1:209" x14ac:dyDescent="0.3">
      <c r="A26" s="40">
        <v>2007</v>
      </c>
      <c r="B26" s="41" t="s">
        <v>12</v>
      </c>
      <c r="C26" s="8">
        <v>0</v>
      </c>
      <c r="D26" s="6">
        <v>0</v>
      </c>
      <c r="E26" s="7">
        <v>0</v>
      </c>
      <c r="F26" s="8">
        <v>0</v>
      </c>
      <c r="G26" s="6">
        <v>0</v>
      </c>
      <c r="H26" s="7">
        <v>0</v>
      </c>
      <c r="I26" s="8">
        <v>0</v>
      </c>
      <c r="J26" s="6">
        <v>0</v>
      </c>
      <c r="K26" s="7">
        <f t="shared" si="5"/>
        <v>0</v>
      </c>
      <c r="L26" s="8"/>
      <c r="M26" s="6"/>
      <c r="N26" s="7"/>
      <c r="O26" s="8">
        <v>0</v>
      </c>
      <c r="P26" s="6">
        <v>0</v>
      </c>
      <c r="Q26" s="7">
        <v>0</v>
      </c>
      <c r="R26" s="8">
        <v>0</v>
      </c>
      <c r="S26" s="6">
        <v>0</v>
      </c>
      <c r="T26" s="7">
        <f t="shared" si="4"/>
        <v>0</v>
      </c>
      <c r="U26" s="8">
        <v>6</v>
      </c>
      <c r="V26" s="6">
        <v>29</v>
      </c>
      <c r="W26" s="7">
        <f>V26/U26*1000</f>
        <v>4833.333333333333</v>
      </c>
      <c r="X26" s="8">
        <v>0</v>
      </c>
      <c r="Y26" s="6">
        <v>0</v>
      </c>
      <c r="Z26" s="7">
        <v>0</v>
      </c>
      <c r="AA26" s="8">
        <v>0</v>
      </c>
      <c r="AB26" s="6">
        <v>0</v>
      </c>
      <c r="AC26" s="7">
        <v>0</v>
      </c>
      <c r="AD26" s="8">
        <v>0</v>
      </c>
      <c r="AE26" s="6">
        <v>0</v>
      </c>
      <c r="AF26" s="7">
        <v>0</v>
      </c>
      <c r="AG26" s="8">
        <v>0</v>
      </c>
      <c r="AH26" s="6">
        <v>0</v>
      </c>
      <c r="AI26" s="7">
        <v>0</v>
      </c>
      <c r="AJ26" s="8"/>
      <c r="AK26" s="6"/>
      <c r="AL26" s="7"/>
      <c r="AM26" s="8">
        <v>0</v>
      </c>
      <c r="AN26" s="6">
        <v>0</v>
      </c>
      <c r="AO26" s="7">
        <v>0</v>
      </c>
      <c r="AP26" s="8"/>
      <c r="AQ26" s="6"/>
      <c r="AR26" s="7"/>
      <c r="AS26" s="8">
        <v>0</v>
      </c>
      <c r="AT26" s="6">
        <v>0</v>
      </c>
      <c r="AU26" s="7">
        <v>0</v>
      </c>
      <c r="AV26" s="8">
        <v>0</v>
      </c>
      <c r="AW26" s="6">
        <v>0</v>
      </c>
      <c r="AX26" s="7">
        <v>0</v>
      </c>
      <c r="AY26" s="8">
        <v>0</v>
      </c>
      <c r="AZ26" s="6">
        <v>0</v>
      </c>
      <c r="BA26" s="7">
        <v>0</v>
      </c>
      <c r="BB26" s="8">
        <v>0</v>
      </c>
      <c r="BC26" s="6">
        <v>0</v>
      </c>
      <c r="BD26" s="7">
        <v>0</v>
      </c>
      <c r="BE26" s="8">
        <v>0</v>
      </c>
      <c r="BF26" s="6">
        <v>0</v>
      </c>
      <c r="BG26" s="7">
        <v>0</v>
      </c>
      <c r="BH26" s="8">
        <v>0</v>
      </c>
      <c r="BI26" s="6">
        <v>0</v>
      </c>
      <c r="BJ26" s="7">
        <v>0</v>
      </c>
      <c r="BK26" s="8">
        <v>0</v>
      </c>
      <c r="BL26" s="6">
        <v>0</v>
      </c>
      <c r="BM26" s="7">
        <v>0</v>
      </c>
      <c r="BN26" s="8">
        <v>0</v>
      </c>
      <c r="BO26" s="6">
        <v>0</v>
      </c>
      <c r="BP26" s="7">
        <v>0</v>
      </c>
      <c r="BQ26" s="8"/>
      <c r="BR26" s="6"/>
      <c r="BS26" s="7"/>
      <c r="BT26" s="8">
        <f t="shared" si="1"/>
        <v>6</v>
      </c>
      <c r="BU26" s="7">
        <f t="shared" si="2"/>
        <v>29</v>
      </c>
    </row>
    <row r="27" spans="1:209" x14ac:dyDescent="0.3">
      <c r="A27" s="40">
        <v>2007</v>
      </c>
      <c r="B27" s="41" t="s">
        <v>13</v>
      </c>
      <c r="C27" s="8">
        <v>0</v>
      </c>
      <c r="D27" s="6">
        <v>0</v>
      </c>
      <c r="E27" s="7">
        <v>0</v>
      </c>
      <c r="F27" s="8">
        <v>0</v>
      </c>
      <c r="G27" s="6">
        <v>0</v>
      </c>
      <c r="H27" s="7">
        <v>0</v>
      </c>
      <c r="I27" s="8">
        <v>0</v>
      </c>
      <c r="J27" s="6">
        <v>0</v>
      </c>
      <c r="K27" s="7">
        <f t="shared" si="5"/>
        <v>0</v>
      </c>
      <c r="L27" s="60"/>
      <c r="M27" s="61"/>
      <c r="N27" s="7"/>
      <c r="O27" s="60">
        <v>0.24</v>
      </c>
      <c r="P27" s="61">
        <v>42.195999999999998</v>
      </c>
      <c r="Q27" s="7">
        <f t="shared" ref="Q27:Q30" si="6">IF(O27=0,0,P27/O27*1000)</f>
        <v>175816.66666666666</v>
      </c>
      <c r="R27" s="8">
        <v>0</v>
      </c>
      <c r="S27" s="6">
        <v>0</v>
      </c>
      <c r="T27" s="7">
        <f t="shared" si="4"/>
        <v>0</v>
      </c>
      <c r="U27" s="8">
        <v>0</v>
      </c>
      <c r="V27" s="6">
        <v>0</v>
      </c>
      <c r="W27" s="7">
        <v>0</v>
      </c>
      <c r="X27" s="8">
        <v>0</v>
      </c>
      <c r="Y27" s="6">
        <v>0</v>
      </c>
      <c r="Z27" s="7">
        <v>0</v>
      </c>
      <c r="AA27" s="8">
        <v>0</v>
      </c>
      <c r="AB27" s="6">
        <v>0</v>
      </c>
      <c r="AC27" s="7">
        <v>0</v>
      </c>
      <c r="AD27" s="8">
        <v>0</v>
      </c>
      <c r="AE27" s="6">
        <v>0</v>
      </c>
      <c r="AF27" s="7">
        <v>0</v>
      </c>
      <c r="AG27" s="8">
        <v>0</v>
      </c>
      <c r="AH27" s="6">
        <v>0</v>
      </c>
      <c r="AI27" s="7">
        <v>0</v>
      </c>
      <c r="AJ27" s="8"/>
      <c r="AK27" s="6"/>
      <c r="AL27" s="7"/>
      <c r="AM27" s="8">
        <v>0</v>
      </c>
      <c r="AN27" s="6">
        <v>0</v>
      </c>
      <c r="AO27" s="7">
        <v>0</v>
      </c>
      <c r="AP27" s="8"/>
      <c r="AQ27" s="6"/>
      <c r="AR27" s="7"/>
      <c r="AS27" s="8">
        <v>0</v>
      </c>
      <c r="AT27" s="6">
        <v>0</v>
      </c>
      <c r="AU27" s="7">
        <v>0</v>
      </c>
      <c r="AV27" s="8">
        <v>0</v>
      </c>
      <c r="AW27" s="6">
        <v>0</v>
      </c>
      <c r="AX27" s="7">
        <v>0</v>
      </c>
      <c r="AY27" s="8">
        <v>0</v>
      </c>
      <c r="AZ27" s="6">
        <v>0</v>
      </c>
      <c r="BA27" s="7">
        <v>0</v>
      </c>
      <c r="BB27" s="8">
        <v>0</v>
      </c>
      <c r="BC27" s="6">
        <v>0</v>
      </c>
      <c r="BD27" s="7">
        <v>0</v>
      </c>
      <c r="BE27" s="8">
        <v>0</v>
      </c>
      <c r="BF27" s="6">
        <v>0</v>
      </c>
      <c r="BG27" s="7">
        <v>0</v>
      </c>
      <c r="BH27" s="8">
        <v>0</v>
      </c>
      <c r="BI27" s="6">
        <v>0</v>
      </c>
      <c r="BJ27" s="7">
        <v>0</v>
      </c>
      <c r="BK27" s="8">
        <v>0</v>
      </c>
      <c r="BL27" s="6">
        <v>0</v>
      </c>
      <c r="BM27" s="7">
        <v>0</v>
      </c>
      <c r="BN27" s="8">
        <v>0</v>
      </c>
      <c r="BO27" s="6">
        <v>0</v>
      </c>
      <c r="BP27" s="7">
        <v>0</v>
      </c>
      <c r="BQ27" s="8"/>
      <c r="BR27" s="6"/>
      <c r="BS27" s="7"/>
      <c r="BT27" s="8">
        <f t="shared" si="1"/>
        <v>0</v>
      </c>
      <c r="BU27" s="7">
        <f t="shared" si="2"/>
        <v>0</v>
      </c>
    </row>
    <row r="28" spans="1:209" x14ac:dyDescent="0.3">
      <c r="A28" s="40">
        <v>2007</v>
      </c>
      <c r="B28" s="41" t="s">
        <v>14</v>
      </c>
      <c r="C28" s="8">
        <v>0</v>
      </c>
      <c r="D28" s="6">
        <v>0</v>
      </c>
      <c r="E28" s="7">
        <v>0</v>
      </c>
      <c r="F28" s="8">
        <v>0</v>
      </c>
      <c r="G28" s="6">
        <v>0</v>
      </c>
      <c r="H28" s="7">
        <v>0</v>
      </c>
      <c r="I28" s="8">
        <v>0</v>
      </c>
      <c r="J28" s="6">
        <v>0</v>
      </c>
      <c r="K28" s="7">
        <f t="shared" si="5"/>
        <v>0</v>
      </c>
      <c r="L28" s="8"/>
      <c r="M28" s="6"/>
      <c r="N28" s="7"/>
      <c r="O28" s="8">
        <v>0</v>
      </c>
      <c r="P28" s="6">
        <v>0</v>
      </c>
      <c r="Q28" s="7">
        <f t="shared" si="6"/>
        <v>0</v>
      </c>
      <c r="R28" s="8">
        <v>0</v>
      </c>
      <c r="S28" s="6">
        <v>0</v>
      </c>
      <c r="T28" s="7">
        <f t="shared" si="4"/>
        <v>0</v>
      </c>
      <c r="U28" s="8">
        <v>0</v>
      </c>
      <c r="V28" s="6">
        <v>0</v>
      </c>
      <c r="W28" s="7">
        <v>0</v>
      </c>
      <c r="X28" s="8">
        <v>0</v>
      </c>
      <c r="Y28" s="6">
        <v>0</v>
      </c>
      <c r="Z28" s="7">
        <v>0</v>
      </c>
      <c r="AA28" s="8">
        <v>0</v>
      </c>
      <c r="AB28" s="6">
        <v>0</v>
      </c>
      <c r="AC28" s="7">
        <v>0</v>
      </c>
      <c r="AD28" s="8">
        <v>0</v>
      </c>
      <c r="AE28" s="6">
        <v>0</v>
      </c>
      <c r="AF28" s="7">
        <v>0</v>
      </c>
      <c r="AG28" s="8">
        <v>0</v>
      </c>
      <c r="AH28" s="6">
        <v>0</v>
      </c>
      <c r="AI28" s="7">
        <v>0</v>
      </c>
      <c r="AJ28" s="8"/>
      <c r="AK28" s="6"/>
      <c r="AL28" s="7"/>
      <c r="AM28" s="8">
        <v>0</v>
      </c>
      <c r="AN28" s="6">
        <v>0</v>
      </c>
      <c r="AO28" s="7">
        <v>0</v>
      </c>
      <c r="AP28" s="8"/>
      <c r="AQ28" s="6"/>
      <c r="AR28" s="7"/>
      <c r="AS28" s="8">
        <v>0</v>
      </c>
      <c r="AT28" s="6">
        <v>0</v>
      </c>
      <c r="AU28" s="7">
        <v>0</v>
      </c>
      <c r="AV28" s="8">
        <v>0</v>
      </c>
      <c r="AW28" s="6">
        <v>0</v>
      </c>
      <c r="AX28" s="7">
        <v>0</v>
      </c>
      <c r="AY28" s="8">
        <v>0</v>
      </c>
      <c r="AZ28" s="6">
        <v>0</v>
      </c>
      <c r="BA28" s="7">
        <v>0</v>
      </c>
      <c r="BB28" s="8">
        <v>0</v>
      </c>
      <c r="BC28" s="6">
        <v>0</v>
      </c>
      <c r="BD28" s="7">
        <v>0</v>
      </c>
      <c r="BE28" s="8">
        <v>0</v>
      </c>
      <c r="BF28" s="6">
        <v>0</v>
      </c>
      <c r="BG28" s="7">
        <v>0</v>
      </c>
      <c r="BH28" s="8">
        <v>0</v>
      </c>
      <c r="BI28" s="6">
        <v>0</v>
      </c>
      <c r="BJ28" s="7">
        <v>0</v>
      </c>
      <c r="BK28" s="8">
        <v>0</v>
      </c>
      <c r="BL28" s="6">
        <v>0</v>
      </c>
      <c r="BM28" s="7">
        <v>0</v>
      </c>
      <c r="BN28" s="8">
        <v>0</v>
      </c>
      <c r="BO28" s="6">
        <v>0</v>
      </c>
      <c r="BP28" s="7">
        <v>0</v>
      </c>
      <c r="BQ28" s="8"/>
      <c r="BR28" s="6"/>
      <c r="BS28" s="7"/>
      <c r="BT28" s="8">
        <f t="shared" si="1"/>
        <v>0</v>
      </c>
      <c r="BU28" s="7">
        <f t="shared" si="2"/>
        <v>0</v>
      </c>
    </row>
    <row r="29" spans="1:209" x14ac:dyDescent="0.3">
      <c r="A29" s="40">
        <v>2007</v>
      </c>
      <c r="B29" s="41" t="s">
        <v>15</v>
      </c>
      <c r="C29" s="8">
        <v>0</v>
      </c>
      <c r="D29" s="6">
        <v>0</v>
      </c>
      <c r="E29" s="7">
        <v>0</v>
      </c>
      <c r="F29" s="8">
        <v>0</v>
      </c>
      <c r="G29" s="6">
        <v>0</v>
      </c>
      <c r="H29" s="7">
        <v>0</v>
      </c>
      <c r="I29" s="8">
        <v>0</v>
      </c>
      <c r="J29" s="6">
        <v>0</v>
      </c>
      <c r="K29" s="7">
        <f t="shared" si="5"/>
        <v>0</v>
      </c>
      <c r="L29" s="8"/>
      <c r="M29" s="6"/>
      <c r="N29" s="7"/>
      <c r="O29" s="8">
        <v>0</v>
      </c>
      <c r="P29" s="6">
        <v>0</v>
      </c>
      <c r="Q29" s="7">
        <f t="shared" si="6"/>
        <v>0</v>
      </c>
      <c r="R29" s="8">
        <v>0</v>
      </c>
      <c r="S29" s="6">
        <v>0</v>
      </c>
      <c r="T29" s="7">
        <f t="shared" si="4"/>
        <v>0</v>
      </c>
      <c r="U29" s="8">
        <v>0</v>
      </c>
      <c r="V29" s="6">
        <v>0</v>
      </c>
      <c r="W29" s="7">
        <v>0</v>
      </c>
      <c r="X29" s="8">
        <v>0</v>
      </c>
      <c r="Y29" s="6">
        <v>0</v>
      </c>
      <c r="Z29" s="7">
        <v>0</v>
      </c>
      <c r="AA29" s="8">
        <v>0</v>
      </c>
      <c r="AB29" s="6">
        <v>0</v>
      </c>
      <c r="AC29" s="7">
        <v>0</v>
      </c>
      <c r="AD29" s="8">
        <v>0</v>
      </c>
      <c r="AE29" s="6">
        <v>0</v>
      </c>
      <c r="AF29" s="7">
        <v>0</v>
      </c>
      <c r="AG29" s="8">
        <v>0</v>
      </c>
      <c r="AH29" s="6">
        <v>0</v>
      </c>
      <c r="AI29" s="7">
        <v>0</v>
      </c>
      <c r="AJ29" s="8"/>
      <c r="AK29" s="6"/>
      <c r="AL29" s="7"/>
      <c r="AM29" s="8">
        <v>0</v>
      </c>
      <c r="AN29" s="6">
        <v>0</v>
      </c>
      <c r="AO29" s="7">
        <v>0</v>
      </c>
      <c r="AP29" s="8"/>
      <c r="AQ29" s="6"/>
      <c r="AR29" s="7"/>
      <c r="AS29" s="8">
        <v>0</v>
      </c>
      <c r="AT29" s="6">
        <v>0</v>
      </c>
      <c r="AU29" s="7">
        <v>0</v>
      </c>
      <c r="AV29" s="8">
        <v>0</v>
      </c>
      <c r="AW29" s="6">
        <v>0</v>
      </c>
      <c r="AX29" s="7">
        <v>0</v>
      </c>
      <c r="AY29" s="8">
        <v>0</v>
      </c>
      <c r="AZ29" s="6">
        <v>0</v>
      </c>
      <c r="BA29" s="7">
        <v>0</v>
      </c>
      <c r="BB29" s="8">
        <v>0</v>
      </c>
      <c r="BC29" s="6">
        <v>0</v>
      </c>
      <c r="BD29" s="7">
        <v>0</v>
      </c>
      <c r="BE29" s="8">
        <v>0</v>
      </c>
      <c r="BF29" s="6">
        <v>0</v>
      </c>
      <c r="BG29" s="7">
        <v>0</v>
      </c>
      <c r="BH29" s="8">
        <v>0</v>
      </c>
      <c r="BI29" s="6">
        <v>0</v>
      </c>
      <c r="BJ29" s="7">
        <v>0</v>
      </c>
      <c r="BK29" s="8">
        <v>0</v>
      </c>
      <c r="BL29" s="6">
        <v>0</v>
      </c>
      <c r="BM29" s="7">
        <v>0</v>
      </c>
      <c r="BN29" s="8">
        <v>0</v>
      </c>
      <c r="BO29" s="6">
        <v>0</v>
      </c>
      <c r="BP29" s="7">
        <v>0</v>
      </c>
      <c r="BQ29" s="8"/>
      <c r="BR29" s="6"/>
      <c r="BS29" s="7"/>
      <c r="BT29" s="8">
        <f t="shared" si="1"/>
        <v>0</v>
      </c>
      <c r="BU29" s="7">
        <f t="shared" si="2"/>
        <v>0</v>
      </c>
    </row>
    <row r="30" spans="1:209" x14ac:dyDescent="0.3">
      <c r="A30" s="40">
        <v>2007</v>
      </c>
      <c r="B30" s="41" t="s">
        <v>16</v>
      </c>
      <c r="C30" s="8">
        <v>0</v>
      </c>
      <c r="D30" s="6">
        <v>0</v>
      </c>
      <c r="E30" s="7">
        <v>0</v>
      </c>
      <c r="F30" s="8">
        <v>0</v>
      </c>
      <c r="G30" s="6">
        <v>0</v>
      </c>
      <c r="H30" s="7">
        <v>0</v>
      </c>
      <c r="I30" s="8">
        <v>0</v>
      </c>
      <c r="J30" s="6">
        <v>0</v>
      </c>
      <c r="K30" s="7">
        <f t="shared" si="5"/>
        <v>0</v>
      </c>
      <c r="L30" s="8"/>
      <c r="M30" s="6"/>
      <c r="N30" s="7"/>
      <c r="O30" s="8">
        <v>0</v>
      </c>
      <c r="P30" s="6">
        <v>0</v>
      </c>
      <c r="Q30" s="7">
        <f t="shared" si="6"/>
        <v>0</v>
      </c>
      <c r="R30" s="8">
        <v>0</v>
      </c>
      <c r="S30" s="6">
        <v>0</v>
      </c>
      <c r="T30" s="7">
        <f t="shared" si="4"/>
        <v>0</v>
      </c>
      <c r="U30" s="8">
        <v>0</v>
      </c>
      <c r="V30" s="6">
        <v>0</v>
      </c>
      <c r="W30" s="7">
        <v>0</v>
      </c>
      <c r="X30" s="8">
        <v>0</v>
      </c>
      <c r="Y30" s="6">
        <v>0</v>
      </c>
      <c r="Z30" s="7">
        <v>0</v>
      </c>
      <c r="AA30" s="8">
        <v>0</v>
      </c>
      <c r="AB30" s="6">
        <v>0</v>
      </c>
      <c r="AC30" s="7">
        <v>0</v>
      </c>
      <c r="AD30" s="8">
        <v>0</v>
      </c>
      <c r="AE30" s="6">
        <v>0</v>
      </c>
      <c r="AF30" s="7">
        <v>0</v>
      </c>
      <c r="AG30" s="8">
        <v>0</v>
      </c>
      <c r="AH30" s="6">
        <v>0</v>
      </c>
      <c r="AI30" s="7">
        <v>0</v>
      </c>
      <c r="AJ30" s="8"/>
      <c r="AK30" s="6"/>
      <c r="AL30" s="7"/>
      <c r="AM30" s="8">
        <v>0</v>
      </c>
      <c r="AN30" s="6">
        <v>0</v>
      </c>
      <c r="AO30" s="7">
        <v>0</v>
      </c>
      <c r="AP30" s="8"/>
      <c r="AQ30" s="6"/>
      <c r="AR30" s="7"/>
      <c r="AS30" s="8">
        <v>0</v>
      </c>
      <c r="AT30" s="6">
        <v>0</v>
      </c>
      <c r="AU30" s="7">
        <v>0</v>
      </c>
      <c r="AV30" s="8">
        <v>0</v>
      </c>
      <c r="AW30" s="6">
        <v>0</v>
      </c>
      <c r="AX30" s="7">
        <v>0</v>
      </c>
      <c r="AY30" s="8">
        <v>0</v>
      </c>
      <c r="AZ30" s="6">
        <v>0</v>
      </c>
      <c r="BA30" s="7">
        <v>0</v>
      </c>
      <c r="BB30" s="8">
        <v>0</v>
      </c>
      <c r="BC30" s="6">
        <v>0</v>
      </c>
      <c r="BD30" s="7">
        <v>0</v>
      </c>
      <c r="BE30" s="8">
        <v>0</v>
      </c>
      <c r="BF30" s="6">
        <v>0</v>
      </c>
      <c r="BG30" s="7">
        <v>0</v>
      </c>
      <c r="BH30" s="8">
        <v>0</v>
      </c>
      <c r="BI30" s="6">
        <v>0</v>
      </c>
      <c r="BJ30" s="7">
        <v>0</v>
      </c>
      <c r="BK30" s="8">
        <v>0</v>
      </c>
      <c r="BL30" s="6">
        <v>0</v>
      </c>
      <c r="BM30" s="7">
        <v>0</v>
      </c>
      <c r="BN30" s="8">
        <v>0</v>
      </c>
      <c r="BO30" s="6">
        <v>0</v>
      </c>
      <c r="BP30" s="7">
        <v>0</v>
      </c>
      <c r="BQ30" s="8"/>
      <c r="BR30" s="6"/>
      <c r="BS30" s="7"/>
      <c r="BT30" s="8">
        <f t="shared" si="1"/>
        <v>0</v>
      </c>
      <c r="BU30" s="7">
        <f t="shared" si="2"/>
        <v>0</v>
      </c>
    </row>
    <row r="31" spans="1:209" ht="15" thickBot="1" x14ac:dyDescent="0.35">
      <c r="A31" s="42"/>
      <c r="B31" s="43" t="s">
        <v>17</v>
      </c>
      <c r="C31" s="34">
        <f>SUM(C19:C30)</f>
        <v>0</v>
      </c>
      <c r="D31" s="32">
        <f>SUM(D19:D30)</f>
        <v>0</v>
      </c>
      <c r="E31" s="33"/>
      <c r="F31" s="34">
        <f>SUM(F19:F30)</f>
        <v>0</v>
      </c>
      <c r="G31" s="32">
        <f>SUM(G19:G30)</f>
        <v>0</v>
      </c>
      <c r="H31" s="33"/>
      <c r="I31" s="34">
        <f>SUM(I19:I30)</f>
        <v>0</v>
      </c>
      <c r="J31" s="32">
        <f>SUM(J19:J30)</f>
        <v>0</v>
      </c>
      <c r="K31" s="33"/>
      <c r="L31" s="34"/>
      <c r="M31" s="32"/>
      <c r="N31" s="33"/>
      <c r="O31" s="34">
        <f>SUM(O19:O30)</f>
        <v>0.24</v>
      </c>
      <c r="P31" s="32">
        <f>SUM(P19:P30)</f>
        <v>42.195999999999998</v>
      </c>
      <c r="Q31" s="33"/>
      <c r="R31" s="34">
        <f t="shared" ref="R31:S31" si="7">SUM(R19:R30)</f>
        <v>0</v>
      </c>
      <c r="S31" s="32">
        <f t="shared" si="7"/>
        <v>0</v>
      </c>
      <c r="T31" s="33"/>
      <c r="U31" s="34">
        <f>SUM(U19:U30)</f>
        <v>7</v>
      </c>
      <c r="V31" s="32">
        <f>SUM(V19:V30)</f>
        <v>32</v>
      </c>
      <c r="W31" s="33"/>
      <c r="X31" s="34">
        <f>SUM(X19:X30)</f>
        <v>0</v>
      </c>
      <c r="Y31" s="32">
        <f>SUM(Y19:Y30)</f>
        <v>0</v>
      </c>
      <c r="Z31" s="33"/>
      <c r="AA31" s="34">
        <f>SUM(AA19:AA30)</f>
        <v>0</v>
      </c>
      <c r="AB31" s="32">
        <f>SUM(AB19:AB30)</f>
        <v>0</v>
      </c>
      <c r="AC31" s="33"/>
      <c r="AD31" s="34">
        <f>SUM(AD19:AD30)</f>
        <v>0</v>
      </c>
      <c r="AE31" s="32">
        <f>SUM(AE19:AE30)</f>
        <v>0</v>
      </c>
      <c r="AF31" s="33"/>
      <c r="AG31" s="34">
        <f>SUM(AG19:AG30)</f>
        <v>0</v>
      </c>
      <c r="AH31" s="32">
        <f>SUM(AH19:AH30)</f>
        <v>0</v>
      </c>
      <c r="AI31" s="33"/>
      <c r="AJ31" s="34"/>
      <c r="AK31" s="32"/>
      <c r="AL31" s="33"/>
      <c r="AM31" s="34">
        <f>SUM(AM19:AM30)</f>
        <v>0</v>
      </c>
      <c r="AN31" s="32">
        <f>SUM(AN19:AN30)</f>
        <v>0</v>
      </c>
      <c r="AO31" s="33"/>
      <c r="AP31" s="34"/>
      <c r="AQ31" s="32"/>
      <c r="AR31" s="33"/>
      <c r="AS31" s="34">
        <f>SUM(AS19:AS30)</f>
        <v>0</v>
      </c>
      <c r="AT31" s="32">
        <f>SUM(AT19:AT30)</f>
        <v>0</v>
      </c>
      <c r="AU31" s="33"/>
      <c r="AV31" s="34">
        <f>SUM(AV19:AV30)</f>
        <v>0</v>
      </c>
      <c r="AW31" s="32">
        <f>SUM(AW19:AW30)</f>
        <v>0</v>
      </c>
      <c r="AX31" s="33"/>
      <c r="AY31" s="34">
        <f>SUM(AY19:AY30)</f>
        <v>0</v>
      </c>
      <c r="AZ31" s="32">
        <f>SUM(AZ19:AZ30)</f>
        <v>0</v>
      </c>
      <c r="BA31" s="33"/>
      <c r="BB31" s="34">
        <f>SUM(BB19:BB30)</f>
        <v>0</v>
      </c>
      <c r="BC31" s="32">
        <f>SUM(BC19:BC30)</f>
        <v>0</v>
      </c>
      <c r="BD31" s="33"/>
      <c r="BE31" s="34">
        <f>SUM(BE19:BE30)</f>
        <v>0</v>
      </c>
      <c r="BF31" s="32">
        <f>SUM(BF19:BF30)</f>
        <v>0</v>
      </c>
      <c r="BG31" s="33"/>
      <c r="BH31" s="34">
        <f>SUM(BH19:BH30)</f>
        <v>0</v>
      </c>
      <c r="BI31" s="32">
        <f>SUM(BI19:BI30)</f>
        <v>0</v>
      </c>
      <c r="BJ31" s="33"/>
      <c r="BK31" s="34">
        <f>SUM(BK19:BK30)</f>
        <v>0</v>
      </c>
      <c r="BL31" s="32">
        <f>SUM(BL19:BL30)</f>
        <v>0</v>
      </c>
      <c r="BM31" s="33"/>
      <c r="BN31" s="34">
        <f>SUM(BN19:BN30)</f>
        <v>0</v>
      </c>
      <c r="BO31" s="32">
        <f>SUM(BO19:BO30)</f>
        <v>0</v>
      </c>
      <c r="BP31" s="33"/>
      <c r="BQ31" s="34"/>
      <c r="BR31" s="32"/>
      <c r="BS31" s="33"/>
      <c r="BT31" s="34">
        <f t="shared" si="1"/>
        <v>7</v>
      </c>
      <c r="BU31" s="33">
        <f t="shared" si="2"/>
        <v>32</v>
      </c>
      <c r="EI31" s="2"/>
      <c r="EN31" s="2"/>
      <c r="ES31" s="2"/>
      <c r="EX31" s="2"/>
      <c r="FC31" s="2"/>
      <c r="FH31" s="2"/>
      <c r="FM31" s="2"/>
      <c r="FR31" s="2"/>
      <c r="FW31" s="2"/>
      <c r="GB31" s="2"/>
      <c r="GG31" s="2"/>
      <c r="GL31" s="2"/>
      <c r="GQ31" s="2"/>
      <c r="GV31" s="2"/>
      <c r="HA31" s="2"/>
    </row>
    <row r="32" spans="1:209" x14ac:dyDescent="0.3">
      <c r="A32" s="40">
        <v>2008</v>
      </c>
      <c r="B32" s="41" t="s">
        <v>5</v>
      </c>
      <c r="C32" s="8">
        <v>0</v>
      </c>
      <c r="D32" s="6">
        <v>0</v>
      </c>
      <c r="E32" s="7">
        <v>0</v>
      </c>
      <c r="F32" s="8">
        <v>0</v>
      </c>
      <c r="G32" s="6">
        <v>0</v>
      </c>
      <c r="H32" s="7">
        <v>0</v>
      </c>
      <c r="I32" s="8">
        <v>0</v>
      </c>
      <c r="J32" s="6">
        <v>0</v>
      </c>
      <c r="K32" s="7">
        <v>0</v>
      </c>
      <c r="L32" s="8"/>
      <c r="M32" s="6"/>
      <c r="N32" s="7"/>
      <c r="O32" s="8">
        <v>0</v>
      </c>
      <c r="P32" s="6">
        <v>0</v>
      </c>
      <c r="Q32" s="7">
        <v>0</v>
      </c>
      <c r="R32" s="8">
        <v>0</v>
      </c>
      <c r="S32" s="6">
        <v>0</v>
      </c>
      <c r="T32" s="7">
        <f t="shared" ref="T32:T43" si="8">IF(R32=0,0,S32/R32*1000)</f>
        <v>0</v>
      </c>
      <c r="U32" s="8">
        <v>0</v>
      </c>
      <c r="V32" s="6">
        <v>0</v>
      </c>
      <c r="W32" s="7">
        <v>0</v>
      </c>
      <c r="X32" s="8">
        <v>0</v>
      </c>
      <c r="Y32" s="6">
        <v>0</v>
      </c>
      <c r="Z32" s="7">
        <v>0</v>
      </c>
      <c r="AA32" s="8">
        <v>0</v>
      </c>
      <c r="AB32" s="6">
        <v>0</v>
      </c>
      <c r="AC32" s="7">
        <v>0</v>
      </c>
      <c r="AD32" s="8">
        <v>0</v>
      </c>
      <c r="AE32" s="6">
        <v>0</v>
      </c>
      <c r="AF32" s="7">
        <v>0</v>
      </c>
      <c r="AG32" s="8">
        <v>0</v>
      </c>
      <c r="AH32" s="6">
        <v>0</v>
      </c>
      <c r="AI32" s="7">
        <v>0</v>
      </c>
      <c r="AJ32" s="8"/>
      <c r="AK32" s="6"/>
      <c r="AL32" s="7"/>
      <c r="AM32" s="8">
        <v>0</v>
      </c>
      <c r="AN32" s="6">
        <v>0</v>
      </c>
      <c r="AO32" s="7">
        <v>0</v>
      </c>
      <c r="AP32" s="8"/>
      <c r="AQ32" s="6"/>
      <c r="AR32" s="7"/>
      <c r="AS32" s="8">
        <v>0</v>
      </c>
      <c r="AT32" s="6">
        <v>0</v>
      </c>
      <c r="AU32" s="7">
        <v>0</v>
      </c>
      <c r="AV32" s="8">
        <v>0</v>
      </c>
      <c r="AW32" s="6">
        <v>0</v>
      </c>
      <c r="AX32" s="7">
        <v>0</v>
      </c>
      <c r="AY32" s="8">
        <v>0</v>
      </c>
      <c r="AZ32" s="6">
        <v>0</v>
      </c>
      <c r="BA32" s="7">
        <v>0</v>
      </c>
      <c r="BB32" s="8">
        <v>0</v>
      </c>
      <c r="BC32" s="6">
        <v>0</v>
      </c>
      <c r="BD32" s="7">
        <v>0</v>
      </c>
      <c r="BE32" s="8">
        <v>0</v>
      </c>
      <c r="BF32" s="6">
        <v>0</v>
      </c>
      <c r="BG32" s="7">
        <v>0</v>
      </c>
      <c r="BH32" s="8">
        <v>0</v>
      </c>
      <c r="BI32" s="6">
        <v>0</v>
      </c>
      <c r="BJ32" s="7">
        <v>0</v>
      </c>
      <c r="BK32" s="8">
        <v>0</v>
      </c>
      <c r="BL32" s="6">
        <v>0</v>
      </c>
      <c r="BM32" s="7">
        <v>0</v>
      </c>
      <c r="BN32" s="8">
        <v>0</v>
      </c>
      <c r="BO32" s="6">
        <v>0</v>
      </c>
      <c r="BP32" s="7">
        <v>0</v>
      </c>
      <c r="BQ32" s="8"/>
      <c r="BR32" s="6"/>
      <c r="BS32" s="7"/>
      <c r="BT32" s="8">
        <f t="shared" si="1"/>
        <v>0</v>
      </c>
      <c r="BU32" s="7">
        <f t="shared" si="2"/>
        <v>0</v>
      </c>
    </row>
    <row r="33" spans="1:209" x14ac:dyDescent="0.3">
      <c r="A33" s="40">
        <v>2008</v>
      </c>
      <c r="B33" s="41" t="s">
        <v>6</v>
      </c>
      <c r="C33" s="8">
        <v>0</v>
      </c>
      <c r="D33" s="6">
        <v>0</v>
      </c>
      <c r="E33" s="7">
        <v>0</v>
      </c>
      <c r="F33" s="8">
        <v>0</v>
      </c>
      <c r="G33" s="6">
        <v>0</v>
      </c>
      <c r="H33" s="7">
        <v>0</v>
      </c>
      <c r="I33" s="8">
        <v>0</v>
      </c>
      <c r="J33" s="6">
        <v>0</v>
      </c>
      <c r="K33" s="7">
        <v>0</v>
      </c>
      <c r="L33" s="8"/>
      <c r="M33" s="6"/>
      <c r="N33" s="7"/>
      <c r="O33" s="8">
        <v>0</v>
      </c>
      <c r="P33" s="6">
        <v>0</v>
      </c>
      <c r="Q33" s="7">
        <v>0</v>
      </c>
      <c r="R33" s="8">
        <v>0</v>
      </c>
      <c r="S33" s="6">
        <v>0</v>
      </c>
      <c r="T33" s="7">
        <f t="shared" si="8"/>
        <v>0</v>
      </c>
      <c r="U33" s="8">
        <v>0</v>
      </c>
      <c r="V33" s="6">
        <v>0</v>
      </c>
      <c r="W33" s="7">
        <v>0</v>
      </c>
      <c r="X33" s="8">
        <v>0</v>
      </c>
      <c r="Y33" s="6">
        <v>0</v>
      </c>
      <c r="Z33" s="7">
        <v>0</v>
      </c>
      <c r="AA33" s="8">
        <v>0</v>
      </c>
      <c r="AB33" s="6">
        <v>0</v>
      </c>
      <c r="AC33" s="7">
        <v>0</v>
      </c>
      <c r="AD33" s="8">
        <v>0</v>
      </c>
      <c r="AE33" s="6">
        <v>0</v>
      </c>
      <c r="AF33" s="7">
        <v>0</v>
      </c>
      <c r="AG33" s="8">
        <v>0</v>
      </c>
      <c r="AH33" s="6">
        <v>0</v>
      </c>
      <c r="AI33" s="7">
        <v>0</v>
      </c>
      <c r="AJ33" s="8"/>
      <c r="AK33" s="6"/>
      <c r="AL33" s="7"/>
      <c r="AM33" s="8">
        <v>0</v>
      </c>
      <c r="AN33" s="6">
        <v>0</v>
      </c>
      <c r="AO33" s="7">
        <v>0</v>
      </c>
      <c r="AP33" s="8"/>
      <c r="AQ33" s="6"/>
      <c r="AR33" s="7"/>
      <c r="AS33" s="8">
        <v>0</v>
      </c>
      <c r="AT33" s="6">
        <v>0</v>
      </c>
      <c r="AU33" s="7">
        <v>0</v>
      </c>
      <c r="AV33" s="8">
        <v>0</v>
      </c>
      <c r="AW33" s="6">
        <v>0</v>
      </c>
      <c r="AX33" s="7">
        <v>0</v>
      </c>
      <c r="AY33" s="8">
        <v>0</v>
      </c>
      <c r="AZ33" s="6">
        <v>0</v>
      </c>
      <c r="BA33" s="7">
        <v>0</v>
      </c>
      <c r="BB33" s="8">
        <v>0</v>
      </c>
      <c r="BC33" s="6">
        <v>0</v>
      </c>
      <c r="BD33" s="7">
        <v>0</v>
      </c>
      <c r="BE33" s="8">
        <v>0</v>
      </c>
      <c r="BF33" s="6">
        <v>0</v>
      </c>
      <c r="BG33" s="7">
        <v>0</v>
      </c>
      <c r="BH33" s="8">
        <v>1</v>
      </c>
      <c r="BI33" s="6">
        <v>9</v>
      </c>
      <c r="BJ33" s="7">
        <f>BI33/BH33*1000</f>
        <v>9000</v>
      </c>
      <c r="BK33" s="8">
        <v>0</v>
      </c>
      <c r="BL33" s="6">
        <v>0</v>
      </c>
      <c r="BM33" s="7">
        <v>0</v>
      </c>
      <c r="BN33" s="8">
        <v>0</v>
      </c>
      <c r="BO33" s="6">
        <v>0</v>
      </c>
      <c r="BP33" s="7">
        <v>0</v>
      </c>
      <c r="BQ33" s="8"/>
      <c r="BR33" s="6"/>
      <c r="BS33" s="7"/>
      <c r="BT33" s="8">
        <f t="shared" si="1"/>
        <v>1</v>
      </c>
      <c r="BU33" s="7">
        <f t="shared" si="2"/>
        <v>9</v>
      </c>
    </row>
    <row r="34" spans="1:209" x14ac:dyDescent="0.3">
      <c r="A34" s="40">
        <v>2008</v>
      </c>
      <c r="B34" s="41" t="s">
        <v>7</v>
      </c>
      <c r="C34" s="8">
        <v>0</v>
      </c>
      <c r="D34" s="6">
        <v>0</v>
      </c>
      <c r="E34" s="7">
        <v>0</v>
      </c>
      <c r="F34" s="8">
        <v>0</v>
      </c>
      <c r="G34" s="6">
        <v>0</v>
      </c>
      <c r="H34" s="7">
        <v>0</v>
      </c>
      <c r="I34" s="8">
        <v>0</v>
      </c>
      <c r="J34" s="6">
        <v>0</v>
      </c>
      <c r="K34" s="7">
        <v>0</v>
      </c>
      <c r="L34" s="8"/>
      <c r="M34" s="6"/>
      <c r="N34" s="7"/>
      <c r="O34" s="8">
        <v>0</v>
      </c>
      <c r="P34" s="6">
        <v>0</v>
      </c>
      <c r="Q34" s="7">
        <v>0</v>
      </c>
      <c r="R34" s="8">
        <v>0</v>
      </c>
      <c r="S34" s="6">
        <v>0</v>
      </c>
      <c r="T34" s="7">
        <f t="shared" si="8"/>
        <v>0</v>
      </c>
      <c r="U34" s="8">
        <v>0</v>
      </c>
      <c r="V34" s="6">
        <v>0</v>
      </c>
      <c r="W34" s="7">
        <v>0</v>
      </c>
      <c r="X34" s="8">
        <v>0</v>
      </c>
      <c r="Y34" s="6">
        <v>0</v>
      </c>
      <c r="Z34" s="7">
        <v>0</v>
      </c>
      <c r="AA34" s="8">
        <v>0</v>
      </c>
      <c r="AB34" s="6">
        <v>0</v>
      </c>
      <c r="AC34" s="7">
        <v>0</v>
      </c>
      <c r="AD34" s="8">
        <v>0</v>
      </c>
      <c r="AE34" s="6">
        <v>0</v>
      </c>
      <c r="AF34" s="7">
        <v>0</v>
      </c>
      <c r="AG34" s="8">
        <v>0</v>
      </c>
      <c r="AH34" s="6">
        <v>0</v>
      </c>
      <c r="AI34" s="7">
        <v>0</v>
      </c>
      <c r="AJ34" s="8"/>
      <c r="AK34" s="6"/>
      <c r="AL34" s="7"/>
      <c r="AM34" s="8">
        <v>0</v>
      </c>
      <c r="AN34" s="6">
        <v>0</v>
      </c>
      <c r="AO34" s="7">
        <v>0</v>
      </c>
      <c r="AP34" s="8"/>
      <c r="AQ34" s="6"/>
      <c r="AR34" s="7"/>
      <c r="AS34" s="8">
        <v>0</v>
      </c>
      <c r="AT34" s="6">
        <v>0</v>
      </c>
      <c r="AU34" s="7">
        <v>0</v>
      </c>
      <c r="AV34" s="8">
        <v>0</v>
      </c>
      <c r="AW34" s="6">
        <v>0</v>
      </c>
      <c r="AX34" s="7">
        <v>0</v>
      </c>
      <c r="AY34" s="8">
        <v>0</v>
      </c>
      <c r="AZ34" s="6">
        <v>0</v>
      </c>
      <c r="BA34" s="7">
        <v>0</v>
      </c>
      <c r="BB34" s="8">
        <v>0</v>
      </c>
      <c r="BC34" s="6">
        <v>0</v>
      </c>
      <c r="BD34" s="7">
        <v>0</v>
      </c>
      <c r="BE34" s="8">
        <v>0</v>
      </c>
      <c r="BF34" s="6">
        <v>0</v>
      </c>
      <c r="BG34" s="7">
        <v>0</v>
      </c>
      <c r="BH34" s="8">
        <v>0</v>
      </c>
      <c r="BI34" s="6">
        <v>0</v>
      </c>
      <c r="BJ34" s="7">
        <v>0</v>
      </c>
      <c r="BK34" s="8">
        <v>0</v>
      </c>
      <c r="BL34" s="6">
        <v>0</v>
      </c>
      <c r="BM34" s="7">
        <v>0</v>
      </c>
      <c r="BN34" s="8">
        <v>0</v>
      </c>
      <c r="BO34" s="6">
        <v>0</v>
      </c>
      <c r="BP34" s="7">
        <v>0</v>
      </c>
      <c r="BQ34" s="8"/>
      <c r="BR34" s="6"/>
      <c r="BS34" s="7"/>
      <c r="BT34" s="8">
        <f t="shared" si="1"/>
        <v>0</v>
      </c>
      <c r="BU34" s="7">
        <f t="shared" si="2"/>
        <v>0</v>
      </c>
    </row>
    <row r="35" spans="1:209" x14ac:dyDescent="0.3">
      <c r="A35" s="40">
        <v>2008</v>
      </c>
      <c r="B35" s="41" t="s">
        <v>8</v>
      </c>
      <c r="C35" s="8">
        <v>0</v>
      </c>
      <c r="D35" s="6">
        <v>0</v>
      </c>
      <c r="E35" s="7">
        <v>0</v>
      </c>
      <c r="F35" s="8">
        <v>0</v>
      </c>
      <c r="G35" s="6">
        <v>0</v>
      </c>
      <c r="H35" s="7">
        <v>0</v>
      </c>
      <c r="I35" s="8">
        <v>0</v>
      </c>
      <c r="J35" s="6">
        <v>0</v>
      </c>
      <c r="K35" s="7">
        <v>0</v>
      </c>
      <c r="L35" s="8"/>
      <c r="M35" s="6"/>
      <c r="N35" s="7"/>
      <c r="O35" s="8">
        <v>0</v>
      </c>
      <c r="P35" s="6">
        <v>0</v>
      </c>
      <c r="Q35" s="7">
        <v>0</v>
      </c>
      <c r="R35" s="8">
        <v>0</v>
      </c>
      <c r="S35" s="6">
        <v>0</v>
      </c>
      <c r="T35" s="7">
        <f t="shared" si="8"/>
        <v>0</v>
      </c>
      <c r="U35" s="8">
        <v>0</v>
      </c>
      <c r="V35" s="6">
        <v>0</v>
      </c>
      <c r="W35" s="7">
        <v>0</v>
      </c>
      <c r="X35" s="8">
        <v>0</v>
      </c>
      <c r="Y35" s="6">
        <v>0</v>
      </c>
      <c r="Z35" s="7">
        <v>0</v>
      </c>
      <c r="AA35" s="8">
        <v>0</v>
      </c>
      <c r="AB35" s="6">
        <v>0</v>
      </c>
      <c r="AC35" s="7">
        <v>0</v>
      </c>
      <c r="AD35" s="8">
        <v>0</v>
      </c>
      <c r="AE35" s="6">
        <v>0</v>
      </c>
      <c r="AF35" s="7">
        <v>0</v>
      </c>
      <c r="AG35" s="8">
        <v>0</v>
      </c>
      <c r="AH35" s="6">
        <v>0</v>
      </c>
      <c r="AI35" s="7">
        <v>0</v>
      </c>
      <c r="AJ35" s="8"/>
      <c r="AK35" s="6"/>
      <c r="AL35" s="7"/>
      <c r="AM35" s="8">
        <v>0</v>
      </c>
      <c r="AN35" s="6">
        <v>0</v>
      </c>
      <c r="AO35" s="7">
        <v>0</v>
      </c>
      <c r="AP35" s="8"/>
      <c r="AQ35" s="6"/>
      <c r="AR35" s="7"/>
      <c r="AS35" s="8">
        <v>0</v>
      </c>
      <c r="AT35" s="6">
        <v>0</v>
      </c>
      <c r="AU35" s="7">
        <v>0</v>
      </c>
      <c r="AV35" s="8">
        <v>0</v>
      </c>
      <c r="AW35" s="6">
        <v>0</v>
      </c>
      <c r="AX35" s="7">
        <v>0</v>
      </c>
      <c r="AY35" s="8">
        <v>0</v>
      </c>
      <c r="AZ35" s="6">
        <v>0</v>
      </c>
      <c r="BA35" s="7">
        <v>0</v>
      </c>
      <c r="BB35" s="8">
        <v>0</v>
      </c>
      <c r="BC35" s="6">
        <v>0</v>
      </c>
      <c r="BD35" s="7">
        <v>0</v>
      </c>
      <c r="BE35" s="8">
        <v>0</v>
      </c>
      <c r="BF35" s="6">
        <v>0</v>
      </c>
      <c r="BG35" s="7">
        <v>0</v>
      </c>
      <c r="BH35" s="8">
        <v>8</v>
      </c>
      <c r="BI35" s="6">
        <v>93</v>
      </c>
      <c r="BJ35" s="7">
        <f>BI35/BH35*1000</f>
        <v>11625</v>
      </c>
      <c r="BK35" s="8">
        <v>0</v>
      </c>
      <c r="BL35" s="6">
        <v>0</v>
      </c>
      <c r="BM35" s="7">
        <v>0</v>
      </c>
      <c r="BN35" s="8">
        <v>0</v>
      </c>
      <c r="BO35" s="6">
        <v>0</v>
      </c>
      <c r="BP35" s="7">
        <v>0</v>
      </c>
      <c r="BQ35" s="8"/>
      <c r="BR35" s="6"/>
      <c r="BS35" s="7"/>
      <c r="BT35" s="8">
        <f t="shared" si="1"/>
        <v>8</v>
      </c>
      <c r="BU35" s="7">
        <f t="shared" si="2"/>
        <v>93</v>
      </c>
    </row>
    <row r="36" spans="1:209" x14ac:dyDescent="0.3">
      <c r="A36" s="40">
        <v>2008</v>
      </c>
      <c r="B36" s="41" t="s">
        <v>9</v>
      </c>
      <c r="C36" s="8">
        <v>0</v>
      </c>
      <c r="D36" s="6">
        <v>0</v>
      </c>
      <c r="E36" s="7">
        <v>0</v>
      </c>
      <c r="F36" s="8">
        <v>0</v>
      </c>
      <c r="G36" s="6">
        <v>0</v>
      </c>
      <c r="H36" s="7">
        <v>0</v>
      </c>
      <c r="I36" s="8">
        <v>0</v>
      </c>
      <c r="J36" s="6">
        <v>0</v>
      </c>
      <c r="K36" s="7">
        <v>0</v>
      </c>
      <c r="L36" s="8"/>
      <c r="M36" s="6"/>
      <c r="N36" s="7"/>
      <c r="O36" s="8">
        <v>0</v>
      </c>
      <c r="P36" s="6">
        <v>0</v>
      </c>
      <c r="Q36" s="7">
        <v>0</v>
      </c>
      <c r="R36" s="8">
        <v>0</v>
      </c>
      <c r="S36" s="6">
        <v>0</v>
      </c>
      <c r="T36" s="7">
        <f t="shared" si="8"/>
        <v>0</v>
      </c>
      <c r="U36" s="8">
        <v>0</v>
      </c>
      <c r="V36" s="6">
        <v>0</v>
      </c>
      <c r="W36" s="7">
        <v>0</v>
      </c>
      <c r="X36" s="8">
        <v>0</v>
      </c>
      <c r="Y36" s="6">
        <v>0</v>
      </c>
      <c r="Z36" s="7">
        <v>0</v>
      </c>
      <c r="AA36" s="8">
        <v>0</v>
      </c>
      <c r="AB36" s="6">
        <v>0</v>
      </c>
      <c r="AC36" s="7">
        <v>0</v>
      </c>
      <c r="AD36" s="8">
        <v>0</v>
      </c>
      <c r="AE36" s="6">
        <v>0</v>
      </c>
      <c r="AF36" s="7">
        <v>0</v>
      </c>
      <c r="AG36" s="8">
        <v>0</v>
      </c>
      <c r="AH36" s="6">
        <v>0</v>
      </c>
      <c r="AI36" s="7">
        <v>0</v>
      </c>
      <c r="AJ36" s="8"/>
      <c r="AK36" s="6"/>
      <c r="AL36" s="7"/>
      <c r="AM36" s="8">
        <v>0</v>
      </c>
      <c r="AN36" s="6">
        <v>0</v>
      </c>
      <c r="AO36" s="7">
        <v>0</v>
      </c>
      <c r="AP36" s="8"/>
      <c r="AQ36" s="6"/>
      <c r="AR36" s="7"/>
      <c r="AS36" s="8">
        <v>0</v>
      </c>
      <c r="AT36" s="6">
        <v>0</v>
      </c>
      <c r="AU36" s="7">
        <v>0</v>
      </c>
      <c r="AV36" s="8">
        <v>0</v>
      </c>
      <c r="AW36" s="6">
        <v>0</v>
      </c>
      <c r="AX36" s="7">
        <v>0</v>
      </c>
      <c r="AY36" s="8">
        <v>0</v>
      </c>
      <c r="AZ36" s="6">
        <v>0</v>
      </c>
      <c r="BA36" s="7">
        <v>0</v>
      </c>
      <c r="BB36" s="8">
        <v>0</v>
      </c>
      <c r="BC36" s="6">
        <v>0</v>
      </c>
      <c r="BD36" s="7">
        <v>0</v>
      </c>
      <c r="BE36" s="8">
        <v>0</v>
      </c>
      <c r="BF36" s="6">
        <v>0</v>
      </c>
      <c r="BG36" s="7">
        <v>0</v>
      </c>
      <c r="BH36" s="8">
        <v>0</v>
      </c>
      <c r="BI36" s="6">
        <v>0</v>
      </c>
      <c r="BJ36" s="7">
        <v>0</v>
      </c>
      <c r="BK36" s="8">
        <v>0</v>
      </c>
      <c r="BL36" s="6">
        <v>0</v>
      </c>
      <c r="BM36" s="7">
        <v>0</v>
      </c>
      <c r="BN36" s="8">
        <v>0</v>
      </c>
      <c r="BO36" s="6">
        <v>0</v>
      </c>
      <c r="BP36" s="7">
        <v>0</v>
      </c>
      <c r="BQ36" s="8"/>
      <c r="BR36" s="6"/>
      <c r="BS36" s="7"/>
      <c r="BT36" s="8">
        <f t="shared" si="1"/>
        <v>0</v>
      </c>
      <c r="BU36" s="7">
        <f t="shared" si="2"/>
        <v>0</v>
      </c>
    </row>
    <row r="37" spans="1:209" x14ac:dyDescent="0.3">
      <c r="A37" s="40">
        <v>2008</v>
      </c>
      <c r="B37" s="41" t="s">
        <v>10</v>
      </c>
      <c r="C37" s="8">
        <v>0</v>
      </c>
      <c r="D37" s="6">
        <v>0</v>
      </c>
      <c r="E37" s="7">
        <v>0</v>
      </c>
      <c r="F37" s="8">
        <v>0</v>
      </c>
      <c r="G37" s="6">
        <v>0</v>
      </c>
      <c r="H37" s="7">
        <v>0</v>
      </c>
      <c r="I37" s="8">
        <v>0</v>
      </c>
      <c r="J37" s="6">
        <v>0</v>
      </c>
      <c r="K37" s="7">
        <v>0</v>
      </c>
      <c r="L37" s="8"/>
      <c r="M37" s="6"/>
      <c r="N37" s="7"/>
      <c r="O37" s="8">
        <v>0</v>
      </c>
      <c r="P37" s="6">
        <v>0</v>
      </c>
      <c r="Q37" s="7">
        <v>0</v>
      </c>
      <c r="R37" s="8">
        <v>0</v>
      </c>
      <c r="S37" s="6">
        <v>0</v>
      </c>
      <c r="T37" s="7">
        <f t="shared" si="8"/>
        <v>0</v>
      </c>
      <c r="U37" s="8">
        <v>0</v>
      </c>
      <c r="V37" s="6">
        <v>0</v>
      </c>
      <c r="W37" s="7">
        <v>0</v>
      </c>
      <c r="X37" s="8">
        <v>0</v>
      </c>
      <c r="Y37" s="6">
        <v>0</v>
      </c>
      <c r="Z37" s="7">
        <v>0</v>
      </c>
      <c r="AA37" s="8">
        <v>0</v>
      </c>
      <c r="AB37" s="6">
        <v>0</v>
      </c>
      <c r="AC37" s="7">
        <v>0</v>
      </c>
      <c r="AD37" s="8">
        <v>0</v>
      </c>
      <c r="AE37" s="6">
        <v>0</v>
      </c>
      <c r="AF37" s="7">
        <v>0</v>
      </c>
      <c r="AG37" s="8">
        <v>0</v>
      </c>
      <c r="AH37" s="6">
        <v>0</v>
      </c>
      <c r="AI37" s="7">
        <v>0</v>
      </c>
      <c r="AJ37" s="8"/>
      <c r="AK37" s="6"/>
      <c r="AL37" s="7"/>
      <c r="AM37" s="8">
        <v>0</v>
      </c>
      <c r="AN37" s="6">
        <v>0</v>
      </c>
      <c r="AO37" s="7">
        <v>0</v>
      </c>
      <c r="AP37" s="8"/>
      <c r="AQ37" s="6"/>
      <c r="AR37" s="7"/>
      <c r="AS37" s="8">
        <v>0</v>
      </c>
      <c r="AT37" s="6">
        <v>0</v>
      </c>
      <c r="AU37" s="7">
        <v>0</v>
      </c>
      <c r="AV37" s="8">
        <v>0</v>
      </c>
      <c r="AW37" s="6">
        <v>0</v>
      </c>
      <c r="AX37" s="7">
        <v>0</v>
      </c>
      <c r="AY37" s="8">
        <v>0</v>
      </c>
      <c r="AZ37" s="6">
        <v>0</v>
      </c>
      <c r="BA37" s="7">
        <v>0</v>
      </c>
      <c r="BB37" s="8">
        <v>0</v>
      </c>
      <c r="BC37" s="6">
        <v>0</v>
      </c>
      <c r="BD37" s="7">
        <v>0</v>
      </c>
      <c r="BE37" s="8">
        <v>0</v>
      </c>
      <c r="BF37" s="6">
        <v>0</v>
      </c>
      <c r="BG37" s="7">
        <v>0</v>
      </c>
      <c r="BH37" s="8">
        <v>0</v>
      </c>
      <c r="BI37" s="6">
        <v>0</v>
      </c>
      <c r="BJ37" s="7">
        <v>0</v>
      </c>
      <c r="BK37" s="8">
        <v>0</v>
      </c>
      <c r="BL37" s="6">
        <v>0</v>
      </c>
      <c r="BM37" s="7">
        <v>0</v>
      </c>
      <c r="BN37" s="8">
        <v>0</v>
      </c>
      <c r="BO37" s="6">
        <v>0</v>
      </c>
      <c r="BP37" s="7">
        <v>0</v>
      </c>
      <c r="BQ37" s="8"/>
      <c r="BR37" s="6"/>
      <c r="BS37" s="7"/>
      <c r="BT37" s="8">
        <f t="shared" si="1"/>
        <v>0</v>
      </c>
      <c r="BU37" s="7">
        <f t="shared" si="2"/>
        <v>0</v>
      </c>
    </row>
    <row r="38" spans="1:209" x14ac:dyDescent="0.3">
      <c r="A38" s="40">
        <v>2008</v>
      </c>
      <c r="B38" s="41" t="s">
        <v>11</v>
      </c>
      <c r="C38" s="8">
        <v>0</v>
      </c>
      <c r="D38" s="6">
        <v>0</v>
      </c>
      <c r="E38" s="7">
        <v>0</v>
      </c>
      <c r="F38" s="8">
        <v>0</v>
      </c>
      <c r="G38" s="6">
        <v>0</v>
      </c>
      <c r="H38" s="7">
        <v>0</v>
      </c>
      <c r="I38" s="8">
        <v>0</v>
      </c>
      <c r="J38" s="6">
        <v>0</v>
      </c>
      <c r="K38" s="7">
        <v>0</v>
      </c>
      <c r="L38" s="8"/>
      <c r="M38" s="6"/>
      <c r="N38" s="7"/>
      <c r="O38" s="8">
        <v>0</v>
      </c>
      <c r="P38" s="6">
        <v>0</v>
      </c>
      <c r="Q38" s="7">
        <v>0</v>
      </c>
      <c r="R38" s="8">
        <v>0</v>
      </c>
      <c r="S38" s="6">
        <v>0</v>
      </c>
      <c r="T38" s="7">
        <f t="shared" si="8"/>
        <v>0</v>
      </c>
      <c r="U38" s="8">
        <v>0</v>
      </c>
      <c r="V38" s="6">
        <v>0</v>
      </c>
      <c r="W38" s="7">
        <v>0</v>
      </c>
      <c r="X38" s="8">
        <v>0</v>
      </c>
      <c r="Y38" s="6">
        <v>0</v>
      </c>
      <c r="Z38" s="7">
        <v>0</v>
      </c>
      <c r="AA38" s="8">
        <v>0</v>
      </c>
      <c r="AB38" s="6">
        <v>0</v>
      </c>
      <c r="AC38" s="7">
        <v>0</v>
      </c>
      <c r="AD38" s="8">
        <v>0</v>
      </c>
      <c r="AE38" s="6">
        <v>0</v>
      </c>
      <c r="AF38" s="7">
        <v>0</v>
      </c>
      <c r="AG38" s="8">
        <v>0</v>
      </c>
      <c r="AH38" s="6">
        <v>0</v>
      </c>
      <c r="AI38" s="7">
        <v>0</v>
      </c>
      <c r="AJ38" s="8"/>
      <c r="AK38" s="6"/>
      <c r="AL38" s="7"/>
      <c r="AM38" s="8">
        <v>0</v>
      </c>
      <c r="AN38" s="6">
        <v>0</v>
      </c>
      <c r="AO38" s="7">
        <v>0</v>
      </c>
      <c r="AP38" s="8"/>
      <c r="AQ38" s="6"/>
      <c r="AR38" s="7"/>
      <c r="AS38" s="8">
        <v>0</v>
      </c>
      <c r="AT38" s="6">
        <v>0</v>
      </c>
      <c r="AU38" s="7">
        <v>0</v>
      </c>
      <c r="AV38" s="8">
        <v>0</v>
      </c>
      <c r="AW38" s="6">
        <v>0</v>
      </c>
      <c r="AX38" s="7">
        <v>0</v>
      </c>
      <c r="AY38" s="8">
        <v>0</v>
      </c>
      <c r="AZ38" s="6">
        <v>0</v>
      </c>
      <c r="BA38" s="7">
        <v>0</v>
      </c>
      <c r="BB38" s="8">
        <v>0</v>
      </c>
      <c r="BC38" s="6">
        <v>0</v>
      </c>
      <c r="BD38" s="7">
        <v>0</v>
      </c>
      <c r="BE38" s="8">
        <v>0</v>
      </c>
      <c r="BF38" s="6">
        <v>0</v>
      </c>
      <c r="BG38" s="7">
        <v>0</v>
      </c>
      <c r="BH38" s="8">
        <v>0</v>
      </c>
      <c r="BI38" s="6">
        <v>0</v>
      </c>
      <c r="BJ38" s="7">
        <v>0</v>
      </c>
      <c r="BK38" s="8">
        <v>0</v>
      </c>
      <c r="BL38" s="6">
        <v>0</v>
      </c>
      <c r="BM38" s="7">
        <v>0</v>
      </c>
      <c r="BN38" s="8">
        <v>0</v>
      </c>
      <c r="BO38" s="6">
        <v>0</v>
      </c>
      <c r="BP38" s="7">
        <v>0</v>
      </c>
      <c r="BQ38" s="8"/>
      <c r="BR38" s="6"/>
      <c r="BS38" s="7"/>
      <c r="BT38" s="8">
        <f t="shared" ref="BT38:BT69" si="9">C38+F38+U38+BH38+BK38+AD38</f>
        <v>0</v>
      </c>
      <c r="BU38" s="7">
        <f t="shared" ref="BU38:BU69" si="10">D38+G38+V38+BI38+BL38+AE38</f>
        <v>0</v>
      </c>
    </row>
    <row r="39" spans="1:209" x14ac:dyDescent="0.3">
      <c r="A39" s="40">
        <v>2008</v>
      </c>
      <c r="B39" s="41" t="s">
        <v>12</v>
      </c>
      <c r="C39" s="8">
        <v>0</v>
      </c>
      <c r="D39" s="6">
        <v>0</v>
      </c>
      <c r="E39" s="7">
        <v>0</v>
      </c>
      <c r="F39" s="8">
        <v>0</v>
      </c>
      <c r="G39" s="6">
        <v>0</v>
      </c>
      <c r="H39" s="7">
        <v>0</v>
      </c>
      <c r="I39" s="8">
        <v>0</v>
      </c>
      <c r="J39" s="6">
        <v>0</v>
      </c>
      <c r="K39" s="7">
        <v>0</v>
      </c>
      <c r="L39" s="8"/>
      <c r="M39" s="6"/>
      <c r="N39" s="7"/>
      <c r="O39" s="8">
        <v>0</v>
      </c>
      <c r="P39" s="6">
        <v>0</v>
      </c>
      <c r="Q39" s="7">
        <v>0</v>
      </c>
      <c r="R39" s="8">
        <v>0</v>
      </c>
      <c r="S39" s="6">
        <v>0</v>
      </c>
      <c r="T39" s="7">
        <f t="shared" si="8"/>
        <v>0</v>
      </c>
      <c r="U39" s="8">
        <v>0</v>
      </c>
      <c r="V39" s="6">
        <v>0</v>
      </c>
      <c r="W39" s="7">
        <v>0</v>
      </c>
      <c r="X39" s="8">
        <v>0</v>
      </c>
      <c r="Y39" s="6">
        <v>0</v>
      </c>
      <c r="Z39" s="7">
        <v>0</v>
      </c>
      <c r="AA39" s="8">
        <v>0</v>
      </c>
      <c r="AB39" s="6">
        <v>0</v>
      </c>
      <c r="AC39" s="7">
        <v>0</v>
      </c>
      <c r="AD39" s="8">
        <v>0</v>
      </c>
      <c r="AE39" s="6">
        <v>0</v>
      </c>
      <c r="AF39" s="7">
        <v>0</v>
      </c>
      <c r="AG39" s="8">
        <v>0</v>
      </c>
      <c r="AH39" s="6">
        <v>0</v>
      </c>
      <c r="AI39" s="7">
        <v>0</v>
      </c>
      <c r="AJ39" s="8"/>
      <c r="AK39" s="6"/>
      <c r="AL39" s="7"/>
      <c r="AM39" s="8">
        <v>0</v>
      </c>
      <c r="AN39" s="6">
        <v>0</v>
      </c>
      <c r="AO39" s="7">
        <v>0</v>
      </c>
      <c r="AP39" s="8"/>
      <c r="AQ39" s="6"/>
      <c r="AR39" s="7"/>
      <c r="AS39" s="8">
        <v>0</v>
      </c>
      <c r="AT39" s="6">
        <v>0</v>
      </c>
      <c r="AU39" s="7">
        <v>0</v>
      </c>
      <c r="AV39" s="8">
        <v>0</v>
      </c>
      <c r="AW39" s="6">
        <v>0</v>
      </c>
      <c r="AX39" s="7">
        <v>0</v>
      </c>
      <c r="AY39" s="8">
        <v>0</v>
      </c>
      <c r="AZ39" s="6">
        <v>0</v>
      </c>
      <c r="BA39" s="7">
        <v>0</v>
      </c>
      <c r="BB39" s="8">
        <v>0</v>
      </c>
      <c r="BC39" s="6">
        <v>0</v>
      </c>
      <c r="BD39" s="7">
        <v>0</v>
      </c>
      <c r="BE39" s="8">
        <v>0</v>
      </c>
      <c r="BF39" s="6">
        <v>0</v>
      </c>
      <c r="BG39" s="7">
        <v>0</v>
      </c>
      <c r="BH39" s="8">
        <v>0</v>
      </c>
      <c r="BI39" s="6">
        <v>0</v>
      </c>
      <c r="BJ39" s="7">
        <v>0</v>
      </c>
      <c r="BK39" s="8">
        <v>0</v>
      </c>
      <c r="BL39" s="6">
        <v>0</v>
      </c>
      <c r="BM39" s="7">
        <v>0</v>
      </c>
      <c r="BN39" s="8">
        <v>0</v>
      </c>
      <c r="BO39" s="6">
        <v>0</v>
      </c>
      <c r="BP39" s="7">
        <v>0</v>
      </c>
      <c r="BQ39" s="8"/>
      <c r="BR39" s="6"/>
      <c r="BS39" s="7"/>
      <c r="BT39" s="8">
        <f t="shared" si="9"/>
        <v>0</v>
      </c>
      <c r="BU39" s="7">
        <f t="shared" si="10"/>
        <v>0</v>
      </c>
    </row>
    <row r="40" spans="1:209" x14ac:dyDescent="0.3">
      <c r="A40" s="40">
        <v>2008</v>
      </c>
      <c r="B40" s="41" t="s">
        <v>13</v>
      </c>
      <c r="C40" s="8">
        <v>0</v>
      </c>
      <c r="D40" s="6">
        <v>0</v>
      </c>
      <c r="E40" s="7">
        <v>0</v>
      </c>
      <c r="F40" s="8">
        <v>0</v>
      </c>
      <c r="G40" s="6">
        <v>0</v>
      </c>
      <c r="H40" s="7">
        <v>0</v>
      </c>
      <c r="I40" s="8">
        <v>0</v>
      </c>
      <c r="J40" s="6">
        <v>0</v>
      </c>
      <c r="K40" s="7">
        <v>0</v>
      </c>
      <c r="L40" s="8"/>
      <c r="M40" s="6"/>
      <c r="N40" s="7"/>
      <c r="O40" s="8">
        <v>0</v>
      </c>
      <c r="P40" s="6">
        <v>0</v>
      </c>
      <c r="Q40" s="7">
        <v>0</v>
      </c>
      <c r="R40" s="8">
        <v>0</v>
      </c>
      <c r="S40" s="6">
        <v>0</v>
      </c>
      <c r="T40" s="7">
        <f t="shared" si="8"/>
        <v>0</v>
      </c>
      <c r="U40" s="8">
        <v>0</v>
      </c>
      <c r="V40" s="6">
        <v>0</v>
      </c>
      <c r="W40" s="7">
        <v>0</v>
      </c>
      <c r="X40" s="8">
        <v>0</v>
      </c>
      <c r="Y40" s="6">
        <v>0</v>
      </c>
      <c r="Z40" s="7">
        <v>0</v>
      </c>
      <c r="AA40" s="8">
        <v>0</v>
      </c>
      <c r="AB40" s="6">
        <v>0</v>
      </c>
      <c r="AC40" s="7">
        <v>0</v>
      </c>
      <c r="AD40" s="8">
        <v>0</v>
      </c>
      <c r="AE40" s="6">
        <v>0</v>
      </c>
      <c r="AF40" s="7">
        <v>0</v>
      </c>
      <c r="AG40" s="8">
        <v>0</v>
      </c>
      <c r="AH40" s="6">
        <v>0</v>
      </c>
      <c r="AI40" s="7">
        <v>0</v>
      </c>
      <c r="AJ40" s="8"/>
      <c r="AK40" s="6"/>
      <c r="AL40" s="7"/>
      <c r="AM40" s="8">
        <v>0</v>
      </c>
      <c r="AN40" s="6">
        <v>0</v>
      </c>
      <c r="AO40" s="7">
        <v>0</v>
      </c>
      <c r="AP40" s="8"/>
      <c r="AQ40" s="6"/>
      <c r="AR40" s="7"/>
      <c r="AS40" s="8">
        <v>0</v>
      </c>
      <c r="AT40" s="6">
        <v>0</v>
      </c>
      <c r="AU40" s="7">
        <v>0</v>
      </c>
      <c r="AV40" s="8">
        <v>0</v>
      </c>
      <c r="AW40" s="6">
        <v>0</v>
      </c>
      <c r="AX40" s="7">
        <v>0</v>
      </c>
      <c r="AY40" s="8">
        <v>0</v>
      </c>
      <c r="AZ40" s="6">
        <v>0</v>
      </c>
      <c r="BA40" s="7">
        <v>0</v>
      </c>
      <c r="BB40" s="8">
        <v>0</v>
      </c>
      <c r="BC40" s="6">
        <v>0</v>
      </c>
      <c r="BD40" s="7">
        <v>0</v>
      </c>
      <c r="BE40" s="8">
        <v>0</v>
      </c>
      <c r="BF40" s="6">
        <v>0</v>
      </c>
      <c r="BG40" s="7">
        <v>0</v>
      </c>
      <c r="BH40" s="8">
        <v>0</v>
      </c>
      <c r="BI40" s="6">
        <v>0</v>
      </c>
      <c r="BJ40" s="7">
        <v>0</v>
      </c>
      <c r="BK40" s="8">
        <v>0</v>
      </c>
      <c r="BL40" s="6">
        <v>0</v>
      </c>
      <c r="BM40" s="7">
        <v>0</v>
      </c>
      <c r="BN40" s="8">
        <v>0</v>
      </c>
      <c r="BO40" s="6">
        <v>0</v>
      </c>
      <c r="BP40" s="7">
        <v>0</v>
      </c>
      <c r="BQ40" s="8"/>
      <c r="BR40" s="6"/>
      <c r="BS40" s="7"/>
      <c r="BT40" s="8">
        <f t="shared" si="9"/>
        <v>0</v>
      </c>
      <c r="BU40" s="7">
        <f t="shared" si="10"/>
        <v>0</v>
      </c>
    </row>
    <row r="41" spans="1:209" x14ac:dyDescent="0.3">
      <c r="A41" s="40">
        <v>2008</v>
      </c>
      <c r="B41" s="41" t="s">
        <v>14</v>
      </c>
      <c r="C41" s="8">
        <v>0</v>
      </c>
      <c r="D41" s="6">
        <v>0</v>
      </c>
      <c r="E41" s="7">
        <v>0</v>
      </c>
      <c r="F41" s="8">
        <v>0</v>
      </c>
      <c r="G41" s="6">
        <v>0</v>
      </c>
      <c r="H41" s="7">
        <v>0</v>
      </c>
      <c r="I41" s="8">
        <v>0</v>
      </c>
      <c r="J41" s="6">
        <v>0</v>
      </c>
      <c r="K41" s="7">
        <v>0</v>
      </c>
      <c r="L41" s="8"/>
      <c r="M41" s="6"/>
      <c r="N41" s="7"/>
      <c r="O41" s="8">
        <v>0</v>
      </c>
      <c r="P41" s="6">
        <v>0</v>
      </c>
      <c r="Q41" s="7">
        <v>0</v>
      </c>
      <c r="R41" s="8">
        <v>0</v>
      </c>
      <c r="S41" s="6">
        <v>0</v>
      </c>
      <c r="T41" s="7">
        <f t="shared" si="8"/>
        <v>0</v>
      </c>
      <c r="U41" s="8">
        <v>0</v>
      </c>
      <c r="V41" s="6">
        <v>0</v>
      </c>
      <c r="W41" s="7">
        <v>0</v>
      </c>
      <c r="X41" s="8">
        <v>0</v>
      </c>
      <c r="Y41" s="6">
        <v>0</v>
      </c>
      <c r="Z41" s="7">
        <v>0</v>
      </c>
      <c r="AA41" s="8">
        <v>0</v>
      </c>
      <c r="AB41" s="6">
        <v>0</v>
      </c>
      <c r="AC41" s="7">
        <v>0</v>
      </c>
      <c r="AD41" s="8">
        <v>0</v>
      </c>
      <c r="AE41" s="6">
        <v>0</v>
      </c>
      <c r="AF41" s="7">
        <v>0</v>
      </c>
      <c r="AG41" s="8">
        <v>0</v>
      </c>
      <c r="AH41" s="6">
        <v>0</v>
      </c>
      <c r="AI41" s="7">
        <v>0</v>
      </c>
      <c r="AJ41" s="8"/>
      <c r="AK41" s="6"/>
      <c r="AL41" s="7"/>
      <c r="AM41" s="8">
        <v>0</v>
      </c>
      <c r="AN41" s="6">
        <v>0</v>
      </c>
      <c r="AO41" s="7">
        <v>0</v>
      </c>
      <c r="AP41" s="8"/>
      <c r="AQ41" s="6"/>
      <c r="AR41" s="7"/>
      <c r="AS41" s="8">
        <v>0</v>
      </c>
      <c r="AT41" s="6">
        <v>0</v>
      </c>
      <c r="AU41" s="7">
        <v>0</v>
      </c>
      <c r="AV41" s="8">
        <v>0</v>
      </c>
      <c r="AW41" s="6">
        <v>0</v>
      </c>
      <c r="AX41" s="7">
        <v>0</v>
      </c>
      <c r="AY41" s="8">
        <v>0</v>
      </c>
      <c r="AZ41" s="6">
        <v>0</v>
      </c>
      <c r="BA41" s="7">
        <v>0</v>
      </c>
      <c r="BB41" s="8">
        <v>0</v>
      </c>
      <c r="BC41" s="6">
        <v>0</v>
      </c>
      <c r="BD41" s="7">
        <v>0</v>
      </c>
      <c r="BE41" s="8">
        <v>0</v>
      </c>
      <c r="BF41" s="6">
        <v>0</v>
      </c>
      <c r="BG41" s="7">
        <v>0</v>
      </c>
      <c r="BH41" s="8">
        <v>0</v>
      </c>
      <c r="BI41" s="6">
        <v>0</v>
      </c>
      <c r="BJ41" s="7">
        <v>0</v>
      </c>
      <c r="BK41" s="8">
        <v>0</v>
      </c>
      <c r="BL41" s="6">
        <v>0</v>
      </c>
      <c r="BM41" s="7">
        <v>0</v>
      </c>
      <c r="BN41" s="8">
        <v>0</v>
      </c>
      <c r="BO41" s="6">
        <v>0</v>
      </c>
      <c r="BP41" s="7">
        <v>0</v>
      </c>
      <c r="BQ41" s="8"/>
      <c r="BR41" s="6"/>
      <c r="BS41" s="7"/>
      <c r="BT41" s="8">
        <f t="shared" si="9"/>
        <v>0</v>
      </c>
      <c r="BU41" s="7">
        <f t="shared" si="10"/>
        <v>0</v>
      </c>
    </row>
    <row r="42" spans="1:209" x14ac:dyDescent="0.3">
      <c r="A42" s="40">
        <v>2008</v>
      </c>
      <c r="B42" s="41" t="s">
        <v>15</v>
      </c>
      <c r="C42" s="8">
        <v>0</v>
      </c>
      <c r="D42" s="6">
        <v>0</v>
      </c>
      <c r="E42" s="7">
        <v>0</v>
      </c>
      <c r="F42" s="8">
        <v>0</v>
      </c>
      <c r="G42" s="6">
        <v>0</v>
      </c>
      <c r="H42" s="7">
        <v>0</v>
      </c>
      <c r="I42" s="8">
        <v>0</v>
      </c>
      <c r="J42" s="6">
        <v>0</v>
      </c>
      <c r="K42" s="7">
        <v>0</v>
      </c>
      <c r="L42" s="8"/>
      <c r="M42" s="6"/>
      <c r="N42" s="7"/>
      <c r="O42" s="8">
        <v>0</v>
      </c>
      <c r="P42" s="6">
        <v>0</v>
      </c>
      <c r="Q42" s="7">
        <v>0</v>
      </c>
      <c r="R42" s="8">
        <v>0</v>
      </c>
      <c r="S42" s="6">
        <v>0</v>
      </c>
      <c r="T42" s="7">
        <f t="shared" si="8"/>
        <v>0</v>
      </c>
      <c r="U42" s="8">
        <v>0</v>
      </c>
      <c r="V42" s="6">
        <v>0</v>
      </c>
      <c r="W42" s="7">
        <v>0</v>
      </c>
      <c r="X42" s="8">
        <v>0</v>
      </c>
      <c r="Y42" s="6">
        <v>0</v>
      </c>
      <c r="Z42" s="7">
        <v>0</v>
      </c>
      <c r="AA42" s="8">
        <v>0</v>
      </c>
      <c r="AB42" s="6">
        <v>0</v>
      </c>
      <c r="AC42" s="7">
        <v>0</v>
      </c>
      <c r="AD42" s="8">
        <v>0</v>
      </c>
      <c r="AE42" s="6">
        <v>0</v>
      </c>
      <c r="AF42" s="7">
        <v>0</v>
      </c>
      <c r="AG42" s="8">
        <v>0</v>
      </c>
      <c r="AH42" s="6">
        <v>0</v>
      </c>
      <c r="AI42" s="7">
        <v>0</v>
      </c>
      <c r="AJ42" s="8"/>
      <c r="AK42" s="6"/>
      <c r="AL42" s="7"/>
      <c r="AM42" s="8">
        <v>0</v>
      </c>
      <c r="AN42" s="6">
        <v>0</v>
      </c>
      <c r="AO42" s="7">
        <v>0</v>
      </c>
      <c r="AP42" s="8"/>
      <c r="AQ42" s="6"/>
      <c r="AR42" s="7"/>
      <c r="AS42" s="8">
        <v>0</v>
      </c>
      <c r="AT42" s="6">
        <v>0</v>
      </c>
      <c r="AU42" s="7">
        <v>0</v>
      </c>
      <c r="AV42" s="8">
        <v>0</v>
      </c>
      <c r="AW42" s="6">
        <v>0</v>
      </c>
      <c r="AX42" s="7">
        <v>0</v>
      </c>
      <c r="AY42" s="8">
        <v>0</v>
      </c>
      <c r="AZ42" s="6">
        <v>0</v>
      </c>
      <c r="BA42" s="7">
        <v>0</v>
      </c>
      <c r="BB42" s="8">
        <v>0</v>
      </c>
      <c r="BC42" s="6">
        <v>0</v>
      </c>
      <c r="BD42" s="7">
        <v>0</v>
      </c>
      <c r="BE42" s="8">
        <v>0</v>
      </c>
      <c r="BF42" s="6">
        <v>0</v>
      </c>
      <c r="BG42" s="7">
        <v>0</v>
      </c>
      <c r="BH42" s="8">
        <v>0</v>
      </c>
      <c r="BI42" s="6">
        <v>0</v>
      </c>
      <c r="BJ42" s="7">
        <v>0</v>
      </c>
      <c r="BK42" s="8">
        <v>0</v>
      </c>
      <c r="BL42" s="6">
        <v>0</v>
      </c>
      <c r="BM42" s="7">
        <v>0</v>
      </c>
      <c r="BN42" s="8">
        <v>0</v>
      </c>
      <c r="BO42" s="6">
        <v>0</v>
      </c>
      <c r="BP42" s="7">
        <v>0</v>
      </c>
      <c r="BQ42" s="8"/>
      <c r="BR42" s="6"/>
      <c r="BS42" s="7"/>
      <c r="BT42" s="8">
        <f t="shared" si="9"/>
        <v>0</v>
      </c>
      <c r="BU42" s="7">
        <f t="shared" si="10"/>
        <v>0</v>
      </c>
    </row>
    <row r="43" spans="1:209" x14ac:dyDescent="0.3">
      <c r="A43" s="40">
        <v>2008</v>
      </c>
      <c r="B43" s="41" t="s">
        <v>16</v>
      </c>
      <c r="C43" s="8">
        <v>0</v>
      </c>
      <c r="D43" s="6">
        <v>0</v>
      </c>
      <c r="E43" s="7">
        <v>0</v>
      </c>
      <c r="F43" s="8">
        <v>0</v>
      </c>
      <c r="G43" s="6">
        <v>0</v>
      </c>
      <c r="H43" s="7">
        <v>0</v>
      </c>
      <c r="I43" s="8">
        <v>0</v>
      </c>
      <c r="J43" s="6">
        <v>0</v>
      </c>
      <c r="K43" s="7">
        <v>0</v>
      </c>
      <c r="L43" s="8"/>
      <c r="M43" s="6"/>
      <c r="N43" s="7"/>
      <c r="O43" s="8">
        <v>0</v>
      </c>
      <c r="P43" s="6">
        <v>0</v>
      </c>
      <c r="Q43" s="7">
        <v>0</v>
      </c>
      <c r="R43" s="8">
        <v>0</v>
      </c>
      <c r="S43" s="6">
        <v>0</v>
      </c>
      <c r="T43" s="7">
        <f t="shared" si="8"/>
        <v>0</v>
      </c>
      <c r="U43" s="8">
        <v>2</v>
      </c>
      <c r="V43" s="6">
        <v>13</v>
      </c>
      <c r="W43" s="7">
        <f>V43/U43*1000</f>
        <v>6500</v>
      </c>
      <c r="X43" s="8">
        <v>0</v>
      </c>
      <c r="Y43" s="6">
        <v>0</v>
      </c>
      <c r="Z43" s="7">
        <v>0</v>
      </c>
      <c r="AA43" s="8">
        <v>0</v>
      </c>
      <c r="AB43" s="6">
        <v>0</v>
      </c>
      <c r="AC43" s="7">
        <v>0</v>
      </c>
      <c r="AD43" s="8">
        <v>0</v>
      </c>
      <c r="AE43" s="6">
        <v>0</v>
      </c>
      <c r="AF43" s="7">
        <v>0</v>
      </c>
      <c r="AG43" s="8">
        <v>0</v>
      </c>
      <c r="AH43" s="6">
        <v>0</v>
      </c>
      <c r="AI43" s="7">
        <v>0</v>
      </c>
      <c r="AJ43" s="8"/>
      <c r="AK43" s="6"/>
      <c r="AL43" s="7"/>
      <c r="AM43" s="8">
        <v>0</v>
      </c>
      <c r="AN43" s="6">
        <v>0</v>
      </c>
      <c r="AO43" s="7">
        <v>0</v>
      </c>
      <c r="AP43" s="8"/>
      <c r="AQ43" s="6"/>
      <c r="AR43" s="7"/>
      <c r="AS43" s="8">
        <v>0</v>
      </c>
      <c r="AT43" s="6">
        <v>0</v>
      </c>
      <c r="AU43" s="7">
        <v>0</v>
      </c>
      <c r="AV43" s="8">
        <v>0</v>
      </c>
      <c r="AW43" s="6">
        <v>0</v>
      </c>
      <c r="AX43" s="7">
        <v>0</v>
      </c>
      <c r="AY43" s="8">
        <v>0</v>
      </c>
      <c r="AZ43" s="6">
        <v>0</v>
      </c>
      <c r="BA43" s="7">
        <v>0</v>
      </c>
      <c r="BB43" s="8">
        <v>0</v>
      </c>
      <c r="BC43" s="6">
        <v>0</v>
      </c>
      <c r="BD43" s="7">
        <v>0</v>
      </c>
      <c r="BE43" s="8">
        <v>0</v>
      </c>
      <c r="BF43" s="6">
        <v>0</v>
      </c>
      <c r="BG43" s="7">
        <v>0</v>
      </c>
      <c r="BH43" s="8">
        <v>0</v>
      </c>
      <c r="BI43" s="6">
        <v>0</v>
      </c>
      <c r="BJ43" s="7">
        <v>0</v>
      </c>
      <c r="BK43" s="8">
        <v>0</v>
      </c>
      <c r="BL43" s="6">
        <v>0</v>
      </c>
      <c r="BM43" s="7">
        <v>0</v>
      </c>
      <c r="BN43" s="8">
        <v>0</v>
      </c>
      <c r="BO43" s="6">
        <v>0</v>
      </c>
      <c r="BP43" s="7">
        <v>0</v>
      </c>
      <c r="BQ43" s="8"/>
      <c r="BR43" s="6"/>
      <c r="BS43" s="7"/>
      <c r="BT43" s="8">
        <f t="shared" si="9"/>
        <v>2</v>
      </c>
      <c r="BU43" s="7">
        <f t="shared" si="10"/>
        <v>13</v>
      </c>
    </row>
    <row r="44" spans="1:209" ht="15" thickBot="1" x14ac:dyDescent="0.35">
      <c r="A44" s="42"/>
      <c r="B44" s="43" t="s">
        <v>17</v>
      </c>
      <c r="C44" s="34">
        <f>SUM(C32:C43)</f>
        <v>0</v>
      </c>
      <c r="D44" s="32">
        <f>SUM(D32:D43)</f>
        <v>0</v>
      </c>
      <c r="E44" s="33"/>
      <c r="F44" s="34">
        <f>SUM(F32:F43)</f>
        <v>0</v>
      </c>
      <c r="G44" s="32">
        <f>SUM(G32:G43)</f>
        <v>0</v>
      </c>
      <c r="H44" s="33"/>
      <c r="I44" s="34">
        <f>SUM(I32:I43)</f>
        <v>0</v>
      </c>
      <c r="J44" s="32">
        <f>SUM(J32:J43)</f>
        <v>0</v>
      </c>
      <c r="K44" s="33"/>
      <c r="L44" s="34"/>
      <c r="M44" s="32"/>
      <c r="N44" s="33"/>
      <c r="O44" s="34">
        <f>SUM(O32:O43)</f>
        <v>0</v>
      </c>
      <c r="P44" s="32">
        <f>SUM(P32:P43)</f>
        <v>0</v>
      </c>
      <c r="Q44" s="33"/>
      <c r="R44" s="34">
        <f t="shared" ref="R44:S44" si="11">SUM(R32:R43)</f>
        <v>0</v>
      </c>
      <c r="S44" s="32">
        <f t="shared" si="11"/>
        <v>0</v>
      </c>
      <c r="T44" s="33"/>
      <c r="U44" s="34">
        <f>SUM(U32:U43)</f>
        <v>2</v>
      </c>
      <c r="V44" s="32">
        <f>SUM(V32:V43)</f>
        <v>13</v>
      </c>
      <c r="W44" s="33"/>
      <c r="X44" s="34">
        <f>SUM(X32:X43)</f>
        <v>0</v>
      </c>
      <c r="Y44" s="32">
        <f>SUM(Y32:Y43)</f>
        <v>0</v>
      </c>
      <c r="Z44" s="33"/>
      <c r="AA44" s="34">
        <f>SUM(AA32:AA43)</f>
        <v>0</v>
      </c>
      <c r="AB44" s="32">
        <f>SUM(AB32:AB43)</f>
        <v>0</v>
      </c>
      <c r="AC44" s="33"/>
      <c r="AD44" s="34">
        <f>SUM(AD32:AD43)</f>
        <v>0</v>
      </c>
      <c r="AE44" s="32">
        <f>SUM(AE32:AE43)</f>
        <v>0</v>
      </c>
      <c r="AF44" s="33"/>
      <c r="AG44" s="34">
        <f>SUM(AG32:AG43)</f>
        <v>0</v>
      </c>
      <c r="AH44" s="32">
        <f>SUM(AH32:AH43)</f>
        <v>0</v>
      </c>
      <c r="AI44" s="33"/>
      <c r="AJ44" s="34"/>
      <c r="AK44" s="32"/>
      <c r="AL44" s="33"/>
      <c r="AM44" s="34">
        <f>SUM(AM32:AM43)</f>
        <v>0</v>
      </c>
      <c r="AN44" s="32">
        <f>SUM(AN32:AN43)</f>
        <v>0</v>
      </c>
      <c r="AO44" s="33"/>
      <c r="AP44" s="34"/>
      <c r="AQ44" s="32"/>
      <c r="AR44" s="33"/>
      <c r="AS44" s="34">
        <f>SUM(AS32:AS43)</f>
        <v>0</v>
      </c>
      <c r="AT44" s="32">
        <f>SUM(AT32:AT43)</f>
        <v>0</v>
      </c>
      <c r="AU44" s="33"/>
      <c r="AV44" s="34">
        <f>SUM(AV32:AV43)</f>
        <v>0</v>
      </c>
      <c r="AW44" s="32">
        <f>SUM(AW32:AW43)</f>
        <v>0</v>
      </c>
      <c r="AX44" s="33"/>
      <c r="AY44" s="34">
        <f>SUM(AY32:AY43)</f>
        <v>0</v>
      </c>
      <c r="AZ44" s="32">
        <f>SUM(AZ32:AZ43)</f>
        <v>0</v>
      </c>
      <c r="BA44" s="33"/>
      <c r="BB44" s="34">
        <f>SUM(BB32:BB43)</f>
        <v>0</v>
      </c>
      <c r="BC44" s="32">
        <f>SUM(BC32:BC43)</f>
        <v>0</v>
      </c>
      <c r="BD44" s="33"/>
      <c r="BE44" s="34">
        <f>SUM(BE32:BE43)</f>
        <v>0</v>
      </c>
      <c r="BF44" s="32">
        <f>SUM(BF32:BF43)</f>
        <v>0</v>
      </c>
      <c r="BG44" s="33"/>
      <c r="BH44" s="34">
        <f>SUM(BH32:BH43)</f>
        <v>9</v>
      </c>
      <c r="BI44" s="32">
        <f>SUM(BI32:BI43)</f>
        <v>102</v>
      </c>
      <c r="BJ44" s="33"/>
      <c r="BK44" s="34">
        <f>SUM(BK32:BK43)</f>
        <v>0</v>
      </c>
      <c r="BL44" s="32">
        <f>SUM(BL32:BL43)</f>
        <v>0</v>
      </c>
      <c r="BM44" s="33"/>
      <c r="BN44" s="34">
        <f>SUM(BN32:BN43)</f>
        <v>0</v>
      </c>
      <c r="BO44" s="32">
        <f>SUM(BO32:BO43)</f>
        <v>0</v>
      </c>
      <c r="BP44" s="33"/>
      <c r="BQ44" s="34"/>
      <c r="BR44" s="32"/>
      <c r="BS44" s="33"/>
      <c r="BT44" s="34">
        <f t="shared" si="9"/>
        <v>11</v>
      </c>
      <c r="BU44" s="33">
        <f t="shared" si="10"/>
        <v>115</v>
      </c>
      <c r="EI44" s="2"/>
      <c r="EN44" s="2"/>
      <c r="ES44" s="2"/>
      <c r="EX44" s="2"/>
      <c r="FC44" s="2"/>
      <c r="FH44" s="2"/>
      <c r="FM44" s="2"/>
      <c r="FR44" s="2"/>
      <c r="FW44" s="2"/>
      <c r="GB44" s="2"/>
      <c r="GG44" s="2"/>
      <c r="GL44" s="2"/>
      <c r="GQ44" s="2"/>
      <c r="GV44" s="2"/>
      <c r="HA44" s="2"/>
    </row>
    <row r="45" spans="1:209" x14ac:dyDescent="0.3">
      <c r="A45" s="40">
        <v>2009</v>
      </c>
      <c r="B45" s="41" t="s">
        <v>5</v>
      </c>
      <c r="C45" s="8">
        <v>0</v>
      </c>
      <c r="D45" s="6">
        <v>0</v>
      </c>
      <c r="E45" s="7">
        <v>0</v>
      </c>
      <c r="F45" s="8">
        <v>0</v>
      </c>
      <c r="G45" s="6">
        <v>0</v>
      </c>
      <c r="H45" s="7">
        <v>0</v>
      </c>
      <c r="I45" s="8">
        <v>0</v>
      </c>
      <c r="J45" s="6">
        <v>0</v>
      </c>
      <c r="K45" s="7">
        <v>0</v>
      </c>
      <c r="L45" s="8"/>
      <c r="M45" s="6"/>
      <c r="N45" s="7"/>
      <c r="O45" s="8">
        <v>0</v>
      </c>
      <c r="P45" s="6">
        <v>0</v>
      </c>
      <c r="Q45" s="7">
        <v>0</v>
      </c>
      <c r="R45" s="8">
        <v>0</v>
      </c>
      <c r="S45" s="6">
        <v>0</v>
      </c>
      <c r="T45" s="7">
        <f t="shared" ref="T45:T56" si="12">IF(R45=0,0,S45/R45*1000)</f>
        <v>0</v>
      </c>
      <c r="U45" s="8">
        <v>0</v>
      </c>
      <c r="V45" s="6">
        <v>0</v>
      </c>
      <c r="W45" s="7">
        <v>0</v>
      </c>
      <c r="X45" s="8">
        <v>0</v>
      </c>
      <c r="Y45" s="6">
        <v>0</v>
      </c>
      <c r="Z45" s="7">
        <v>0</v>
      </c>
      <c r="AA45" s="8">
        <v>0</v>
      </c>
      <c r="AB45" s="6">
        <v>0</v>
      </c>
      <c r="AC45" s="7">
        <v>0</v>
      </c>
      <c r="AD45" s="8">
        <v>0</v>
      </c>
      <c r="AE45" s="6">
        <v>0</v>
      </c>
      <c r="AF45" s="7">
        <v>0</v>
      </c>
      <c r="AG45" s="8">
        <v>0</v>
      </c>
      <c r="AH45" s="6">
        <v>0</v>
      </c>
      <c r="AI45" s="7">
        <v>0</v>
      </c>
      <c r="AJ45" s="8"/>
      <c r="AK45" s="6"/>
      <c r="AL45" s="7"/>
      <c r="AM45" s="8">
        <v>0</v>
      </c>
      <c r="AN45" s="6">
        <v>0</v>
      </c>
      <c r="AO45" s="7">
        <v>0</v>
      </c>
      <c r="AP45" s="8"/>
      <c r="AQ45" s="6"/>
      <c r="AR45" s="7"/>
      <c r="AS45" s="8">
        <v>0</v>
      </c>
      <c r="AT45" s="6">
        <v>0</v>
      </c>
      <c r="AU45" s="7">
        <v>0</v>
      </c>
      <c r="AV45" s="8">
        <v>0</v>
      </c>
      <c r="AW45" s="6">
        <v>0</v>
      </c>
      <c r="AX45" s="7">
        <v>0</v>
      </c>
      <c r="AY45" s="8">
        <v>0</v>
      </c>
      <c r="AZ45" s="6">
        <v>0</v>
      </c>
      <c r="BA45" s="7">
        <v>0</v>
      </c>
      <c r="BB45" s="8">
        <v>0</v>
      </c>
      <c r="BC45" s="6">
        <v>0</v>
      </c>
      <c r="BD45" s="7">
        <v>0</v>
      </c>
      <c r="BE45" s="8">
        <v>0</v>
      </c>
      <c r="BF45" s="6">
        <v>0</v>
      </c>
      <c r="BG45" s="7">
        <v>0</v>
      </c>
      <c r="BH45" s="8">
        <v>0</v>
      </c>
      <c r="BI45" s="6">
        <v>0</v>
      </c>
      <c r="BJ45" s="7">
        <v>0</v>
      </c>
      <c r="BK45" s="8">
        <v>0</v>
      </c>
      <c r="BL45" s="6">
        <v>0</v>
      </c>
      <c r="BM45" s="7">
        <v>0</v>
      </c>
      <c r="BN45" s="8">
        <v>0</v>
      </c>
      <c r="BO45" s="6">
        <v>0</v>
      </c>
      <c r="BP45" s="7">
        <v>0</v>
      </c>
      <c r="BQ45" s="8"/>
      <c r="BR45" s="6"/>
      <c r="BS45" s="7"/>
      <c r="BT45" s="8">
        <f t="shared" si="9"/>
        <v>0</v>
      </c>
      <c r="BU45" s="7">
        <f t="shared" si="10"/>
        <v>0</v>
      </c>
    </row>
    <row r="46" spans="1:209" x14ac:dyDescent="0.3">
      <c r="A46" s="40">
        <v>2009</v>
      </c>
      <c r="B46" s="41" t="s">
        <v>6</v>
      </c>
      <c r="C46" s="8">
        <v>0</v>
      </c>
      <c r="D46" s="6">
        <v>0</v>
      </c>
      <c r="E46" s="7">
        <v>0</v>
      </c>
      <c r="F46" s="8">
        <v>0</v>
      </c>
      <c r="G46" s="6">
        <v>0</v>
      </c>
      <c r="H46" s="7">
        <v>0</v>
      </c>
      <c r="I46" s="8">
        <v>0</v>
      </c>
      <c r="J46" s="6">
        <v>0</v>
      </c>
      <c r="K46" s="7">
        <v>0</v>
      </c>
      <c r="L46" s="8"/>
      <c r="M46" s="6"/>
      <c r="N46" s="7"/>
      <c r="O46" s="8">
        <v>0</v>
      </c>
      <c r="P46" s="6">
        <v>0</v>
      </c>
      <c r="Q46" s="7">
        <v>0</v>
      </c>
      <c r="R46" s="8">
        <v>0</v>
      </c>
      <c r="S46" s="6">
        <v>0</v>
      </c>
      <c r="T46" s="7">
        <f t="shared" si="12"/>
        <v>0</v>
      </c>
      <c r="U46" s="8">
        <v>0</v>
      </c>
      <c r="V46" s="6">
        <v>0</v>
      </c>
      <c r="W46" s="7">
        <v>0</v>
      </c>
      <c r="X46" s="8">
        <v>0</v>
      </c>
      <c r="Y46" s="6">
        <v>0</v>
      </c>
      <c r="Z46" s="7">
        <v>0</v>
      </c>
      <c r="AA46" s="8">
        <v>0</v>
      </c>
      <c r="AB46" s="6">
        <v>0</v>
      </c>
      <c r="AC46" s="7">
        <v>0</v>
      </c>
      <c r="AD46" s="8">
        <v>0</v>
      </c>
      <c r="AE46" s="6">
        <v>0</v>
      </c>
      <c r="AF46" s="7">
        <v>0</v>
      </c>
      <c r="AG46" s="8">
        <v>0</v>
      </c>
      <c r="AH46" s="6">
        <v>0</v>
      </c>
      <c r="AI46" s="7">
        <v>0</v>
      </c>
      <c r="AJ46" s="8"/>
      <c r="AK46" s="6"/>
      <c r="AL46" s="7"/>
      <c r="AM46" s="8">
        <v>0</v>
      </c>
      <c r="AN46" s="6">
        <v>0</v>
      </c>
      <c r="AO46" s="7">
        <v>0</v>
      </c>
      <c r="AP46" s="8"/>
      <c r="AQ46" s="6"/>
      <c r="AR46" s="7"/>
      <c r="AS46" s="8">
        <v>0</v>
      </c>
      <c r="AT46" s="6">
        <v>0</v>
      </c>
      <c r="AU46" s="7">
        <v>0</v>
      </c>
      <c r="AV46" s="8">
        <v>0</v>
      </c>
      <c r="AW46" s="6">
        <v>0</v>
      </c>
      <c r="AX46" s="7">
        <v>0</v>
      </c>
      <c r="AY46" s="8">
        <v>0</v>
      </c>
      <c r="AZ46" s="6">
        <v>0</v>
      </c>
      <c r="BA46" s="7">
        <v>0</v>
      </c>
      <c r="BB46" s="8">
        <v>0</v>
      </c>
      <c r="BC46" s="6">
        <v>0</v>
      </c>
      <c r="BD46" s="7">
        <v>0</v>
      </c>
      <c r="BE46" s="8">
        <v>0</v>
      </c>
      <c r="BF46" s="6">
        <v>0</v>
      </c>
      <c r="BG46" s="7">
        <v>0</v>
      </c>
      <c r="BH46" s="8">
        <v>0</v>
      </c>
      <c r="BI46" s="6">
        <v>0</v>
      </c>
      <c r="BJ46" s="7">
        <v>0</v>
      </c>
      <c r="BK46" s="8">
        <v>0</v>
      </c>
      <c r="BL46" s="6">
        <v>0</v>
      </c>
      <c r="BM46" s="7">
        <v>0</v>
      </c>
      <c r="BN46" s="8">
        <v>0</v>
      </c>
      <c r="BO46" s="6">
        <v>0</v>
      </c>
      <c r="BP46" s="7">
        <v>0</v>
      </c>
      <c r="BQ46" s="8"/>
      <c r="BR46" s="6"/>
      <c r="BS46" s="7"/>
      <c r="BT46" s="8">
        <f t="shared" si="9"/>
        <v>0</v>
      </c>
      <c r="BU46" s="7">
        <f t="shared" si="10"/>
        <v>0</v>
      </c>
    </row>
    <row r="47" spans="1:209" x14ac:dyDescent="0.3">
      <c r="A47" s="40">
        <v>2009</v>
      </c>
      <c r="B47" s="41" t="s">
        <v>7</v>
      </c>
      <c r="C47" s="8">
        <v>0</v>
      </c>
      <c r="D47" s="6">
        <v>0</v>
      </c>
      <c r="E47" s="7">
        <v>0</v>
      </c>
      <c r="F47" s="8">
        <v>0</v>
      </c>
      <c r="G47" s="6">
        <v>0</v>
      </c>
      <c r="H47" s="7">
        <v>0</v>
      </c>
      <c r="I47" s="8">
        <v>0</v>
      </c>
      <c r="J47" s="6">
        <v>0</v>
      </c>
      <c r="K47" s="7">
        <v>0</v>
      </c>
      <c r="L47" s="8"/>
      <c r="M47" s="6"/>
      <c r="N47" s="7"/>
      <c r="O47" s="8">
        <v>0</v>
      </c>
      <c r="P47" s="6">
        <v>0</v>
      </c>
      <c r="Q47" s="7">
        <v>0</v>
      </c>
      <c r="R47" s="8">
        <v>0</v>
      </c>
      <c r="S47" s="6">
        <v>0</v>
      </c>
      <c r="T47" s="7">
        <f t="shared" si="12"/>
        <v>0</v>
      </c>
      <c r="U47" s="8">
        <v>0</v>
      </c>
      <c r="V47" s="6">
        <v>0</v>
      </c>
      <c r="W47" s="7">
        <v>0</v>
      </c>
      <c r="X47" s="8">
        <v>0</v>
      </c>
      <c r="Y47" s="6">
        <v>0</v>
      </c>
      <c r="Z47" s="7">
        <v>0</v>
      </c>
      <c r="AA47" s="8">
        <v>0</v>
      </c>
      <c r="AB47" s="6">
        <v>0</v>
      </c>
      <c r="AC47" s="7">
        <v>0</v>
      </c>
      <c r="AD47" s="8">
        <v>0</v>
      </c>
      <c r="AE47" s="6">
        <v>0</v>
      </c>
      <c r="AF47" s="7">
        <v>0</v>
      </c>
      <c r="AG47" s="8">
        <v>0</v>
      </c>
      <c r="AH47" s="6">
        <v>0</v>
      </c>
      <c r="AI47" s="7">
        <v>0</v>
      </c>
      <c r="AJ47" s="8"/>
      <c r="AK47" s="6"/>
      <c r="AL47" s="7"/>
      <c r="AM47" s="8">
        <v>0</v>
      </c>
      <c r="AN47" s="6">
        <v>0</v>
      </c>
      <c r="AO47" s="7">
        <v>0</v>
      </c>
      <c r="AP47" s="8"/>
      <c r="AQ47" s="6"/>
      <c r="AR47" s="7"/>
      <c r="AS47" s="8">
        <v>0</v>
      </c>
      <c r="AT47" s="6">
        <v>0</v>
      </c>
      <c r="AU47" s="7">
        <v>0</v>
      </c>
      <c r="AV47" s="8">
        <v>0</v>
      </c>
      <c r="AW47" s="6">
        <v>0</v>
      </c>
      <c r="AX47" s="7">
        <v>0</v>
      </c>
      <c r="AY47" s="8">
        <v>0</v>
      </c>
      <c r="AZ47" s="6">
        <v>0</v>
      </c>
      <c r="BA47" s="7">
        <v>0</v>
      </c>
      <c r="BB47" s="8">
        <v>0</v>
      </c>
      <c r="BC47" s="6">
        <v>0</v>
      </c>
      <c r="BD47" s="7">
        <v>0</v>
      </c>
      <c r="BE47" s="8">
        <v>0</v>
      </c>
      <c r="BF47" s="6">
        <v>0</v>
      </c>
      <c r="BG47" s="7">
        <v>0</v>
      </c>
      <c r="BH47" s="8">
        <v>0</v>
      </c>
      <c r="BI47" s="6">
        <v>0</v>
      </c>
      <c r="BJ47" s="7">
        <v>0</v>
      </c>
      <c r="BK47" s="8">
        <v>0</v>
      </c>
      <c r="BL47" s="6">
        <v>0</v>
      </c>
      <c r="BM47" s="7">
        <v>0</v>
      </c>
      <c r="BN47" s="8">
        <v>0</v>
      </c>
      <c r="BO47" s="6">
        <v>0</v>
      </c>
      <c r="BP47" s="7">
        <v>0</v>
      </c>
      <c r="BQ47" s="8"/>
      <c r="BR47" s="6"/>
      <c r="BS47" s="7"/>
      <c r="BT47" s="8">
        <f t="shared" si="9"/>
        <v>0</v>
      </c>
      <c r="BU47" s="7">
        <f t="shared" si="10"/>
        <v>0</v>
      </c>
    </row>
    <row r="48" spans="1:209" x14ac:dyDescent="0.3">
      <c r="A48" s="40">
        <v>2009</v>
      </c>
      <c r="B48" s="41" t="s">
        <v>8</v>
      </c>
      <c r="C48" s="8">
        <v>0</v>
      </c>
      <c r="D48" s="6">
        <v>0</v>
      </c>
      <c r="E48" s="7">
        <v>0</v>
      </c>
      <c r="F48" s="8">
        <v>0</v>
      </c>
      <c r="G48" s="6">
        <v>0</v>
      </c>
      <c r="H48" s="7">
        <v>0</v>
      </c>
      <c r="I48" s="8">
        <v>0</v>
      </c>
      <c r="J48" s="6">
        <v>0</v>
      </c>
      <c r="K48" s="7">
        <v>0</v>
      </c>
      <c r="L48" s="8"/>
      <c r="M48" s="6"/>
      <c r="N48" s="7"/>
      <c r="O48" s="8">
        <v>0</v>
      </c>
      <c r="P48" s="6">
        <v>0</v>
      </c>
      <c r="Q48" s="7">
        <v>0</v>
      </c>
      <c r="R48" s="8">
        <v>0</v>
      </c>
      <c r="S48" s="6">
        <v>0</v>
      </c>
      <c r="T48" s="7">
        <f t="shared" si="12"/>
        <v>0</v>
      </c>
      <c r="U48" s="8">
        <v>0</v>
      </c>
      <c r="V48" s="6">
        <v>0</v>
      </c>
      <c r="W48" s="7">
        <v>0</v>
      </c>
      <c r="X48" s="8">
        <v>0</v>
      </c>
      <c r="Y48" s="6">
        <v>0</v>
      </c>
      <c r="Z48" s="7">
        <v>0</v>
      </c>
      <c r="AA48" s="8">
        <v>0</v>
      </c>
      <c r="AB48" s="6">
        <v>0</v>
      </c>
      <c r="AC48" s="7">
        <v>0</v>
      </c>
      <c r="AD48" s="8">
        <v>0</v>
      </c>
      <c r="AE48" s="6">
        <v>0</v>
      </c>
      <c r="AF48" s="7">
        <v>0</v>
      </c>
      <c r="AG48" s="8">
        <v>0</v>
      </c>
      <c r="AH48" s="6">
        <v>0</v>
      </c>
      <c r="AI48" s="7">
        <v>0</v>
      </c>
      <c r="AJ48" s="8"/>
      <c r="AK48" s="6"/>
      <c r="AL48" s="7"/>
      <c r="AM48" s="8">
        <v>0</v>
      </c>
      <c r="AN48" s="6">
        <v>0</v>
      </c>
      <c r="AO48" s="7">
        <v>0</v>
      </c>
      <c r="AP48" s="8"/>
      <c r="AQ48" s="6"/>
      <c r="AR48" s="7"/>
      <c r="AS48" s="8">
        <v>0</v>
      </c>
      <c r="AT48" s="6">
        <v>0</v>
      </c>
      <c r="AU48" s="7">
        <v>0</v>
      </c>
      <c r="AV48" s="8">
        <v>0</v>
      </c>
      <c r="AW48" s="6">
        <v>0</v>
      </c>
      <c r="AX48" s="7">
        <v>0</v>
      </c>
      <c r="AY48" s="8">
        <v>0</v>
      </c>
      <c r="AZ48" s="6">
        <v>0</v>
      </c>
      <c r="BA48" s="7">
        <v>0</v>
      </c>
      <c r="BB48" s="8">
        <v>0</v>
      </c>
      <c r="BC48" s="6">
        <v>0</v>
      </c>
      <c r="BD48" s="7">
        <v>0</v>
      </c>
      <c r="BE48" s="8">
        <v>0</v>
      </c>
      <c r="BF48" s="6">
        <v>0</v>
      </c>
      <c r="BG48" s="7">
        <v>0</v>
      </c>
      <c r="BH48" s="8">
        <v>0</v>
      </c>
      <c r="BI48" s="6">
        <v>0</v>
      </c>
      <c r="BJ48" s="7">
        <v>0</v>
      </c>
      <c r="BK48" s="8">
        <v>0</v>
      </c>
      <c r="BL48" s="6">
        <v>0</v>
      </c>
      <c r="BM48" s="7">
        <v>0</v>
      </c>
      <c r="BN48" s="8">
        <v>0</v>
      </c>
      <c r="BO48" s="6">
        <v>0</v>
      </c>
      <c r="BP48" s="7">
        <v>0</v>
      </c>
      <c r="BQ48" s="8"/>
      <c r="BR48" s="6"/>
      <c r="BS48" s="7"/>
      <c r="BT48" s="8">
        <f t="shared" si="9"/>
        <v>0</v>
      </c>
      <c r="BU48" s="7">
        <f t="shared" si="10"/>
        <v>0</v>
      </c>
    </row>
    <row r="49" spans="1:209" x14ac:dyDescent="0.3">
      <c r="A49" s="40">
        <v>2009</v>
      </c>
      <c r="B49" s="41" t="s">
        <v>9</v>
      </c>
      <c r="C49" s="8">
        <v>0</v>
      </c>
      <c r="D49" s="6">
        <v>0</v>
      </c>
      <c r="E49" s="7">
        <v>0</v>
      </c>
      <c r="F49" s="8">
        <v>0</v>
      </c>
      <c r="G49" s="6">
        <v>0</v>
      </c>
      <c r="H49" s="7">
        <v>0</v>
      </c>
      <c r="I49" s="8">
        <v>0</v>
      </c>
      <c r="J49" s="6">
        <v>0</v>
      </c>
      <c r="K49" s="7">
        <v>0</v>
      </c>
      <c r="L49" s="8"/>
      <c r="M49" s="6"/>
      <c r="N49" s="7"/>
      <c r="O49" s="8">
        <v>0</v>
      </c>
      <c r="P49" s="6">
        <v>0</v>
      </c>
      <c r="Q49" s="7">
        <v>0</v>
      </c>
      <c r="R49" s="8">
        <v>0</v>
      </c>
      <c r="S49" s="6">
        <v>0</v>
      </c>
      <c r="T49" s="7">
        <f t="shared" si="12"/>
        <v>0</v>
      </c>
      <c r="U49" s="8">
        <v>1</v>
      </c>
      <c r="V49" s="6">
        <v>5</v>
      </c>
      <c r="W49" s="7">
        <f>V49/U49*1000</f>
        <v>5000</v>
      </c>
      <c r="X49" s="8">
        <v>0</v>
      </c>
      <c r="Y49" s="6">
        <v>0</v>
      </c>
      <c r="Z49" s="7">
        <v>0</v>
      </c>
      <c r="AA49" s="8">
        <v>0</v>
      </c>
      <c r="AB49" s="6">
        <v>0</v>
      </c>
      <c r="AC49" s="7">
        <v>0</v>
      </c>
      <c r="AD49" s="8">
        <v>0</v>
      </c>
      <c r="AE49" s="6">
        <v>0</v>
      </c>
      <c r="AF49" s="7">
        <v>0</v>
      </c>
      <c r="AG49" s="8">
        <v>0</v>
      </c>
      <c r="AH49" s="6">
        <v>0</v>
      </c>
      <c r="AI49" s="7">
        <v>0</v>
      </c>
      <c r="AJ49" s="8"/>
      <c r="AK49" s="6"/>
      <c r="AL49" s="7"/>
      <c r="AM49" s="8">
        <v>0</v>
      </c>
      <c r="AN49" s="6">
        <v>0</v>
      </c>
      <c r="AO49" s="7">
        <v>0</v>
      </c>
      <c r="AP49" s="8"/>
      <c r="AQ49" s="6"/>
      <c r="AR49" s="7"/>
      <c r="AS49" s="8">
        <v>0</v>
      </c>
      <c r="AT49" s="6">
        <v>0</v>
      </c>
      <c r="AU49" s="7">
        <v>0</v>
      </c>
      <c r="AV49" s="8">
        <v>0</v>
      </c>
      <c r="AW49" s="6">
        <v>0</v>
      </c>
      <c r="AX49" s="7">
        <v>0</v>
      </c>
      <c r="AY49" s="8">
        <v>0</v>
      </c>
      <c r="AZ49" s="6">
        <v>0</v>
      </c>
      <c r="BA49" s="7">
        <v>0</v>
      </c>
      <c r="BB49" s="8">
        <v>0</v>
      </c>
      <c r="BC49" s="6">
        <v>0</v>
      </c>
      <c r="BD49" s="7">
        <v>0</v>
      </c>
      <c r="BE49" s="8">
        <v>0</v>
      </c>
      <c r="BF49" s="6">
        <v>0</v>
      </c>
      <c r="BG49" s="7">
        <v>0</v>
      </c>
      <c r="BH49" s="8">
        <v>0</v>
      </c>
      <c r="BI49" s="6">
        <v>0</v>
      </c>
      <c r="BJ49" s="7">
        <v>0</v>
      </c>
      <c r="BK49" s="8">
        <v>0</v>
      </c>
      <c r="BL49" s="6">
        <v>0</v>
      </c>
      <c r="BM49" s="7">
        <v>0</v>
      </c>
      <c r="BN49" s="8">
        <v>0</v>
      </c>
      <c r="BO49" s="6">
        <v>0</v>
      </c>
      <c r="BP49" s="7">
        <v>0</v>
      </c>
      <c r="BQ49" s="8"/>
      <c r="BR49" s="6"/>
      <c r="BS49" s="7"/>
      <c r="BT49" s="8">
        <f t="shared" si="9"/>
        <v>1</v>
      </c>
      <c r="BU49" s="7">
        <f t="shared" si="10"/>
        <v>5</v>
      </c>
    </row>
    <row r="50" spans="1:209" x14ac:dyDescent="0.3">
      <c r="A50" s="40">
        <v>2009</v>
      </c>
      <c r="B50" s="41" t="s">
        <v>10</v>
      </c>
      <c r="C50" s="8">
        <v>0</v>
      </c>
      <c r="D50" s="6">
        <v>0</v>
      </c>
      <c r="E50" s="7">
        <v>0</v>
      </c>
      <c r="F50" s="8">
        <v>0</v>
      </c>
      <c r="G50" s="6">
        <v>0</v>
      </c>
      <c r="H50" s="7">
        <v>0</v>
      </c>
      <c r="I50" s="8">
        <v>0</v>
      </c>
      <c r="J50" s="6">
        <v>0</v>
      </c>
      <c r="K50" s="7">
        <v>0</v>
      </c>
      <c r="L50" s="8"/>
      <c r="M50" s="6"/>
      <c r="N50" s="7"/>
      <c r="O50" s="8">
        <v>0</v>
      </c>
      <c r="P50" s="6">
        <v>0</v>
      </c>
      <c r="Q50" s="7">
        <v>0</v>
      </c>
      <c r="R50" s="8">
        <v>0</v>
      </c>
      <c r="S50" s="6">
        <v>0</v>
      </c>
      <c r="T50" s="7">
        <f t="shared" si="12"/>
        <v>0</v>
      </c>
      <c r="U50" s="8">
        <v>0</v>
      </c>
      <c r="V50" s="6">
        <v>0</v>
      </c>
      <c r="W50" s="7">
        <v>0</v>
      </c>
      <c r="X50" s="8">
        <v>0</v>
      </c>
      <c r="Y50" s="6">
        <v>0</v>
      </c>
      <c r="Z50" s="7">
        <v>0</v>
      </c>
      <c r="AA50" s="8">
        <v>0</v>
      </c>
      <c r="AB50" s="6">
        <v>0</v>
      </c>
      <c r="AC50" s="7">
        <v>0</v>
      </c>
      <c r="AD50" s="8">
        <v>0</v>
      </c>
      <c r="AE50" s="6">
        <v>0</v>
      </c>
      <c r="AF50" s="7">
        <v>0</v>
      </c>
      <c r="AG50" s="8">
        <v>0</v>
      </c>
      <c r="AH50" s="6">
        <v>0</v>
      </c>
      <c r="AI50" s="7">
        <v>0</v>
      </c>
      <c r="AJ50" s="8"/>
      <c r="AK50" s="6"/>
      <c r="AL50" s="7"/>
      <c r="AM50" s="8">
        <v>0</v>
      </c>
      <c r="AN50" s="6">
        <v>0</v>
      </c>
      <c r="AO50" s="7">
        <v>0</v>
      </c>
      <c r="AP50" s="8"/>
      <c r="AQ50" s="6"/>
      <c r="AR50" s="7"/>
      <c r="AS50" s="8">
        <v>0</v>
      </c>
      <c r="AT50" s="6">
        <v>0</v>
      </c>
      <c r="AU50" s="7">
        <v>0</v>
      </c>
      <c r="AV50" s="8">
        <v>0</v>
      </c>
      <c r="AW50" s="6">
        <v>0</v>
      </c>
      <c r="AX50" s="7">
        <v>0</v>
      </c>
      <c r="AY50" s="8">
        <v>0</v>
      </c>
      <c r="AZ50" s="6">
        <v>0</v>
      </c>
      <c r="BA50" s="7">
        <v>0</v>
      </c>
      <c r="BB50" s="8">
        <v>0</v>
      </c>
      <c r="BC50" s="6">
        <v>0</v>
      </c>
      <c r="BD50" s="7">
        <v>0</v>
      </c>
      <c r="BE50" s="8">
        <v>0</v>
      </c>
      <c r="BF50" s="6">
        <v>0</v>
      </c>
      <c r="BG50" s="7">
        <v>0</v>
      </c>
      <c r="BH50" s="8">
        <v>1</v>
      </c>
      <c r="BI50" s="6">
        <v>7</v>
      </c>
      <c r="BJ50" s="7">
        <f>BI50/BH50*1000</f>
        <v>7000</v>
      </c>
      <c r="BK50" s="8">
        <v>0</v>
      </c>
      <c r="BL50" s="6">
        <v>0</v>
      </c>
      <c r="BM50" s="7">
        <v>0</v>
      </c>
      <c r="BN50" s="8">
        <v>0</v>
      </c>
      <c r="BO50" s="6">
        <v>0</v>
      </c>
      <c r="BP50" s="7">
        <v>0</v>
      </c>
      <c r="BQ50" s="8"/>
      <c r="BR50" s="6"/>
      <c r="BS50" s="7"/>
      <c r="BT50" s="8">
        <f t="shared" si="9"/>
        <v>1</v>
      </c>
      <c r="BU50" s="7">
        <f t="shared" si="10"/>
        <v>7</v>
      </c>
    </row>
    <row r="51" spans="1:209" x14ac:dyDescent="0.3">
      <c r="A51" s="40">
        <v>2009</v>
      </c>
      <c r="B51" s="41" t="s">
        <v>11</v>
      </c>
      <c r="C51" s="8">
        <v>0</v>
      </c>
      <c r="D51" s="6">
        <v>0</v>
      </c>
      <c r="E51" s="7">
        <v>0</v>
      </c>
      <c r="F51" s="8">
        <v>0</v>
      </c>
      <c r="G51" s="6">
        <v>0</v>
      </c>
      <c r="H51" s="7">
        <v>0</v>
      </c>
      <c r="I51" s="8">
        <v>0</v>
      </c>
      <c r="J51" s="6">
        <v>0</v>
      </c>
      <c r="K51" s="7">
        <v>0</v>
      </c>
      <c r="L51" s="8"/>
      <c r="M51" s="6"/>
      <c r="N51" s="7"/>
      <c r="O51" s="8">
        <v>0</v>
      </c>
      <c r="P51" s="6">
        <v>0</v>
      </c>
      <c r="Q51" s="7">
        <v>0</v>
      </c>
      <c r="R51" s="8">
        <v>0</v>
      </c>
      <c r="S51" s="6">
        <v>0</v>
      </c>
      <c r="T51" s="7">
        <f t="shared" si="12"/>
        <v>0</v>
      </c>
      <c r="U51" s="8">
        <v>6</v>
      </c>
      <c r="V51" s="6">
        <v>32</v>
      </c>
      <c r="W51" s="7">
        <f>V51/U51*1000</f>
        <v>5333.333333333333</v>
      </c>
      <c r="X51" s="8">
        <v>0</v>
      </c>
      <c r="Y51" s="6">
        <v>0</v>
      </c>
      <c r="Z51" s="7">
        <v>0</v>
      </c>
      <c r="AA51" s="8">
        <v>0</v>
      </c>
      <c r="AB51" s="6">
        <v>0</v>
      </c>
      <c r="AC51" s="7">
        <v>0</v>
      </c>
      <c r="AD51" s="8">
        <v>0</v>
      </c>
      <c r="AE51" s="6">
        <v>0</v>
      </c>
      <c r="AF51" s="7">
        <v>0</v>
      </c>
      <c r="AG51" s="8">
        <v>0</v>
      </c>
      <c r="AH51" s="6">
        <v>0</v>
      </c>
      <c r="AI51" s="7">
        <v>0</v>
      </c>
      <c r="AJ51" s="8"/>
      <c r="AK51" s="6"/>
      <c r="AL51" s="7"/>
      <c r="AM51" s="8">
        <v>0</v>
      </c>
      <c r="AN51" s="6">
        <v>0</v>
      </c>
      <c r="AO51" s="7">
        <v>0</v>
      </c>
      <c r="AP51" s="8"/>
      <c r="AQ51" s="6"/>
      <c r="AR51" s="7"/>
      <c r="AS51" s="8">
        <v>0</v>
      </c>
      <c r="AT51" s="6">
        <v>0</v>
      </c>
      <c r="AU51" s="7">
        <v>0</v>
      </c>
      <c r="AV51" s="8">
        <v>0</v>
      </c>
      <c r="AW51" s="6">
        <v>0</v>
      </c>
      <c r="AX51" s="7">
        <v>0</v>
      </c>
      <c r="AY51" s="8">
        <v>0</v>
      </c>
      <c r="AZ51" s="6">
        <v>0</v>
      </c>
      <c r="BA51" s="7">
        <v>0</v>
      </c>
      <c r="BB51" s="8">
        <v>0</v>
      </c>
      <c r="BC51" s="6">
        <v>0</v>
      </c>
      <c r="BD51" s="7">
        <v>0</v>
      </c>
      <c r="BE51" s="8">
        <v>0</v>
      </c>
      <c r="BF51" s="6">
        <v>0</v>
      </c>
      <c r="BG51" s="7">
        <v>0</v>
      </c>
      <c r="BH51" s="8">
        <v>0</v>
      </c>
      <c r="BI51" s="6">
        <v>0</v>
      </c>
      <c r="BJ51" s="7">
        <v>0</v>
      </c>
      <c r="BK51" s="8">
        <v>0</v>
      </c>
      <c r="BL51" s="6">
        <v>0</v>
      </c>
      <c r="BM51" s="7">
        <v>0</v>
      </c>
      <c r="BN51" s="8">
        <v>0</v>
      </c>
      <c r="BO51" s="6">
        <v>0</v>
      </c>
      <c r="BP51" s="7">
        <v>0</v>
      </c>
      <c r="BQ51" s="8"/>
      <c r="BR51" s="6"/>
      <c r="BS51" s="7"/>
      <c r="BT51" s="8">
        <f t="shared" si="9"/>
        <v>6</v>
      </c>
      <c r="BU51" s="7">
        <f t="shared" si="10"/>
        <v>32</v>
      </c>
    </row>
    <row r="52" spans="1:209" x14ac:dyDescent="0.3">
      <c r="A52" s="40">
        <v>2009</v>
      </c>
      <c r="B52" s="41" t="s">
        <v>12</v>
      </c>
      <c r="C52" s="8">
        <v>0</v>
      </c>
      <c r="D52" s="6">
        <v>0</v>
      </c>
      <c r="E52" s="7">
        <v>0</v>
      </c>
      <c r="F52" s="8">
        <v>0</v>
      </c>
      <c r="G52" s="6">
        <v>0</v>
      </c>
      <c r="H52" s="7">
        <v>0</v>
      </c>
      <c r="I52" s="8">
        <v>0</v>
      </c>
      <c r="J52" s="6">
        <v>0</v>
      </c>
      <c r="K52" s="7">
        <v>0</v>
      </c>
      <c r="L52" s="8"/>
      <c r="M52" s="6"/>
      <c r="N52" s="7"/>
      <c r="O52" s="8">
        <v>0</v>
      </c>
      <c r="P52" s="6">
        <v>0</v>
      </c>
      <c r="Q52" s="7">
        <v>0</v>
      </c>
      <c r="R52" s="8">
        <v>0</v>
      </c>
      <c r="S52" s="6">
        <v>0</v>
      </c>
      <c r="T52" s="7">
        <f t="shared" si="12"/>
        <v>0</v>
      </c>
      <c r="U52" s="8">
        <v>0</v>
      </c>
      <c r="V52" s="6">
        <v>0</v>
      </c>
      <c r="W52" s="7">
        <v>0</v>
      </c>
      <c r="X52" s="8">
        <v>0</v>
      </c>
      <c r="Y52" s="6">
        <v>0</v>
      </c>
      <c r="Z52" s="7">
        <v>0</v>
      </c>
      <c r="AA52" s="8">
        <v>0</v>
      </c>
      <c r="AB52" s="6">
        <v>0</v>
      </c>
      <c r="AC52" s="7">
        <v>0</v>
      </c>
      <c r="AD52" s="8">
        <v>0</v>
      </c>
      <c r="AE52" s="6">
        <v>0</v>
      </c>
      <c r="AF52" s="7">
        <v>0</v>
      </c>
      <c r="AG52" s="8">
        <v>0</v>
      </c>
      <c r="AH52" s="6">
        <v>0</v>
      </c>
      <c r="AI52" s="7">
        <v>0</v>
      </c>
      <c r="AJ52" s="8"/>
      <c r="AK52" s="6"/>
      <c r="AL52" s="7"/>
      <c r="AM52" s="8">
        <v>0</v>
      </c>
      <c r="AN52" s="6">
        <v>0</v>
      </c>
      <c r="AO52" s="7">
        <v>0</v>
      </c>
      <c r="AP52" s="8"/>
      <c r="AQ52" s="6"/>
      <c r="AR52" s="7"/>
      <c r="AS52" s="8">
        <v>0</v>
      </c>
      <c r="AT52" s="6">
        <v>0</v>
      </c>
      <c r="AU52" s="7">
        <v>0</v>
      </c>
      <c r="AV52" s="8">
        <v>0</v>
      </c>
      <c r="AW52" s="6">
        <v>0</v>
      </c>
      <c r="AX52" s="7">
        <v>0</v>
      </c>
      <c r="AY52" s="8">
        <v>0</v>
      </c>
      <c r="AZ52" s="6">
        <v>0</v>
      </c>
      <c r="BA52" s="7">
        <v>0</v>
      </c>
      <c r="BB52" s="8">
        <v>0</v>
      </c>
      <c r="BC52" s="6">
        <v>0</v>
      </c>
      <c r="BD52" s="7">
        <v>0</v>
      </c>
      <c r="BE52" s="8">
        <v>0</v>
      </c>
      <c r="BF52" s="6">
        <v>0</v>
      </c>
      <c r="BG52" s="7">
        <v>0</v>
      </c>
      <c r="BH52" s="8">
        <v>0</v>
      </c>
      <c r="BI52" s="6">
        <v>0</v>
      </c>
      <c r="BJ52" s="7">
        <v>0</v>
      </c>
      <c r="BK52" s="8">
        <v>0</v>
      </c>
      <c r="BL52" s="6">
        <v>0</v>
      </c>
      <c r="BM52" s="7">
        <v>0</v>
      </c>
      <c r="BN52" s="8">
        <v>0</v>
      </c>
      <c r="BO52" s="6">
        <v>0</v>
      </c>
      <c r="BP52" s="7">
        <v>0</v>
      </c>
      <c r="BQ52" s="8"/>
      <c r="BR52" s="6"/>
      <c r="BS52" s="7"/>
      <c r="BT52" s="8">
        <f t="shared" si="9"/>
        <v>0</v>
      </c>
      <c r="BU52" s="7">
        <f t="shared" si="10"/>
        <v>0</v>
      </c>
    </row>
    <row r="53" spans="1:209" x14ac:dyDescent="0.3">
      <c r="A53" s="40">
        <v>2009</v>
      </c>
      <c r="B53" s="41" t="s">
        <v>13</v>
      </c>
      <c r="C53" s="8">
        <v>0</v>
      </c>
      <c r="D53" s="6">
        <v>0</v>
      </c>
      <c r="E53" s="7">
        <v>0</v>
      </c>
      <c r="F53" s="8">
        <v>0</v>
      </c>
      <c r="G53" s="6">
        <v>0</v>
      </c>
      <c r="H53" s="7">
        <v>0</v>
      </c>
      <c r="I53" s="8">
        <v>0</v>
      </c>
      <c r="J53" s="6">
        <v>0</v>
      </c>
      <c r="K53" s="7">
        <v>0</v>
      </c>
      <c r="L53" s="8"/>
      <c r="M53" s="6"/>
      <c r="N53" s="7"/>
      <c r="O53" s="8">
        <v>0</v>
      </c>
      <c r="P53" s="6">
        <v>0</v>
      </c>
      <c r="Q53" s="7">
        <v>0</v>
      </c>
      <c r="R53" s="8">
        <v>0</v>
      </c>
      <c r="S53" s="6">
        <v>0</v>
      </c>
      <c r="T53" s="7">
        <f t="shared" si="12"/>
        <v>0</v>
      </c>
      <c r="U53" s="8">
        <v>0</v>
      </c>
      <c r="V53" s="6">
        <v>0</v>
      </c>
      <c r="W53" s="7">
        <v>0</v>
      </c>
      <c r="X53" s="8">
        <v>0</v>
      </c>
      <c r="Y53" s="6">
        <v>0</v>
      </c>
      <c r="Z53" s="7">
        <v>0</v>
      </c>
      <c r="AA53" s="8">
        <v>0</v>
      </c>
      <c r="AB53" s="6">
        <v>0</v>
      </c>
      <c r="AC53" s="7">
        <v>0</v>
      </c>
      <c r="AD53" s="8">
        <v>0</v>
      </c>
      <c r="AE53" s="6">
        <v>0</v>
      </c>
      <c r="AF53" s="7">
        <v>0</v>
      </c>
      <c r="AG53" s="8">
        <v>0</v>
      </c>
      <c r="AH53" s="6">
        <v>0</v>
      </c>
      <c r="AI53" s="7">
        <v>0</v>
      </c>
      <c r="AJ53" s="8"/>
      <c r="AK53" s="6"/>
      <c r="AL53" s="7"/>
      <c r="AM53" s="8">
        <v>0</v>
      </c>
      <c r="AN53" s="6">
        <v>0</v>
      </c>
      <c r="AO53" s="7">
        <v>0</v>
      </c>
      <c r="AP53" s="8"/>
      <c r="AQ53" s="6"/>
      <c r="AR53" s="7"/>
      <c r="AS53" s="8">
        <v>0</v>
      </c>
      <c r="AT53" s="6">
        <v>0</v>
      </c>
      <c r="AU53" s="7">
        <v>0</v>
      </c>
      <c r="AV53" s="8">
        <v>0</v>
      </c>
      <c r="AW53" s="6">
        <v>0</v>
      </c>
      <c r="AX53" s="7">
        <v>0</v>
      </c>
      <c r="AY53" s="8">
        <v>0</v>
      </c>
      <c r="AZ53" s="6">
        <v>0</v>
      </c>
      <c r="BA53" s="7">
        <v>0</v>
      </c>
      <c r="BB53" s="8">
        <v>0</v>
      </c>
      <c r="BC53" s="6">
        <v>0</v>
      </c>
      <c r="BD53" s="7">
        <v>0</v>
      </c>
      <c r="BE53" s="8">
        <v>0</v>
      </c>
      <c r="BF53" s="6">
        <v>0</v>
      </c>
      <c r="BG53" s="7">
        <v>0</v>
      </c>
      <c r="BH53" s="8">
        <v>0</v>
      </c>
      <c r="BI53" s="6">
        <v>0</v>
      </c>
      <c r="BJ53" s="7">
        <v>0</v>
      </c>
      <c r="BK53" s="8">
        <v>0</v>
      </c>
      <c r="BL53" s="6">
        <v>0</v>
      </c>
      <c r="BM53" s="7">
        <v>0</v>
      </c>
      <c r="BN53" s="8">
        <v>0</v>
      </c>
      <c r="BO53" s="6">
        <v>0</v>
      </c>
      <c r="BP53" s="7">
        <v>0</v>
      </c>
      <c r="BQ53" s="8"/>
      <c r="BR53" s="6"/>
      <c r="BS53" s="7"/>
      <c r="BT53" s="8">
        <f t="shared" si="9"/>
        <v>0</v>
      </c>
      <c r="BU53" s="7">
        <f t="shared" si="10"/>
        <v>0</v>
      </c>
    </row>
    <row r="54" spans="1:209" x14ac:dyDescent="0.3">
      <c r="A54" s="40">
        <v>2009</v>
      </c>
      <c r="B54" s="41" t="s">
        <v>14</v>
      </c>
      <c r="C54" s="8">
        <v>0</v>
      </c>
      <c r="D54" s="6">
        <v>0</v>
      </c>
      <c r="E54" s="7">
        <v>0</v>
      </c>
      <c r="F54" s="8">
        <v>0</v>
      </c>
      <c r="G54" s="6">
        <v>0</v>
      </c>
      <c r="H54" s="7">
        <v>0</v>
      </c>
      <c r="I54" s="8">
        <v>0</v>
      </c>
      <c r="J54" s="6">
        <v>0</v>
      </c>
      <c r="K54" s="7">
        <v>0</v>
      </c>
      <c r="L54" s="8"/>
      <c r="M54" s="6"/>
      <c r="N54" s="7"/>
      <c r="O54" s="8">
        <v>0</v>
      </c>
      <c r="P54" s="6">
        <v>0</v>
      </c>
      <c r="Q54" s="7">
        <v>0</v>
      </c>
      <c r="R54" s="8">
        <v>0</v>
      </c>
      <c r="S54" s="6">
        <v>0</v>
      </c>
      <c r="T54" s="7">
        <f t="shared" si="12"/>
        <v>0</v>
      </c>
      <c r="U54" s="8">
        <v>0</v>
      </c>
      <c r="V54" s="6">
        <v>0</v>
      </c>
      <c r="W54" s="7">
        <v>0</v>
      </c>
      <c r="X54" s="8">
        <v>0</v>
      </c>
      <c r="Y54" s="6">
        <v>0</v>
      </c>
      <c r="Z54" s="7">
        <v>0</v>
      </c>
      <c r="AA54" s="8">
        <v>0</v>
      </c>
      <c r="AB54" s="6">
        <v>0</v>
      </c>
      <c r="AC54" s="7">
        <v>0</v>
      </c>
      <c r="AD54" s="8">
        <v>0</v>
      </c>
      <c r="AE54" s="6">
        <v>0</v>
      </c>
      <c r="AF54" s="7">
        <v>0</v>
      </c>
      <c r="AG54" s="8">
        <v>0</v>
      </c>
      <c r="AH54" s="6">
        <v>0</v>
      </c>
      <c r="AI54" s="7">
        <v>0</v>
      </c>
      <c r="AJ54" s="8"/>
      <c r="AK54" s="6"/>
      <c r="AL54" s="7"/>
      <c r="AM54" s="8">
        <v>0</v>
      </c>
      <c r="AN54" s="6">
        <v>0</v>
      </c>
      <c r="AO54" s="7">
        <v>0</v>
      </c>
      <c r="AP54" s="8"/>
      <c r="AQ54" s="6"/>
      <c r="AR54" s="7"/>
      <c r="AS54" s="8">
        <v>0</v>
      </c>
      <c r="AT54" s="6">
        <v>0</v>
      </c>
      <c r="AU54" s="7">
        <v>0</v>
      </c>
      <c r="AV54" s="8">
        <v>0</v>
      </c>
      <c r="AW54" s="6">
        <v>0</v>
      </c>
      <c r="AX54" s="7">
        <v>0</v>
      </c>
      <c r="AY54" s="8">
        <v>0</v>
      </c>
      <c r="AZ54" s="6">
        <v>0</v>
      </c>
      <c r="BA54" s="7">
        <v>0</v>
      </c>
      <c r="BB54" s="8">
        <v>0</v>
      </c>
      <c r="BC54" s="6">
        <v>0</v>
      </c>
      <c r="BD54" s="7">
        <v>0</v>
      </c>
      <c r="BE54" s="8">
        <v>0</v>
      </c>
      <c r="BF54" s="6">
        <v>0</v>
      </c>
      <c r="BG54" s="7">
        <v>0</v>
      </c>
      <c r="BH54" s="8">
        <v>0</v>
      </c>
      <c r="BI54" s="6">
        <v>0</v>
      </c>
      <c r="BJ54" s="7">
        <v>0</v>
      </c>
      <c r="BK54" s="8">
        <v>0</v>
      </c>
      <c r="BL54" s="6">
        <v>0</v>
      </c>
      <c r="BM54" s="7">
        <v>0</v>
      </c>
      <c r="BN54" s="8">
        <v>0</v>
      </c>
      <c r="BO54" s="6">
        <v>0</v>
      </c>
      <c r="BP54" s="7">
        <v>0</v>
      </c>
      <c r="BQ54" s="8"/>
      <c r="BR54" s="6"/>
      <c r="BS54" s="7"/>
      <c r="BT54" s="8">
        <f t="shared" si="9"/>
        <v>0</v>
      </c>
      <c r="BU54" s="7">
        <f t="shared" si="10"/>
        <v>0</v>
      </c>
    </row>
    <row r="55" spans="1:209" x14ac:dyDescent="0.3">
      <c r="A55" s="40">
        <v>2009</v>
      </c>
      <c r="B55" s="41" t="s">
        <v>15</v>
      </c>
      <c r="C55" s="8">
        <v>0</v>
      </c>
      <c r="D55" s="6">
        <v>0</v>
      </c>
      <c r="E55" s="7">
        <v>0</v>
      </c>
      <c r="F55" s="8">
        <v>0</v>
      </c>
      <c r="G55" s="6">
        <v>0</v>
      </c>
      <c r="H55" s="7">
        <v>0</v>
      </c>
      <c r="I55" s="8">
        <v>0</v>
      </c>
      <c r="J55" s="6">
        <v>0</v>
      </c>
      <c r="K55" s="7">
        <v>0</v>
      </c>
      <c r="L55" s="8"/>
      <c r="M55" s="6"/>
      <c r="N55" s="7"/>
      <c r="O55" s="8">
        <v>0</v>
      </c>
      <c r="P55" s="6">
        <v>0</v>
      </c>
      <c r="Q55" s="7">
        <v>0</v>
      </c>
      <c r="R55" s="8">
        <v>0</v>
      </c>
      <c r="S55" s="6">
        <v>0</v>
      </c>
      <c r="T55" s="7">
        <f t="shared" si="12"/>
        <v>0</v>
      </c>
      <c r="U55" s="8">
        <v>0</v>
      </c>
      <c r="V55" s="6">
        <v>0</v>
      </c>
      <c r="W55" s="7">
        <v>0</v>
      </c>
      <c r="X55" s="8">
        <v>0</v>
      </c>
      <c r="Y55" s="6">
        <v>0</v>
      </c>
      <c r="Z55" s="7">
        <v>0</v>
      </c>
      <c r="AA55" s="8">
        <v>0</v>
      </c>
      <c r="AB55" s="6">
        <v>0</v>
      </c>
      <c r="AC55" s="7">
        <v>0</v>
      </c>
      <c r="AD55" s="8">
        <v>0</v>
      </c>
      <c r="AE55" s="6">
        <v>0</v>
      </c>
      <c r="AF55" s="7">
        <v>0</v>
      </c>
      <c r="AG55" s="8">
        <v>0</v>
      </c>
      <c r="AH55" s="6">
        <v>0</v>
      </c>
      <c r="AI55" s="7">
        <v>0</v>
      </c>
      <c r="AJ55" s="8"/>
      <c r="AK55" s="6"/>
      <c r="AL55" s="7"/>
      <c r="AM55" s="8">
        <v>0</v>
      </c>
      <c r="AN55" s="6">
        <v>0</v>
      </c>
      <c r="AO55" s="7">
        <v>0</v>
      </c>
      <c r="AP55" s="8"/>
      <c r="AQ55" s="6"/>
      <c r="AR55" s="7"/>
      <c r="AS55" s="8">
        <v>0</v>
      </c>
      <c r="AT55" s="6">
        <v>0</v>
      </c>
      <c r="AU55" s="7">
        <v>0</v>
      </c>
      <c r="AV55" s="8">
        <v>0</v>
      </c>
      <c r="AW55" s="6">
        <v>0</v>
      </c>
      <c r="AX55" s="7">
        <v>0</v>
      </c>
      <c r="AY55" s="8">
        <v>0</v>
      </c>
      <c r="AZ55" s="6">
        <v>0</v>
      </c>
      <c r="BA55" s="7">
        <v>0</v>
      </c>
      <c r="BB55" s="8">
        <v>0</v>
      </c>
      <c r="BC55" s="6">
        <v>0</v>
      </c>
      <c r="BD55" s="7">
        <v>0</v>
      </c>
      <c r="BE55" s="8">
        <v>0</v>
      </c>
      <c r="BF55" s="6">
        <v>0</v>
      </c>
      <c r="BG55" s="7">
        <v>0</v>
      </c>
      <c r="BH55" s="8">
        <v>0</v>
      </c>
      <c r="BI55" s="6">
        <v>0</v>
      </c>
      <c r="BJ55" s="7">
        <v>0</v>
      </c>
      <c r="BK55" s="8">
        <v>0</v>
      </c>
      <c r="BL55" s="6">
        <v>0</v>
      </c>
      <c r="BM55" s="7">
        <v>0</v>
      </c>
      <c r="BN55" s="8">
        <v>0</v>
      </c>
      <c r="BO55" s="6">
        <v>0</v>
      </c>
      <c r="BP55" s="7">
        <v>0</v>
      </c>
      <c r="BQ55" s="8"/>
      <c r="BR55" s="6"/>
      <c r="BS55" s="7"/>
      <c r="BT55" s="8">
        <f t="shared" si="9"/>
        <v>0</v>
      </c>
      <c r="BU55" s="7">
        <f t="shared" si="10"/>
        <v>0</v>
      </c>
    </row>
    <row r="56" spans="1:209" x14ac:dyDescent="0.3">
      <c r="A56" s="40">
        <v>2009</v>
      </c>
      <c r="B56" s="41" t="s">
        <v>16</v>
      </c>
      <c r="C56" s="8">
        <v>0</v>
      </c>
      <c r="D56" s="6">
        <v>0</v>
      </c>
      <c r="E56" s="7">
        <v>0</v>
      </c>
      <c r="F56" s="8">
        <v>0</v>
      </c>
      <c r="G56" s="6">
        <v>0</v>
      </c>
      <c r="H56" s="7">
        <v>0</v>
      </c>
      <c r="I56" s="8">
        <v>0</v>
      </c>
      <c r="J56" s="6">
        <v>0</v>
      </c>
      <c r="K56" s="7">
        <v>0</v>
      </c>
      <c r="L56" s="8"/>
      <c r="M56" s="6"/>
      <c r="N56" s="7"/>
      <c r="O56" s="8">
        <v>0</v>
      </c>
      <c r="P56" s="6">
        <v>0</v>
      </c>
      <c r="Q56" s="7">
        <v>0</v>
      </c>
      <c r="R56" s="8">
        <v>0</v>
      </c>
      <c r="S56" s="6">
        <v>0</v>
      </c>
      <c r="T56" s="7">
        <f t="shared" si="12"/>
        <v>0</v>
      </c>
      <c r="U56" s="8">
        <v>2</v>
      </c>
      <c r="V56" s="6">
        <v>14</v>
      </c>
      <c r="W56" s="7">
        <f>V56/U56*1000</f>
        <v>7000</v>
      </c>
      <c r="X56" s="8">
        <v>0</v>
      </c>
      <c r="Y56" s="6">
        <v>0</v>
      </c>
      <c r="Z56" s="7">
        <v>0</v>
      </c>
      <c r="AA56" s="8">
        <v>0</v>
      </c>
      <c r="AB56" s="6">
        <v>0</v>
      </c>
      <c r="AC56" s="7">
        <v>0</v>
      </c>
      <c r="AD56" s="8">
        <v>0</v>
      </c>
      <c r="AE56" s="6">
        <v>0</v>
      </c>
      <c r="AF56" s="7">
        <v>0</v>
      </c>
      <c r="AG56" s="8">
        <v>0</v>
      </c>
      <c r="AH56" s="6">
        <v>0</v>
      </c>
      <c r="AI56" s="7">
        <v>0</v>
      </c>
      <c r="AJ56" s="8"/>
      <c r="AK56" s="6"/>
      <c r="AL56" s="7"/>
      <c r="AM56" s="8">
        <v>0</v>
      </c>
      <c r="AN56" s="6">
        <v>0</v>
      </c>
      <c r="AO56" s="7">
        <v>0</v>
      </c>
      <c r="AP56" s="8"/>
      <c r="AQ56" s="6"/>
      <c r="AR56" s="7"/>
      <c r="AS56" s="8">
        <v>0</v>
      </c>
      <c r="AT56" s="6">
        <v>0</v>
      </c>
      <c r="AU56" s="7">
        <v>0</v>
      </c>
      <c r="AV56" s="8">
        <v>0</v>
      </c>
      <c r="AW56" s="6">
        <v>0</v>
      </c>
      <c r="AX56" s="7">
        <v>0</v>
      </c>
      <c r="AY56" s="8">
        <v>0</v>
      </c>
      <c r="AZ56" s="6">
        <v>0</v>
      </c>
      <c r="BA56" s="7">
        <v>0</v>
      </c>
      <c r="BB56" s="8">
        <v>0</v>
      </c>
      <c r="BC56" s="6">
        <v>0</v>
      </c>
      <c r="BD56" s="7">
        <v>0</v>
      </c>
      <c r="BE56" s="8">
        <v>0</v>
      </c>
      <c r="BF56" s="6">
        <v>0</v>
      </c>
      <c r="BG56" s="7">
        <v>0</v>
      </c>
      <c r="BH56" s="8">
        <v>0</v>
      </c>
      <c r="BI56" s="6">
        <v>0</v>
      </c>
      <c r="BJ56" s="7">
        <v>0</v>
      </c>
      <c r="BK56" s="8">
        <v>0</v>
      </c>
      <c r="BL56" s="6">
        <v>0</v>
      </c>
      <c r="BM56" s="7">
        <v>0</v>
      </c>
      <c r="BN56" s="8">
        <v>0</v>
      </c>
      <c r="BO56" s="6">
        <v>0</v>
      </c>
      <c r="BP56" s="7">
        <v>0</v>
      </c>
      <c r="BQ56" s="8"/>
      <c r="BR56" s="6"/>
      <c r="BS56" s="7"/>
      <c r="BT56" s="8">
        <f t="shared" si="9"/>
        <v>2</v>
      </c>
      <c r="BU56" s="7">
        <f t="shared" si="10"/>
        <v>14</v>
      </c>
    </row>
    <row r="57" spans="1:209" ht="15" thickBot="1" x14ac:dyDescent="0.35">
      <c r="A57" s="42"/>
      <c r="B57" s="43" t="s">
        <v>17</v>
      </c>
      <c r="C57" s="34">
        <f>SUM(C45:C56)</f>
        <v>0</v>
      </c>
      <c r="D57" s="32">
        <f>SUM(D45:D56)</f>
        <v>0</v>
      </c>
      <c r="E57" s="33"/>
      <c r="F57" s="34">
        <f>SUM(F45:F56)</f>
        <v>0</v>
      </c>
      <c r="G57" s="32">
        <f>SUM(G45:G56)</f>
        <v>0</v>
      </c>
      <c r="H57" s="33"/>
      <c r="I57" s="34">
        <f>SUM(I45:I56)</f>
        <v>0</v>
      </c>
      <c r="J57" s="32">
        <f>SUM(J45:J56)</f>
        <v>0</v>
      </c>
      <c r="K57" s="33"/>
      <c r="L57" s="34"/>
      <c r="M57" s="32"/>
      <c r="N57" s="33"/>
      <c r="O57" s="34">
        <f>SUM(O45:O56)</f>
        <v>0</v>
      </c>
      <c r="P57" s="32">
        <f>SUM(P45:P56)</f>
        <v>0</v>
      </c>
      <c r="Q57" s="33"/>
      <c r="R57" s="34">
        <f t="shared" ref="R57:S57" si="13">SUM(R45:R56)</f>
        <v>0</v>
      </c>
      <c r="S57" s="32">
        <f t="shared" si="13"/>
        <v>0</v>
      </c>
      <c r="T57" s="33"/>
      <c r="U57" s="34">
        <f>SUM(U45:U56)</f>
        <v>9</v>
      </c>
      <c r="V57" s="32">
        <f>SUM(V45:V56)</f>
        <v>51</v>
      </c>
      <c r="W57" s="33"/>
      <c r="X57" s="34">
        <f>SUM(X45:X56)</f>
        <v>0</v>
      </c>
      <c r="Y57" s="32">
        <f>SUM(Y45:Y56)</f>
        <v>0</v>
      </c>
      <c r="Z57" s="33"/>
      <c r="AA57" s="34">
        <f>SUM(AA45:AA56)</f>
        <v>0</v>
      </c>
      <c r="AB57" s="32">
        <f>SUM(AB45:AB56)</f>
        <v>0</v>
      </c>
      <c r="AC57" s="33"/>
      <c r="AD57" s="34">
        <f>SUM(AD45:AD56)</f>
        <v>0</v>
      </c>
      <c r="AE57" s="32">
        <f>SUM(AE45:AE56)</f>
        <v>0</v>
      </c>
      <c r="AF57" s="33"/>
      <c r="AG57" s="34">
        <f>SUM(AG45:AG56)</f>
        <v>0</v>
      </c>
      <c r="AH57" s="32">
        <f>SUM(AH45:AH56)</f>
        <v>0</v>
      </c>
      <c r="AI57" s="33"/>
      <c r="AJ57" s="34"/>
      <c r="AK57" s="32"/>
      <c r="AL57" s="33"/>
      <c r="AM57" s="34">
        <f>SUM(AM45:AM56)</f>
        <v>0</v>
      </c>
      <c r="AN57" s="32">
        <f>SUM(AN45:AN56)</f>
        <v>0</v>
      </c>
      <c r="AO57" s="33"/>
      <c r="AP57" s="34"/>
      <c r="AQ57" s="32"/>
      <c r="AR57" s="33"/>
      <c r="AS57" s="34">
        <f>SUM(AS45:AS56)</f>
        <v>0</v>
      </c>
      <c r="AT57" s="32">
        <f>SUM(AT45:AT56)</f>
        <v>0</v>
      </c>
      <c r="AU57" s="33"/>
      <c r="AV57" s="34">
        <f>SUM(AV45:AV56)</f>
        <v>0</v>
      </c>
      <c r="AW57" s="32">
        <f>SUM(AW45:AW56)</f>
        <v>0</v>
      </c>
      <c r="AX57" s="33"/>
      <c r="AY57" s="34">
        <f>SUM(AY45:AY56)</f>
        <v>0</v>
      </c>
      <c r="AZ57" s="32">
        <f>SUM(AZ45:AZ56)</f>
        <v>0</v>
      </c>
      <c r="BA57" s="33"/>
      <c r="BB57" s="34">
        <f>SUM(BB45:BB56)</f>
        <v>0</v>
      </c>
      <c r="BC57" s="32">
        <f>SUM(BC45:BC56)</f>
        <v>0</v>
      </c>
      <c r="BD57" s="33"/>
      <c r="BE57" s="34">
        <f>SUM(BE45:BE56)</f>
        <v>0</v>
      </c>
      <c r="BF57" s="32">
        <f>SUM(BF45:BF56)</f>
        <v>0</v>
      </c>
      <c r="BG57" s="33"/>
      <c r="BH57" s="34">
        <f>SUM(BH45:BH56)</f>
        <v>1</v>
      </c>
      <c r="BI57" s="32">
        <f>SUM(BI45:BI56)</f>
        <v>7</v>
      </c>
      <c r="BJ57" s="33"/>
      <c r="BK57" s="34">
        <f>SUM(BK45:BK56)</f>
        <v>0</v>
      </c>
      <c r="BL57" s="32">
        <f>SUM(BL45:BL56)</f>
        <v>0</v>
      </c>
      <c r="BM57" s="33"/>
      <c r="BN57" s="34">
        <f>SUM(BN45:BN56)</f>
        <v>0</v>
      </c>
      <c r="BO57" s="32">
        <f>SUM(BO45:BO56)</f>
        <v>0</v>
      </c>
      <c r="BP57" s="33"/>
      <c r="BQ57" s="34"/>
      <c r="BR57" s="32"/>
      <c r="BS57" s="33"/>
      <c r="BT57" s="34">
        <f t="shared" si="9"/>
        <v>10</v>
      </c>
      <c r="BU57" s="33">
        <f t="shared" si="10"/>
        <v>58</v>
      </c>
      <c r="EI57" s="2"/>
      <c r="EN57" s="2"/>
      <c r="ES57" s="2"/>
      <c r="EX57" s="2"/>
      <c r="FC57" s="2"/>
      <c r="FH57" s="2"/>
      <c r="FM57" s="2"/>
      <c r="FR57" s="2"/>
      <c r="FW57" s="2"/>
      <c r="GB57" s="2"/>
      <c r="GG57" s="2"/>
      <c r="GL57" s="2"/>
      <c r="GQ57" s="2"/>
      <c r="GV57" s="2"/>
      <c r="HA57" s="2"/>
    </row>
    <row r="58" spans="1:209" x14ac:dyDescent="0.3">
      <c r="A58" s="40">
        <v>2010</v>
      </c>
      <c r="B58" s="41" t="s">
        <v>5</v>
      </c>
      <c r="C58" s="8">
        <v>0</v>
      </c>
      <c r="D58" s="6">
        <v>0</v>
      </c>
      <c r="E58" s="7">
        <v>0</v>
      </c>
      <c r="F58" s="8">
        <v>0</v>
      </c>
      <c r="G58" s="6">
        <v>0</v>
      </c>
      <c r="H58" s="7">
        <v>0</v>
      </c>
      <c r="I58" s="8">
        <v>0</v>
      </c>
      <c r="J58" s="6">
        <v>0</v>
      </c>
      <c r="K58" s="7">
        <v>0</v>
      </c>
      <c r="L58" s="8"/>
      <c r="M58" s="6"/>
      <c r="N58" s="7"/>
      <c r="O58" s="8">
        <v>0</v>
      </c>
      <c r="P58" s="6">
        <v>0</v>
      </c>
      <c r="Q58" s="7">
        <v>0</v>
      </c>
      <c r="R58" s="8">
        <v>0</v>
      </c>
      <c r="S58" s="6">
        <v>0</v>
      </c>
      <c r="T58" s="7">
        <f t="shared" ref="T58:T69" si="14">IF(R58=0,0,S58/R58*1000)</f>
        <v>0</v>
      </c>
      <c r="U58" s="8">
        <v>0</v>
      </c>
      <c r="V58" s="6">
        <v>0</v>
      </c>
      <c r="W58" s="7">
        <v>0</v>
      </c>
      <c r="X58" s="8">
        <v>0</v>
      </c>
      <c r="Y58" s="6">
        <v>0</v>
      </c>
      <c r="Z58" s="7">
        <v>0</v>
      </c>
      <c r="AA58" s="8">
        <v>0</v>
      </c>
      <c r="AB58" s="6">
        <v>0</v>
      </c>
      <c r="AC58" s="7">
        <v>0</v>
      </c>
      <c r="AD58" s="8">
        <v>0</v>
      </c>
      <c r="AE58" s="6">
        <v>0</v>
      </c>
      <c r="AF58" s="7">
        <v>0</v>
      </c>
      <c r="AG58" s="8">
        <v>0</v>
      </c>
      <c r="AH58" s="6">
        <v>0</v>
      </c>
      <c r="AI58" s="7">
        <v>0</v>
      </c>
      <c r="AJ58" s="8"/>
      <c r="AK58" s="6"/>
      <c r="AL58" s="7"/>
      <c r="AM58" s="8">
        <v>0</v>
      </c>
      <c r="AN58" s="6">
        <v>0</v>
      </c>
      <c r="AO58" s="7">
        <v>0</v>
      </c>
      <c r="AP58" s="8"/>
      <c r="AQ58" s="6"/>
      <c r="AR58" s="7"/>
      <c r="AS58" s="8">
        <v>0</v>
      </c>
      <c r="AT58" s="6">
        <v>0</v>
      </c>
      <c r="AU58" s="7">
        <v>0</v>
      </c>
      <c r="AV58" s="8">
        <v>0</v>
      </c>
      <c r="AW58" s="6">
        <v>0</v>
      </c>
      <c r="AX58" s="7">
        <v>0</v>
      </c>
      <c r="AY58" s="8">
        <v>0</v>
      </c>
      <c r="AZ58" s="6">
        <v>0</v>
      </c>
      <c r="BA58" s="7">
        <v>0</v>
      </c>
      <c r="BB58" s="8">
        <v>0</v>
      </c>
      <c r="BC58" s="6">
        <v>0</v>
      </c>
      <c r="BD58" s="7">
        <v>0</v>
      </c>
      <c r="BE58" s="8">
        <v>0</v>
      </c>
      <c r="BF58" s="6">
        <v>0</v>
      </c>
      <c r="BG58" s="7">
        <v>0</v>
      </c>
      <c r="BH58" s="8">
        <v>0</v>
      </c>
      <c r="BI58" s="6">
        <v>0</v>
      </c>
      <c r="BJ58" s="7">
        <v>0</v>
      </c>
      <c r="BK58" s="8">
        <v>0</v>
      </c>
      <c r="BL58" s="6">
        <v>0</v>
      </c>
      <c r="BM58" s="7">
        <v>0</v>
      </c>
      <c r="BN58" s="8">
        <v>0</v>
      </c>
      <c r="BO58" s="6">
        <v>0</v>
      </c>
      <c r="BP58" s="7">
        <v>0</v>
      </c>
      <c r="BQ58" s="8"/>
      <c r="BR58" s="6"/>
      <c r="BS58" s="7"/>
      <c r="BT58" s="8">
        <f t="shared" si="9"/>
        <v>0</v>
      </c>
      <c r="BU58" s="7">
        <f t="shared" si="10"/>
        <v>0</v>
      </c>
    </row>
    <row r="59" spans="1:209" x14ac:dyDescent="0.3">
      <c r="A59" s="40">
        <v>2010</v>
      </c>
      <c r="B59" s="41" t="s">
        <v>6</v>
      </c>
      <c r="C59" s="8">
        <v>0</v>
      </c>
      <c r="D59" s="6">
        <v>0</v>
      </c>
      <c r="E59" s="7">
        <v>0</v>
      </c>
      <c r="F59" s="8">
        <v>0</v>
      </c>
      <c r="G59" s="6">
        <v>0</v>
      </c>
      <c r="H59" s="7">
        <v>0</v>
      </c>
      <c r="I59" s="8">
        <v>0</v>
      </c>
      <c r="J59" s="6">
        <v>0</v>
      </c>
      <c r="K59" s="7">
        <v>0</v>
      </c>
      <c r="L59" s="8"/>
      <c r="M59" s="6"/>
      <c r="N59" s="7"/>
      <c r="O59" s="8">
        <v>0</v>
      </c>
      <c r="P59" s="6">
        <v>0</v>
      </c>
      <c r="Q59" s="7">
        <v>0</v>
      </c>
      <c r="R59" s="8">
        <v>0</v>
      </c>
      <c r="S59" s="6">
        <v>0</v>
      </c>
      <c r="T59" s="7">
        <f t="shared" si="14"/>
        <v>0</v>
      </c>
      <c r="U59" s="8">
        <v>0</v>
      </c>
      <c r="V59" s="6">
        <v>0</v>
      </c>
      <c r="W59" s="7">
        <v>0</v>
      </c>
      <c r="X59" s="8">
        <v>0</v>
      </c>
      <c r="Y59" s="6">
        <v>0</v>
      </c>
      <c r="Z59" s="7">
        <v>0</v>
      </c>
      <c r="AA59" s="8">
        <v>0</v>
      </c>
      <c r="AB59" s="6">
        <v>0</v>
      </c>
      <c r="AC59" s="7">
        <v>0</v>
      </c>
      <c r="AD59" s="8">
        <v>0</v>
      </c>
      <c r="AE59" s="6">
        <v>0</v>
      </c>
      <c r="AF59" s="7">
        <v>0</v>
      </c>
      <c r="AG59" s="8">
        <v>0</v>
      </c>
      <c r="AH59" s="6">
        <v>0</v>
      </c>
      <c r="AI59" s="7">
        <v>0</v>
      </c>
      <c r="AJ59" s="8"/>
      <c r="AK59" s="6"/>
      <c r="AL59" s="7"/>
      <c r="AM59" s="8">
        <v>0</v>
      </c>
      <c r="AN59" s="6">
        <v>0</v>
      </c>
      <c r="AO59" s="7">
        <v>0</v>
      </c>
      <c r="AP59" s="8"/>
      <c r="AQ59" s="6"/>
      <c r="AR59" s="7"/>
      <c r="AS59" s="8">
        <v>0</v>
      </c>
      <c r="AT59" s="6">
        <v>0</v>
      </c>
      <c r="AU59" s="7">
        <v>0</v>
      </c>
      <c r="AV59" s="8">
        <v>0</v>
      </c>
      <c r="AW59" s="6">
        <v>0</v>
      </c>
      <c r="AX59" s="7">
        <v>0</v>
      </c>
      <c r="AY59" s="8">
        <v>0</v>
      </c>
      <c r="AZ59" s="6">
        <v>0</v>
      </c>
      <c r="BA59" s="7">
        <v>0</v>
      </c>
      <c r="BB59" s="8">
        <v>0</v>
      </c>
      <c r="BC59" s="6">
        <v>0</v>
      </c>
      <c r="BD59" s="7">
        <v>0</v>
      </c>
      <c r="BE59" s="8">
        <v>0</v>
      </c>
      <c r="BF59" s="6">
        <v>0</v>
      </c>
      <c r="BG59" s="7">
        <v>0</v>
      </c>
      <c r="BH59" s="8">
        <v>0</v>
      </c>
      <c r="BI59" s="6">
        <v>0</v>
      </c>
      <c r="BJ59" s="7">
        <v>0</v>
      </c>
      <c r="BK59" s="8">
        <v>0</v>
      </c>
      <c r="BL59" s="6">
        <v>0</v>
      </c>
      <c r="BM59" s="7">
        <v>0</v>
      </c>
      <c r="BN59" s="8">
        <v>0</v>
      </c>
      <c r="BO59" s="6">
        <v>0</v>
      </c>
      <c r="BP59" s="7">
        <v>0</v>
      </c>
      <c r="BQ59" s="8"/>
      <c r="BR59" s="6"/>
      <c r="BS59" s="7"/>
      <c r="BT59" s="8">
        <f t="shared" si="9"/>
        <v>0</v>
      </c>
      <c r="BU59" s="7">
        <f t="shared" si="10"/>
        <v>0</v>
      </c>
    </row>
    <row r="60" spans="1:209" x14ac:dyDescent="0.3">
      <c r="A60" s="40">
        <v>2010</v>
      </c>
      <c r="B60" s="41" t="s">
        <v>7</v>
      </c>
      <c r="C60" s="8">
        <v>0</v>
      </c>
      <c r="D60" s="6">
        <v>0</v>
      </c>
      <c r="E60" s="7">
        <v>0</v>
      </c>
      <c r="F60" s="8">
        <v>0</v>
      </c>
      <c r="G60" s="6">
        <v>0</v>
      </c>
      <c r="H60" s="7">
        <v>0</v>
      </c>
      <c r="I60" s="8">
        <v>0</v>
      </c>
      <c r="J60" s="6">
        <v>0</v>
      </c>
      <c r="K60" s="7">
        <v>0</v>
      </c>
      <c r="L60" s="8"/>
      <c r="M60" s="6"/>
      <c r="N60" s="7"/>
      <c r="O60" s="8">
        <v>0</v>
      </c>
      <c r="P60" s="6">
        <v>0</v>
      </c>
      <c r="Q60" s="7">
        <v>0</v>
      </c>
      <c r="R60" s="8">
        <v>0</v>
      </c>
      <c r="S60" s="6">
        <v>0</v>
      </c>
      <c r="T60" s="7">
        <f t="shared" si="14"/>
        <v>0</v>
      </c>
      <c r="U60" s="8">
        <v>0</v>
      </c>
      <c r="V60" s="6">
        <v>0</v>
      </c>
      <c r="W60" s="7">
        <v>0</v>
      </c>
      <c r="X60" s="8">
        <v>0</v>
      </c>
      <c r="Y60" s="6">
        <v>0</v>
      </c>
      <c r="Z60" s="7">
        <v>0</v>
      </c>
      <c r="AA60" s="8">
        <v>0</v>
      </c>
      <c r="AB60" s="6">
        <v>0</v>
      </c>
      <c r="AC60" s="7">
        <v>0</v>
      </c>
      <c r="AD60" s="8">
        <v>0</v>
      </c>
      <c r="AE60" s="6">
        <v>0</v>
      </c>
      <c r="AF60" s="7">
        <v>0</v>
      </c>
      <c r="AG60" s="8">
        <v>0</v>
      </c>
      <c r="AH60" s="6">
        <v>0</v>
      </c>
      <c r="AI60" s="7">
        <v>0</v>
      </c>
      <c r="AJ60" s="8"/>
      <c r="AK60" s="6"/>
      <c r="AL60" s="7"/>
      <c r="AM60" s="8">
        <v>0</v>
      </c>
      <c r="AN60" s="6">
        <v>0</v>
      </c>
      <c r="AO60" s="7">
        <v>0</v>
      </c>
      <c r="AP60" s="8"/>
      <c r="AQ60" s="6"/>
      <c r="AR60" s="7"/>
      <c r="AS60" s="8">
        <v>0</v>
      </c>
      <c r="AT60" s="6">
        <v>0</v>
      </c>
      <c r="AU60" s="7">
        <v>0</v>
      </c>
      <c r="AV60" s="8">
        <v>0</v>
      </c>
      <c r="AW60" s="6">
        <v>0</v>
      </c>
      <c r="AX60" s="7">
        <v>0</v>
      </c>
      <c r="AY60" s="8">
        <v>0</v>
      </c>
      <c r="AZ60" s="6">
        <v>0</v>
      </c>
      <c r="BA60" s="7">
        <v>0</v>
      </c>
      <c r="BB60" s="8">
        <v>0</v>
      </c>
      <c r="BC60" s="6">
        <v>0</v>
      </c>
      <c r="BD60" s="7">
        <v>0</v>
      </c>
      <c r="BE60" s="8">
        <v>0</v>
      </c>
      <c r="BF60" s="6">
        <v>0</v>
      </c>
      <c r="BG60" s="7">
        <v>0</v>
      </c>
      <c r="BH60" s="8">
        <v>0</v>
      </c>
      <c r="BI60" s="6">
        <v>0</v>
      </c>
      <c r="BJ60" s="7">
        <v>0</v>
      </c>
      <c r="BK60" s="8">
        <v>0</v>
      </c>
      <c r="BL60" s="6">
        <v>0</v>
      </c>
      <c r="BM60" s="7">
        <v>0</v>
      </c>
      <c r="BN60" s="8">
        <v>0</v>
      </c>
      <c r="BO60" s="6">
        <v>0</v>
      </c>
      <c r="BP60" s="7">
        <v>0</v>
      </c>
      <c r="BQ60" s="8"/>
      <c r="BR60" s="6"/>
      <c r="BS60" s="7"/>
      <c r="BT60" s="8">
        <f t="shared" si="9"/>
        <v>0</v>
      </c>
      <c r="BU60" s="7">
        <f t="shared" si="10"/>
        <v>0</v>
      </c>
    </row>
    <row r="61" spans="1:209" x14ac:dyDescent="0.3">
      <c r="A61" s="40">
        <v>2010</v>
      </c>
      <c r="B61" s="41" t="s">
        <v>8</v>
      </c>
      <c r="C61" s="8">
        <v>0</v>
      </c>
      <c r="D61" s="6">
        <v>0</v>
      </c>
      <c r="E61" s="7">
        <v>0</v>
      </c>
      <c r="F61" s="8">
        <v>0</v>
      </c>
      <c r="G61" s="6">
        <v>0</v>
      </c>
      <c r="H61" s="7">
        <v>0</v>
      </c>
      <c r="I61" s="8">
        <v>0</v>
      </c>
      <c r="J61" s="6">
        <v>0</v>
      </c>
      <c r="K61" s="7">
        <v>0</v>
      </c>
      <c r="L61" s="8"/>
      <c r="M61" s="6"/>
      <c r="N61" s="7"/>
      <c r="O61" s="8">
        <v>0</v>
      </c>
      <c r="P61" s="6">
        <v>0</v>
      </c>
      <c r="Q61" s="7">
        <v>0</v>
      </c>
      <c r="R61" s="8">
        <v>0</v>
      </c>
      <c r="S61" s="6">
        <v>0</v>
      </c>
      <c r="T61" s="7">
        <f t="shared" si="14"/>
        <v>0</v>
      </c>
      <c r="U61" s="8">
        <v>0</v>
      </c>
      <c r="V61" s="6">
        <v>0</v>
      </c>
      <c r="W61" s="7">
        <v>0</v>
      </c>
      <c r="X61" s="8">
        <v>0</v>
      </c>
      <c r="Y61" s="6">
        <v>0</v>
      </c>
      <c r="Z61" s="7">
        <v>0</v>
      </c>
      <c r="AA61" s="8">
        <v>0</v>
      </c>
      <c r="AB61" s="6">
        <v>0</v>
      </c>
      <c r="AC61" s="7">
        <v>0</v>
      </c>
      <c r="AD61" s="8">
        <v>0</v>
      </c>
      <c r="AE61" s="6">
        <v>0</v>
      </c>
      <c r="AF61" s="7">
        <v>0</v>
      </c>
      <c r="AG61" s="8">
        <v>0</v>
      </c>
      <c r="AH61" s="6">
        <v>0</v>
      </c>
      <c r="AI61" s="7">
        <v>0</v>
      </c>
      <c r="AJ61" s="8"/>
      <c r="AK61" s="6"/>
      <c r="AL61" s="7"/>
      <c r="AM61" s="8">
        <v>0</v>
      </c>
      <c r="AN61" s="6">
        <v>0</v>
      </c>
      <c r="AO61" s="7">
        <v>0</v>
      </c>
      <c r="AP61" s="8"/>
      <c r="AQ61" s="6"/>
      <c r="AR61" s="7"/>
      <c r="AS61" s="8">
        <v>0</v>
      </c>
      <c r="AT61" s="6">
        <v>0</v>
      </c>
      <c r="AU61" s="7">
        <v>0</v>
      </c>
      <c r="AV61" s="8">
        <v>0</v>
      </c>
      <c r="AW61" s="6">
        <v>0</v>
      </c>
      <c r="AX61" s="7">
        <v>0</v>
      </c>
      <c r="AY61" s="8">
        <v>0</v>
      </c>
      <c r="AZ61" s="6">
        <v>0</v>
      </c>
      <c r="BA61" s="7">
        <v>0</v>
      </c>
      <c r="BB61" s="8">
        <v>0</v>
      </c>
      <c r="BC61" s="6">
        <v>0</v>
      </c>
      <c r="BD61" s="7">
        <v>0</v>
      </c>
      <c r="BE61" s="8">
        <v>0</v>
      </c>
      <c r="BF61" s="6">
        <v>0</v>
      </c>
      <c r="BG61" s="7">
        <v>0</v>
      </c>
      <c r="BH61" s="8">
        <v>0</v>
      </c>
      <c r="BI61" s="6">
        <v>0</v>
      </c>
      <c r="BJ61" s="7">
        <v>0</v>
      </c>
      <c r="BK61" s="8">
        <v>0</v>
      </c>
      <c r="BL61" s="6">
        <v>0</v>
      </c>
      <c r="BM61" s="7">
        <v>0</v>
      </c>
      <c r="BN61" s="8">
        <v>0</v>
      </c>
      <c r="BO61" s="6">
        <v>0</v>
      </c>
      <c r="BP61" s="7">
        <v>0</v>
      </c>
      <c r="BQ61" s="8"/>
      <c r="BR61" s="6"/>
      <c r="BS61" s="7"/>
      <c r="BT61" s="8">
        <f t="shared" si="9"/>
        <v>0</v>
      </c>
      <c r="BU61" s="7">
        <f t="shared" si="10"/>
        <v>0</v>
      </c>
    </row>
    <row r="62" spans="1:209" x14ac:dyDescent="0.3">
      <c r="A62" s="40">
        <v>2010</v>
      </c>
      <c r="B62" s="41" t="s">
        <v>9</v>
      </c>
      <c r="C62" s="8">
        <v>0</v>
      </c>
      <c r="D62" s="6">
        <v>0</v>
      </c>
      <c r="E62" s="7">
        <v>0</v>
      </c>
      <c r="F62" s="8">
        <v>0</v>
      </c>
      <c r="G62" s="6">
        <v>0</v>
      </c>
      <c r="H62" s="7">
        <v>0</v>
      </c>
      <c r="I62" s="8">
        <v>0</v>
      </c>
      <c r="J62" s="6">
        <v>0</v>
      </c>
      <c r="K62" s="7">
        <v>0</v>
      </c>
      <c r="L62" s="8"/>
      <c r="M62" s="6"/>
      <c r="N62" s="7"/>
      <c r="O62" s="8">
        <v>0</v>
      </c>
      <c r="P62" s="6">
        <v>0</v>
      </c>
      <c r="Q62" s="7">
        <v>0</v>
      </c>
      <c r="R62" s="8">
        <v>0</v>
      </c>
      <c r="S62" s="6">
        <v>0</v>
      </c>
      <c r="T62" s="7">
        <f t="shared" si="14"/>
        <v>0</v>
      </c>
      <c r="U62" s="8">
        <v>0</v>
      </c>
      <c r="V62" s="6">
        <v>0</v>
      </c>
      <c r="W62" s="7">
        <v>0</v>
      </c>
      <c r="X62" s="8">
        <v>0</v>
      </c>
      <c r="Y62" s="6">
        <v>0</v>
      </c>
      <c r="Z62" s="7">
        <v>0</v>
      </c>
      <c r="AA62" s="8">
        <v>0</v>
      </c>
      <c r="AB62" s="6">
        <v>0</v>
      </c>
      <c r="AC62" s="7">
        <v>0</v>
      </c>
      <c r="AD62" s="8">
        <v>0</v>
      </c>
      <c r="AE62" s="6">
        <v>0</v>
      </c>
      <c r="AF62" s="7">
        <v>0</v>
      </c>
      <c r="AG62" s="8">
        <v>0</v>
      </c>
      <c r="AH62" s="6">
        <v>0</v>
      </c>
      <c r="AI62" s="7">
        <v>0</v>
      </c>
      <c r="AJ62" s="8"/>
      <c r="AK62" s="6"/>
      <c r="AL62" s="7"/>
      <c r="AM62" s="8">
        <v>0</v>
      </c>
      <c r="AN62" s="6">
        <v>0</v>
      </c>
      <c r="AO62" s="7">
        <v>0</v>
      </c>
      <c r="AP62" s="8"/>
      <c r="AQ62" s="6"/>
      <c r="AR62" s="7"/>
      <c r="AS62" s="8">
        <v>0</v>
      </c>
      <c r="AT62" s="6">
        <v>0</v>
      </c>
      <c r="AU62" s="7">
        <v>0</v>
      </c>
      <c r="AV62" s="8">
        <v>0</v>
      </c>
      <c r="AW62" s="6">
        <v>0</v>
      </c>
      <c r="AX62" s="7">
        <v>0</v>
      </c>
      <c r="AY62" s="8">
        <v>0</v>
      </c>
      <c r="AZ62" s="6">
        <v>0</v>
      </c>
      <c r="BA62" s="7">
        <v>0</v>
      </c>
      <c r="BB62" s="8">
        <v>0</v>
      </c>
      <c r="BC62" s="6">
        <v>0</v>
      </c>
      <c r="BD62" s="7">
        <v>0</v>
      </c>
      <c r="BE62" s="8">
        <v>0</v>
      </c>
      <c r="BF62" s="6">
        <v>0</v>
      </c>
      <c r="BG62" s="7">
        <v>0</v>
      </c>
      <c r="BH62" s="8">
        <v>0</v>
      </c>
      <c r="BI62" s="6">
        <v>0</v>
      </c>
      <c r="BJ62" s="7">
        <v>0</v>
      </c>
      <c r="BK62" s="8">
        <v>0</v>
      </c>
      <c r="BL62" s="6">
        <v>0</v>
      </c>
      <c r="BM62" s="7">
        <v>0</v>
      </c>
      <c r="BN62" s="8">
        <v>0</v>
      </c>
      <c r="BO62" s="6">
        <v>0</v>
      </c>
      <c r="BP62" s="7">
        <v>0</v>
      </c>
      <c r="BQ62" s="8"/>
      <c r="BR62" s="6"/>
      <c r="BS62" s="7"/>
      <c r="BT62" s="8">
        <f t="shared" si="9"/>
        <v>0</v>
      </c>
      <c r="BU62" s="7">
        <f t="shared" si="10"/>
        <v>0</v>
      </c>
    </row>
    <row r="63" spans="1:209" x14ac:dyDescent="0.3">
      <c r="A63" s="40">
        <v>2010</v>
      </c>
      <c r="B63" s="41" t="s">
        <v>10</v>
      </c>
      <c r="C63" s="8">
        <v>0</v>
      </c>
      <c r="D63" s="6">
        <v>0</v>
      </c>
      <c r="E63" s="7">
        <v>0</v>
      </c>
      <c r="F63" s="8">
        <v>0</v>
      </c>
      <c r="G63" s="6">
        <v>0</v>
      </c>
      <c r="H63" s="7">
        <v>0</v>
      </c>
      <c r="I63" s="8">
        <v>0</v>
      </c>
      <c r="J63" s="6">
        <v>0</v>
      </c>
      <c r="K63" s="7">
        <v>0</v>
      </c>
      <c r="L63" s="8"/>
      <c r="M63" s="6"/>
      <c r="N63" s="7"/>
      <c r="O63" s="8">
        <v>0</v>
      </c>
      <c r="P63" s="6">
        <v>0</v>
      </c>
      <c r="Q63" s="7">
        <v>0</v>
      </c>
      <c r="R63" s="8">
        <v>0</v>
      </c>
      <c r="S63" s="6">
        <v>0</v>
      </c>
      <c r="T63" s="7">
        <f t="shared" si="14"/>
        <v>0</v>
      </c>
      <c r="U63" s="8">
        <v>0</v>
      </c>
      <c r="V63" s="6">
        <v>0</v>
      </c>
      <c r="W63" s="7">
        <v>0</v>
      </c>
      <c r="X63" s="8">
        <v>0</v>
      </c>
      <c r="Y63" s="6">
        <v>0</v>
      </c>
      <c r="Z63" s="7">
        <v>0</v>
      </c>
      <c r="AA63" s="8">
        <v>0</v>
      </c>
      <c r="AB63" s="6">
        <v>0</v>
      </c>
      <c r="AC63" s="7">
        <v>0</v>
      </c>
      <c r="AD63" s="8">
        <v>0</v>
      </c>
      <c r="AE63" s="6">
        <v>0</v>
      </c>
      <c r="AF63" s="7">
        <v>0</v>
      </c>
      <c r="AG63" s="8">
        <v>0</v>
      </c>
      <c r="AH63" s="6">
        <v>0</v>
      </c>
      <c r="AI63" s="7">
        <v>0</v>
      </c>
      <c r="AJ63" s="8"/>
      <c r="AK63" s="6"/>
      <c r="AL63" s="7"/>
      <c r="AM63" s="8">
        <v>0</v>
      </c>
      <c r="AN63" s="6">
        <v>0</v>
      </c>
      <c r="AO63" s="7">
        <v>0</v>
      </c>
      <c r="AP63" s="8"/>
      <c r="AQ63" s="6"/>
      <c r="AR63" s="7"/>
      <c r="AS63" s="8">
        <v>0</v>
      </c>
      <c r="AT63" s="6">
        <v>0</v>
      </c>
      <c r="AU63" s="7">
        <v>0</v>
      </c>
      <c r="AV63" s="8">
        <v>0</v>
      </c>
      <c r="AW63" s="6">
        <v>0</v>
      </c>
      <c r="AX63" s="7">
        <v>0</v>
      </c>
      <c r="AY63" s="8">
        <v>0</v>
      </c>
      <c r="AZ63" s="6">
        <v>0</v>
      </c>
      <c r="BA63" s="7">
        <v>0</v>
      </c>
      <c r="BB63" s="8">
        <v>0</v>
      </c>
      <c r="BC63" s="6">
        <v>0</v>
      </c>
      <c r="BD63" s="7">
        <v>0</v>
      </c>
      <c r="BE63" s="8">
        <v>0</v>
      </c>
      <c r="BF63" s="6">
        <v>0</v>
      </c>
      <c r="BG63" s="7">
        <v>0</v>
      </c>
      <c r="BH63" s="8">
        <v>0</v>
      </c>
      <c r="BI63" s="6">
        <v>0</v>
      </c>
      <c r="BJ63" s="7">
        <v>0</v>
      </c>
      <c r="BK63" s="8">
        <v>0</v>
      </c>
      <c r="BL63" s="6">
        <v>0</v>
      </c>
      <c r="BM63" s="7">
        <v>0</v>
      </c>
      <c r="BN63" s="8">
        <v>0</v>
      </c>
      <c r="BO63" s="6">
        <v>0</v>
      </c>
      <c r="BP63" s="7">
        <v>0</v>
      </c>
      <c r="BQ63" s="8"/>
      <c r="BR63" s="6"/>
      <c r="BS63" s="7"/>
      <c r="BT63" s="8">
        <f t="shared" si="9"/>
        <v>0</v>
      </c>
      <c r="BU63" s="7">
        <f t="shared" si="10"/>
        <v>0</v>
      </c>
    </row>
    <row r="64" spans="1:209" x14ac:dyDescent="0.3">
      <c r="A64" s="40">
        <v>2010</v>
      </c>
      <c r="B64" s="41" t="s">
        <v>11</v>
      </c>
      <c r="C64" s="8">
        <v>0</v>
      </c>
      <c r="D64" s="6">
        <v>0</v>
      </c>
      <c r="E64" s="7">
        <v>0</v>
      </c>
      <c r="F64" s="8">
        <v>0</v>
      </c>
      <c r="G64" s="6">
        <v>0</v>
      </c>
      <c r="H64" s="7">
        <v>0</v>
      </c>
      <c r="I64" s="8">
        <v>0</v>
      </c>
      <c r="J64" s="6">
        <v>0</v>
      </c>
      <c r="K64" s="7">
        <v>0</v>
      </c>
      <c r="L64" s="8"/>
      <c r="M64" s="6"/>
      <c r="N64" s="7"/>
      <c r="O64" s="8">
        <v>0</v>
      </c>
      <c r="P64" s="6">
        <v>0</v>
      </c>
      <c r="Q64" s="7">
        <v>0</v>
      </c>
      <c r="R64" s="48">
        <v>0</v>
      </c>
      <c r="S64" s="11">
        <v>0</v>
      </c>
      <c r="T64" s="7">
        <f t="shared" si="14"/>
        <v>0</v>
      </c>
      <c r="U64" s="48">
        <v>0</v>
      </c>
      <c r="V64" s="11">
        <v>1</v>
      </c>
      <c r="W64" s="7">
        <v>0</v>
      </c>
      <c r="X64" s="8">
        <v>0</v>
      </c>
      <c r="Y64" s="6">
        <v>0</v>
      </c>
      <c r="Z64" s="7">
        <v>0</v>
      </c>
      <c r="AA64" s="8">
        <v>0</v>
      </c>
      <c r="AB64" s="6">
        <v>0</v>
      </c>
      <c r="AC64" s="7">
        <v>0</v>
      </c>
      <c r="AD64" s="8">
        <v>0</v>
      </c>
      <c r="AE64" s="6">
        <v>0</v>
      </c>
      <c r="AF64" s="7">
        <v>0</v>
      </c>
      <c r="AG64" s="8">
        <v>0</v>
      </c>
      <c r="AH64" s="6">
        <v>0</v>
      </c>
      <c r="AI64" s="7">
        <v>0</v>
      </c>
      <c r="AJ64" s="8"/>
      <c r="AK64" s="6"/>
      <c r="AL64" s="7"/>
      <c r="AM64" s="8">
        <v>0</v>
      </c>
      <c r="AN64" s="6">
        <v>0</v>
      </c>
      <c r="AO64" s="7">
        <v>0</v>
      </c>
      <c r="AP64" s="8"/>
      <c r="AQ64" s="6"/>
      <c r="AR64" s="7"/>
      <c r="AS64" s="8">
        <v>0</v>
      </c>
      <c r="AT64" s="6">
        <v>0</v>
      </c>
      <c r="AU64" s="7">
        <v>0</v>
      </c>
      <c r="AV64" s="8">
        <v>0</v>
      </c>
      <c r="AW64" s="6">
        <v>0</v>
      </c>
      <c r="AX64" s="7">
        <v>0</v>
      </c>
      <c r="AY64" s="8">
        <v>0</v>
      </c>
      <c r="AZ64" s="6">
        <v>0</v>
      </c>
      <c r="BA64" s="7">
        <v>0</v>
      </c>
      <c r="BB64" s="8">
        <v>0</v>
      </c>
      <c r="BC64" s="6">
        <v>0</v>
      </c>
      <c r="BD64" s="7">
        <v>0</v>
      </c>
      <c r="BE64" s="8">
        <v>0</v>
      </c>
      <c r="BF64" s="6">
        <v>0</v>
      </c>
      <c r="BG64" s="7">
        <v>0</v>
      </c>
      <c r="BH64" s="8">
        <v>0</v>
      </c>
      <c r="BI64" s="6">
        <v>0</v>
      </c>
      <c r="BJ64" s="7">
        <v>0</v>
      </c>
      <c r="BK64" s="8">
        <v>0</v>
      </c>
      <c r="BL64" s="6">
        <v>0</v>
      </c>
      <c r="BM64" s="7">
        <v>0</v>
      </c>
      <c r="BN64" s="8">
        <v>0</v>
      </c>
      <c r="BO64" s="6">
        <v>0</v>
      </c>
      <c r="BP64" s="7">
        <v>0</v>
      </c>
      <c r="BQ64" s="8"/>
      <c r="BR64" s="6"/>
      <c r="BS64" s="7"/>
      <c r="BT64" s="8">
        <f t="shared" si="9"/>
        <v>0</v>
      </c>
      <c r="BU64" s="7">
        <f t="shared" si="10"/>
        <v>1</v>
      </c>
    </row>
    <row r="65" spans="1:209" x14ac:dyDescent="0.3">
      <c r="A65" s="40">
        <v>2010</v>
      </c>
      <c r="B65" s="41" t="s">
        <v>12</v>
      </c>
      <c r="C65" s="8">
        <v>0</v>
      </c>
      <c r="D65" s="6">
        <v>0</v>
      </c>
      <c r="E65" s="7">
        <v>0</v>
      </c>
      <c r="F65" s="8">
        <v>0</v>
      </c>
      <c r="G65" s="6">
        <v>0</v>
      </c>
      <c r="H65" s="7">
        <v>0</v>
      </c>
      <c r="I65" s="8">
        <v>0</v>
      </c>
      <c r="J65" s="6">
        <v>0</v>
      </c>
      <c r="K65" s="7">
        <v>0</v>
      </c>
      <c r="L65" s="8"/>
      <c r="M65" s="6"/>
      <c r="N65" s="7"/>
      <c r="O65" s="8">
        <v>0</v>
      </c>
      <c r="P65" s="6">
        <v>0</v>
      </c>
      <c r="Q65" s="7">
        <v>0</v>
      </c>
      <c r="R65" s="8">
        <v>0</v>
      </c>
      <c r="S65" s="6">
        <v>0</v>
      </c>
      <c r="T65" s="7">
        <f t="shared" si="14"/>
        <v>0</v>
      </c>
      <c r="U65" s="8">
        <v>0</v>
      </c>
      <c r="V65" s="6">
        <v>0</v>
      </c>
      <c r="W65" s="7">
        <v>0</v>
      </c>
      <c r="X65" s="8">
        <v>0</v>
      </c>
      <c r="Y65" s="6">
        <v>0</v>
      </c>
      <c r="Z65" s="7">
        <v>0</v>
      </c>
      <c r="AA65" s="8">
        <v>0</v>
      </c>
      <c r="AB65" s="6">
        <v>0</v>
      </c>
      <c r="AC65" s="7">
        <v>0</v>
      </c>
      <c r="AD65" s="8">
        <v>0</v>
      </c>
      <c r="AE65" s="6">
        <v>0</v>
      </c>
      <c r="AF65" s="7">
        <v>0</v>
      </c>
      <c r="AG65" s="8">
        <v>0</v>
      </c>
      <c r="AH65" s="6">
        <v>0</v>
      </c>
      <c r="AI65" s="7">
        <v>0</v>
      </c>
      <c r="AJ65" s="8"/>
      <c r="AK65" s="6"/>
      <c r="AL65" s="7"/>
      <c r="AM65" s="8">
        <v>0</v>
      </c>
      <c r="AN65" s="6">
        <v>0</v>
      </c>
      <c r="AO65" s="7">
        <v>0</v>
      </c>
      <c r="AP65" s="8"/>
      <c r="AQ65" s="6"/>
      <c r="AR65" s="7"/>
      <c r="AS65" s="8">
        <v>0</v>
      </c>
      <c r="AT65" s="6">
        <v>0</v>
      </c>
      <c r="AU65" s="7">
        <v>0</v>
      </c>
      <c r="AV65" s="8">
        <v>0</v>
      </c>
      <c r="AW65" s="6">
        <v>0</v>
      </c>
      <c r="AX65" s="7">
        <v>0</v>
      </c>
      <c r="AY65" s="8">
        <v>0</v>
      </c>
      <c r="AZ65" s="6">
        <v>0</v>
      </c>
      <c r="BA65" s="7">
        <v>0</v>
      </c>
      <c r="BB65" s="8">
        <v>0</v>
      </c>
      <c r="BC65" s="6">
        <v>0</v>
      </c>
      <c r="BD65" s="7">
        <v>0</v>
      </c>
      <c r="BE65" s="8">
        <v>0</v>
      </c>
      <c r="BF65" s="6">
        <v>0</v>
      </c>
      <c r="BG65" s="7">
        <v>0</v>
      </c>
      <c r="BH65" s="8">
        <v>0</v>
      </c>
      <c r="BI65" s="6">
        <v>0</v>
      </c>
      <c r="BJ65" s="7">
        <v>0</v>
      </c>
      <c r="BK65" s="8">
        <v>0</v>
      </c>
      <c r="BL65" s="6">
        <v>0</v>
      </c>
      <c r="BM65" s="7">
        <v>0</v>
      </c>
      <c r="BN65" s="8">
        <v>0</v>
      </c>
      <c r="BO65" s="6">
        <v>0</v>
      </c>
      <c r="BP65" s="7">
        <v>0</v>
      </c>
      <c r="BQ65" s="8"/>
      <c r="BR65" s="6"/>
      <c r="BS65" s="7"/>
      <c r="BT65" s="8">
        <f t="shared" si="9"/>
        <v>0</v>
      </c>
      <c r="BU65" s="7">
        <f t="shared" si="10"/>
        <v>0</v>
      </c>
    </row>
    <row r="66" spans="1:209" x14ac:dyDescent="0.3">
      <c r="A66" s="40">
        <v>2010</v>
      </c>
      <c r="B66" s="41" t="s">
        <v>13</v>
      </c>
      <c r="C66" s="8">
        <v>0</v>
      </c>
      <c r="D66" s="6">
        <v>0</v>
      </c>
      <c r="E66" s="7">
        <v>0</v>
      </c>
      <c r="F66" s="8">
        <v>0</v>
      </c>
      <c r="G66" s="6">
        <v>0</v>
      </c>
      <c r="H66" s="7">
        <v>0</v>
      </c>
      <c r="I66" s="8">
        <v>0</v>
      </c>
      <c r="J66" s="6">
        <v>0</v>
      </c>
      <c r="K66" s="7">
        <v>0</v>
      </c>
      <c r="L66" s="8"/>
      <c r="M66" s="6"/>
      <c r="N66" s="7"/>
      <c r="O66" s="8">
        <v>0</v>
      </c>
      <c r="P66" s="6">
        <v>0</v>
      </c>
      <c r="Q66" s="7">
        <v>0</v>
      </c>
      <c r="R66" s="8">
        <v>0</v>
      </c>
      <c r="S66" s="6">
        <v>0</v>
      </c>
      <c r="T66" s="7">
        <f t="shared" si="14"/>
        <v>0</v>
      </c>
      <c r="U66" s="8">
        <v>0</v>
      </c>
      <c r="V66" s="6">
        <v>0</v>
      </c>
      <c r="W66" s="7">
        <v>0</v>
      </c>
      <c r="X66" s="8">
        <v>0</v>
      </c>
      <c r="Y66" s="6">
        <v>0</v>
      </c>
      <c r="Z66" s="7">
        <v>0</v>
      </c>
      <c r="AA66" s="8">
        <v>0</v>
      </c>
      <c r="AB66" s="6">
        <v>0</v>
      </c>
      <c r="AC66" s="7">
        <v>0</v>
      </c>
      <c r="AD66" s="8">
        <v>0</v>
      </c>
      <c r="AE66" s="6">
        <v>0</v>
      </c>
      <c r="AF66" s="7">
        <v>0</v>
      </c>
      <c r="AG66" s="8">
        <v>0</v>
      </c>
      <c r="AH66" s="6">
        <v>0</v>
      </c>
      <c r="AI66" s="7">
        <v>0</v>
      </c>
      <c r="AJ66" s="8"/>
      <c r="AK66" s="6"/>
      <c r="AL66" s="7"/>
      <c r="AM66" s="8">
        <v>0</v>
      </c>
      <c r="AN66" s="6">
        <v>0</v>
      </c>
      <c r="AO66" s="7">
        <v>0</v>
      </c>
      <c r="AP66" s="8"/>
      <c r="AQ66" s="6"/>
      <c r="AR66" s="7"/>
      <c r="AS66" s="8">
        <v>0</v>
      </c>
      <c r="AT66" s="6">
        <v>0</v>
      </c>
      <c r="AU66" s="7">
        <v>0</v>
      </c>
      <c r="AV66" s="8">
        <v>0</v>
      </c>
      <c r="AW66" s="6">
        <v>0</v>
      </c>
      <c r="AX66" s="7">
        <v>0</v>
      </c>
      <c r="AY66" s="8">
        <v>0</v>
      </c>
      <c r="AZ66" s="6">
        <v>0</v>
      </c>
      <c r="BA66" s="7">
        <v>0</v>
      </c>
      <c r="BB66" s="8">
        <v>0</v>
      </c>
      <c r="BC66" s="6">
        <v>0</v>
      </c>
      <c r="BD66" s="7">
        <v>0</v>
      </c>
      <c r="BE66" s="8">
        <v>0</v>
      </c>
      <c r="BF66" s="6">
        <v>0</v>
      </c>
      <c r="BG66" s="7">
        <v>0</v>
      </c>
      <c r="BH66" s="8">
        <v>0</v>
      </c>
      <c r="BI66" s="6">
        <v>0</v>
      </c>
      <c r="BJ66" s="7">
        <v>0</v>
      </c>
      <c r="BK66" s="8">
        <v>0</v>
      </c>
      <c r="BL66" s="6">
        <v>0</v>
      </c>
      <c r="BM66" s="7">
        <v>0</v>
      </c>
      <c r="BN66" s="8">
        <v>0</v>
      </c>
      <c r="BO66" s="6">
        <v>0</v>
      </c>
      <c r="BP66" s="7">
        <v>0</v>
      </c>
      <c r="BQ66" s="8"/>
      <c r="BR66" s="6"/>
      <c r="BS66" s="7"/>
      <c r="BT66" s="8">
        <f t="shared" si="9"/>
        <v>0</v>
      </c>
      <c r="BU66" s="7">
        <f t="shared" si="10"/>
        <v>0</v>
      </c>
    </row>
    <row r="67" spans="1:209" x14ac:dyDescent="0.3">
      <c r="A67" s="40">
        <v>2010</v>
      </c>
      <c r="B67" s="41" t="s">
        <v>14</v>
      </c>
      <c r="C67" s="8">
        <v>0</v>
      </c>
      <c r="D67" s="6">
        <v>0</v>
      </c>
      <c r="E67" s="7">
        <v>0</v>
      </c>
      <c r="F67" s="8">
        <v>0</v>
      </c>
      <c r="G67" s="6">
        <v>0</v>
      </c>
      <c r="H67" s="7">
        <v>0</v>
      </c>
      <c r="I67" s="8">
        <v>0</v>
      </c>
      <c r="J67" s="6">
        <v>0</v>
      </c>
      <c r="K67" s="7">
        <v>0</v>
      </c>
      <c r="L67" s="8"/>
      <c r="M67" s="6"/>
      <c r="N67" s="7"/>
      <c r="O67" s="8">
        <v>0</v>
      </c>
      <c r="P67" s="6">
        <v>0</v>
      </c>
      <c r="Q67" s="7">
        <v>0</v>
      </c>
      <c r="R67" s="8">
        <v>0</v>
      </c>
      <c r="S67" s="6">
        <v>0</v>
      </c>
      <c r="T67" s="7">
        <f t="shared" si="14"/>
        <v>0</v>
      </c>
      <c r="U67" s="8">
        <v>0</v>
      </c>
      <c r="V67" s="6">
        <v>0</v>
      </c>
      <c r="W67" s="7">
        <v>0</v>
      </c>
      <c r="X67" s="8">
        <v>0</v>
      </c>
      <c r="Y67" s="6">
        <v>0</v>
      </c>
      <c r="Z67" s="7">
        <v>0</v>
      </c>
      <c r="AA67" s="8">
        <v>0</v>
      </c>
      <c r="AB67" s="6">
        <v>0</v>
      </c>
      <c r="AC67" s="7">
        <v>0</v>
      </c>
      <c r="AD67" s="8">
        <v>0</v>
      </c>
      <c r="AE67" s="6">
        <v>1</v>
      </c>
      <c r="AF67" s="7">
        <v>0</v>
      </c>
      <c r="AG67" s="8">
        <v>0</v>
      </c>
      <c r="AH67" s="6">
        <v>0</v>
      </c>
      <c r="AI67" s="7">
        <v>0</v>
      </c>
      <c r="AJ67" s="8"/>
      <c r="AK67" s="6"/>
      <c r="AL67" s="7"/>
      <c r="AM67" s="8">
        <v>0</v>
      </c>
      <c r="AN67" s="6">
        <v>0</v>
      </c>
      <c r="AO67" s="7">
        <v>0</v>
      </c>
      <c r="AP67" s="8"/>
      <c r="AQ67" s="6"/>
      <c r="AR67" s="7"/>
      <c r="AS67" s="8">
        <v>0</v>
      </c>
      <c r="AT67" s="6">
        <v>0</v>
      </c>
      <c r="AU67" s="7">
        <v>0</v>
      </c>
      <c r="AV67" s="8">
        <v>0</v>
      </c>
      <c r="AW67" s="6">
        <v>0</v>
      </c>
      <c r="AX67" s="7">
        <v>0</v>
      </c>
      <c r="AY67" s="8">
        <v>0</v>
      </c>
      <c r="AZ67" s="6">
        <v>0</v>
      </c>
      <c r="BA67" s="7">
        <v>0</v>
      </c>
      <c r="BB67" s="8">
        <v>0</v>
      </c>
      <c r="BC67" s="6">
        <v>0</v>
      </c>
      <c r="BD67" s="7">
        <v>0</v>
      </c>
      <c r="BE67" s="8">
        <v>0</v>
      </c>
      <c r="BF67" s="6">
        <v>0</v>
      </c>
      <c r="BG67" s="7">
        <v>0</v>
      </c>
      <c r="BH67" s="8">
        <v>0</v>
      </c>
      <c r="BI67" s="6">
        <v>0</v>
      </c>
      <c r="BJ67" s="7">
        <v>0</v>
      </c>
      <c r="BK67" s="8">
        <v>0</v>
      </c>
      <c r="BL67" s="6">
        <v>0</v>
      </c>
      <c r="BM67" s="7">
        <v>0</v>
      </c>
      <c r="BN67" s="8">
        <v>0</v>
      </c>
      <c r="BO67" s="6">
        <v>0</v>
      </c>
      <c r="BP67" s="7">
        <v>0</v>
      </c>
      <c r="BQ67" s="8"/>
      <c r="BR67" s="6"/>
      <c r="BS67" s="7"/>
      <c r="BT67" s="8">
        <f t="shared" si="9"/>
        <v>0</v>
      </c>
      <c r="BU67" s="7">
        <f t="shared" si="10"/>
        <v>1</v>
      </c>
    </row>
    <row r="68" spans="1:209" x14ac:dyDescent="0.3">
      <c r="A68" s="40">
        <v>2010</v>
      </c>
      <c r="B68" s="41" t="s">
        <v>15</v>
      </c>
      <c r="C68" s="8">
        <v>0</v>
      </c>
      <c r="D68" s="6">
        <v>0</v>
      </c>
      <c r="E68" s="7">
        <v>0</v>
      </c>
      <c r="F68" s="8">
        <v>0</v>
      </c>
      <c r="G68" s="6">
        <v>0</v>
      </c>
      <c r="H68" s="7">
        <v>0</v>
      </c>
      <c r="I68" s="8">
        <v>0</v>
      </c>
      <c r="J68" s="6">
        <v>0</v>
      </c>
      <c r="K68" s="7">
        <v>0</v>
      </c>
      <c r="L68" s="8"/>
      <c r="M68" s="6"/>
      <c r="N68" s="7"/>
      <c r="O68" s="8">
        <v>0</v>
      </c>
      <c r="P68" s="6">
        <v>0</v>
      </c>
      <c r="Q68" s="7">
        <v>0</v>
      </c>
      <c r="R68" s="8">
        <v>0</v>
      </c>
      <c r="S68" s="6">
        <v>0</v>
      </c>
      <c r="T68" s="7">
        <f t="shared" si="14"/>
        <v>0</v>
      </c>
      <c r="U68" s="8">
        <v>0</v>
      </c>
      <c r="V68" s="6">
        <v>0</v>
      </c>
      <c r="W68" s="7">
        <v>0</v>
      </c>
      <c r="X68" s="8">
        <v>0</v>
      </c>
      <c r="Y68" s="6">
        <v>0</v>
      </c>
      <c r="Z68" s="7">
        <v>0</v>
      </c>
      <c r="AA68" s="8">
        <v>0</v>
      </c>
      <c r="AB68" s="6">
        <v>0</v>
      </c>
      <c r="AC68" s="7">
        <v>0</v>
      </c>
      <c r="AD68" s="8">
        <v>0</v>
      </c>
      <c r="AE68" s="6">
        <v>0</v>
      </c>
      <c r="AF68" s="7">
        <v>0</v>
      </c>
      <c r="AG68" s="8">
        <v>0</v>
      </c>
      <c r="AH68" s="6">
        <v>0</v>
      </c>
      <c r="AI68" s="7">
        <v>0</v>
      </c>
      <c r="AJ68" s="8"/>
      <c r="AK68" s="6"/>
      <c r="AL68" s="7"/>
      <c r="AM68" s="8">
        <v>0</v>
      </c>
      <c r="AN68" s="6">
        <v>0</v>
      </c>
      <c r="AO68" s="7">
        <v>0</v>
      </c>
      <c r="AP68" s="8"/>
      <c r="AQ68" s="6"/>
      <c r="AR68" s="7"/>
      <c r="AS68" s="8">
        <v>0</v>
      </c>
      <c r="AT68" s="6">
        <v>0</v>
      </c>
      <c r="AU68" s="7">
        <v>0</v>
      </c>
      <c r="AV68" s="8">
        <v>0</v>
      </c>
      <c r="AW68" s="6">
        <v>0</v>
      </c>
      <c r="AX68" s="7">
        <v>0</v>
      </c>
      <c r="AY68" s="8">
        <v>0</v>
      </c>
      <c r="AZ68" s="6">
        <v>0</v>
      </c>
      <c r="BA68" s="7">
        <v>0</v>
      </c>
      <c r="BB68" s="8">
        <v>0</v>
      </c>
      <c r="BC68" s="6">
        <v>0</v>
      </c>
      <c r="BD68" s="7">
        <v>0</v>
      </c>
      <c r="BE68" s="8">
        <v>0</v>
      </c>
      <c r="BF68" s="6">
        <v>0</v>
      </c>
      <c r="BG68" s="7">
        <v>0</v>
      </c>
      <c r="BH68" s="8">
        <v>0</v>
      </c>
      <c r="BI68" s="6">
        <v>0</v>
      </c>
      <c r="BJ68" s="7">
        <v>0</v>
      </c>
      <c r="BK68" s="8">
        <v>0</v>
      </c>
      <c r="BL68" s="6">
        <v>0</v>
      </c>
      <c r="BM68" s="7">
        <v>0</v>
      </c>
      <c r="BN68" s="8">
        <v>0</v>
      </c>
      <c r="BO68" s="6">
        <v>0</v>
      </c>
      <c r="BP68" s="7">
        <v>0</v>
      </c>
      <c r="BQ68" s="8"/>
      <c r="BR68" s="6"/>
      <c r="BS68" s="7"/>
      <c r="BT68" s="8">
        <f t="shared" si="9"/>
        <v>0</v>
      </c>
      <c r="BU68" s="7">
        <f t="shared" si="10"/>
        <v>0</v>
      </c>
    </row>
    <row r="69" spans="1:209" x14ac:dyDescent="0.3">
      <c r="A69" s="40">
        <v>2010</v>
      </c>
      <c r="B69" s="41" t="s">
        <v>16</v>
      </c>
      <c r="C69" s="8">
        <v>0</v>
      </c>
      <c r="D69" s="6">
        <v>0</v>
      </c>
      <c r="E69" s="7">
        <v>0</v>
      </c>
      <c r="F69" s="8">
        <v>0</v>
      </c>
      <c r="G69" s="6">
        <v>0</v>
      </c>
      <c r="H69" s="7">
        <v>0</v>
      </c>
      <c r="I69" s="8">
        <v>0</v>
      </c>
      <c r="J69" s="6">
        <v>0</v>
      </c>
      <c r="K69" s="7">
        <v>0</v>
      </c>
      <c r="L69" s="8"/>
      <c r="M69" s="6"/>
      <c r="N69" s="7"/>
      <c r="O69" s="8">
        <v>0</v>
      </c>
      <c r="P69" s="6">
        <v>0</v>
      </c>
      <c r="Q69" s="7">
        <v>0</v>
      </c>
      <c r="R69" s="8">
        <v>0</v>
      </c>
      <c r="S69" s="6">
        <v>0</v>
      </c>
      <c r="T69" s="7">
        <f t="shared" si="14"/>
        <v>0</v>
      </c>
      <c r="U69" s="8">
        <v>0</v>
      </c>
      <c r="V69" s="6">
        <v>0</v>
      </c>
      <c r="W69" s="7">
        <v>0</v>
      </c>
      <c r="X69" s="8">
        <v>0</v>
      </c>
      <c r="Y69" s="6">
        <v>0</v>
      </c>
      <c r="Z69" s="7">
        <v>0</v>
      </c>
      <c r="AA69" s="8">
        <v>0</v>
      </c>
      <c r="AB69" s="6">
        <v>0</v>
      </c>
      <c r="AC69" s="7">
        <v>0</v>
      </c>
      <c r="AD69" s="8">
        <v>0</v>
      </c>
      <c r="AE69" s="6">
        <v>0</v>
      </c>
      <c r="AF69" s="7">
        <v>0</v>
      </c>
      <c r="AG69" s="8">
        <v>0</v>
      </c>
      <c r="AH69" s="6">
        <v>0</v>
      </c>
      <c r="AI69" s="7">
        <v>0</v>
      </c>
      <c r="AJ69" s="8"/>
      <c r="AK69" s="6"/>
      <c r="AL69" s="7"/>
      <c r="AM69" s="8">
        <v>0</v>
      </c>
      <c r="AN69" s="6">
        <v>0</v>
      </c>
      <c r="AO69" s="7">
        <v>0</v>
      </c>
      <c r="AP69" s="8"/>
      <c r="AQ69" s="6"/>
      <c r="AR69" s="7"/>
      <c r="AS69" s="8">
        <v>0</v>
      </c>
      <c r="AT69" s="6">
        <v>0</v>
      </c>
      <c r="AU69" s="7">
        <v>0</v>
      </c>
      <c r="AV69" s="8">
        <v>0</v>
      </c>
      <c r="AW69" s="6">
        <v>0</v>
      </c>
      <c r="AX69" s="7">
        <v>0</v>
      </c>
      <c r="AY69" s="8">
        <v>0</v>
      </c>
      <c r="AZ69" s="6">
        <v>0</v>
      </c>
      <c r="BA69" s="7">
        <v>0</v>
      </c>
      <c r="BB69" s="8">
        <v>0</v>
      </c>
      <c r="BC69" s="6">
        <v>0</v>
      </c>
      <c r="BD69" s="7">
        <v>0</v>
      </c>
      <c r="BE69" s="8">
        <v>0</v>
      </c>
      <c r="BF69" s="6">
        <v>0</v>
      </c>
      <c r="BG69" s="7">
        <v>0</v>
      </c>
      <c r="BH69" s="8">
        <v>0</v>
      </c>
      <c r="BI69" s="6">
        <v>0</v>
      </c>
      <c r="BJ69" s="7">
        <v>0</v>
      </c>
      <c r="BK69" s="8">
        <v>0</v>
      </c>
      <c r="BL69" s="6">
        <v>0</v>
      </c>
      <c r="BM69" s="7">
        <v>0</v>
      </c>
      <c r="BN69" s="8">
        <v>0</v>
      </c>
      <c r="BO69" s="6">
        <v>0</v>
      </c>
      <c r="BP69" s="7">
        <v>0</v>
      </c>
      <c r="BQ69" s="8"/>
      <c r="BR69" s="6"/>
      <c r="BS69" s="7"/>
      <c r="BT69" s="8">
        <f t="shared" si="9"/>
        <v>0</v>
      </c>
      <c r="BU69" s="7">
        <f t="shared" si="10"/>
        <v>0</v>
      </c>
    </row>
    <row r="70" spans="1:209" ht="15" thickBot="1" x14ac:dyDescent="0.35">
      <c r="A70" s="42"/>
      <c r="B70" s="43" t="s">
        <v>17</v>
      </c>
      <c r="C70" s="34">
        <f>SUM(C58:C69)</f>
        <v>0</v>
      </c>
      <c r="D70" s="32">
        <f>SUM(D58:D69)</f>
        <v>0</v>
      </c>
      <c r="E70" s="33"/>
      <c r="F70" s="34">
        <f>SUM(F58:F69)</f>
        <v>0</v>
      </c>
      <c r="G70" s="32">
        <f>SUM(G58:G69)</f>
        <v>0</v>
      </c>
      <c r="H70" s="33"/>
      <c r="I70" s="34">
        <f>SUM(I58:I69)</f>
        <v>0</v>
      </c>
      <c r="J70" s="32">
        <f>SUM(J58:J69)</f>
        <v>0</v>
      </c>
      <c r="K70" s="33"/>
      <c r="L70" s="34"/>
      <c r="M70" s="32"/>
      <c r="N70" s="33"/>
      <c r="O70" s="34">
        <f>SUM(O58:O69)</f>
        <v>0</v>
      </c>
      <c r="P70" s="32">
        <f>SUM(P58:P69)</f>
        <v>0</v>
      </c>
      <c r="Q70" s="33"/>
      <c r="R70" s="34">
        <f t="shared" ref="R70:S70" si="15">SUM(R58:R69)</f>
        <v>0</v>
      </c>
      <c r="S70" s="32">
        <f t="shared" si="15"/>
        <v>0</v>
      </c>
      <c r="T70" s="33"/>
      <c r="U70" s="34">
        <f>SUM(U58:U69)</f>
        <v>0</v>
      </c>
      <c r="V70" s="32">
        <f>SUM(V58:V69)</f>
        <v>1</v>
      </c>
      <c r="W70" s="33"/>
      <c r="X70" s="34">
        <f>SUM(X58:X69)</f>
        <v>0</v>
      </c>
      <c r="Y70" s="32">
        <f>SUM(Y58:Y69)</f>
        <v>0</v>
      </c>
      <c r="Z70" s="33"/>
      <c r="AA70" s="34">
        <f>SUM(AA58:AA69)</f>
        <v>0</v>
      </c>
      <c r="AB70" s="32">
        <f>SUM(AB58:AB69)</f>
        <v>0</v>
      </c>
      <c r="AC70" s="33"/>
      <c r="AD70" s="34">
        <f>SUM(AD58:AD69)</f>
        <v>0</v>
      </c>
      <c r="AE70" s="32">
        <f>SUM(AE58:AE69)</f>
        <v>1</v>
      </c>
      <c r="AF70" s="33"/>
      <c r="AG70" s="34">
        <f>SUM(AG58:AG69)</f>
        <v>0</v>
      </c>
      <c r="AH70" s="32">
        <f>SUM(AH58:AH69)</f>
        <v>0</v>
      </c>
      <c r="AI70" s="33"/>
      <c r="AJ70" s="34"/>
      <c r="AK70" s="32"/>
      <c r="AL70" s="33"/>
      <c r="AM70" s="34">
        <f>SUM(AM58:AM69)</f>
        <v>0</v>
      </c>
      <c r="AN70" s="32">
        <f>SUM(AN58:AN69)</f>
        <v>0</v>
      </c>
      <c r="AO70" s="33"/>
      <c r="AP70" s="34"/>
      <c r="AQ70" s="32"/>
      <c r="AR70" s="33"/>
      <c r="AS70" s="34">
        <f>SUM(AS58:AS69)</f>
        <v>0</v>
      </c>
      <c r="AT70" s="32">
        <f>SUM(AT58:AT69)</f>
        <v>0</v>
      </c>
      <c r="AU70" s="33"/>
      <c r="AV70" s="34">
        <f>SUM(AV58:AV69)</f>
        <v>0</v>
      </c>
      <c r="AW70" s="32">
        <f>SUM(AW58:AW69)</f>
        <v>0</v>
      </c>
      <c r="AX70" s="33"/>
      <c r="AY70" s="34">
        <f>SUM(AY58:AY69)</f>
        <v>0</v>
      </c>
      <c r="AZ70" s="32">
        <f>SUM(AZ58:AZ69)</f>
        <v>0</v>
      </c>
      <c r="BA70" s="33"/>
      <c r="BB70" s="34">
        <f>SUM(BB58:BB69)</f>
        <v>0</v>
      </c>
      <c r="BC70" s="32">
        <f>SUM(BC58:BC69)</f>
        <v>0</v>
      </c>
      <c r="BD70" s="33"/>
      <c r="BE70" s="34">
        <f>SUM(BE58:BE69)</f>
        <v>0</v>
      </c>
      <c r="BF70" s="32">
        <f>SUM(BF58:BF69)</f>
        <v>0</v>
      </c>
      <c r="BG70" s="33"/>
      <c r="BH70" s="34">
        <f>SUM(BH58:BH69)</f>
        <v>0</v>
      </c>
      <c r="BI70" s="32">
        <f>SUM(BI58:BI69)</f>
        <v>0</v>
      </c>
      <c r="BJ70" s="33"/>
      <c r="BK70" s="34">
        <f>SUM(BK58:BK69)</f>
        <v>0</v>
      </c>
      <c r="BL70" s="32">
        <f>SUM(BL58:BL69)</f>
        <v>0</v>
      </c>
      <c r="BM70" s="33"/>
      <c r="BN70" s="34">
        <f>SUM(BN58:BN69)</f>
        <v>0</v>
      </c>
      <c r="BO70" s="32">
        <f>SUM(BO58:BO69)</f>
        <v>0</v>
      </c>
      <c r="BP70" s="33"/>
      <c r="BQ70" s="34"/>
      <c r="BR70" s="32"/>
      <c r="BS70" s="33"/>
      <c r="BT70" s="34">
        <f t="shared" ref="BT70:BT101" si="16">C70+F70+U70+BH70+BK70+AD70</f>
        <v>0</v>
      </c>
      <c r="BU70" s="33">
        <f t="shared" ref="BU70:BU101" si="17">D70+G70+V70+BI70+BL70+AE70</f>
        <v>2</v>
      </c>
      <c r="EI70" s="2"/>
      <c r="EN70" s="2"/>
      <c r="ES70" s="2"/>
      <c r="EX70" s="2"/>
      <c r="FC70" s="2"/>
      <c r="FH70" s="2"/>
      <c r="FM70" s="2"/>
      <c r="FR70" s="2"/>
      <c r="FW70" s="2"/>
      <c r="GB70" s="2"/>
      <c r="GG70" s="2"/>
      <c r="GL70" s="2"/>
      <c r="GQ70" s="2"/>
      <c r="GV70" s="2"/>
      <c r="HA70" s="2"/>
    </row>
    <row r="71" spans="1:209" x14ac:dyDescent="0.3">
      <c r="A71" s="40">
        <v>2011</v>
      </c>
      <c r="B71" s="41" t="s">
        <v>5</v>
      </c>
      <c r="C71" s="8">
        <v>0</v>
      </c>
      <c r="D71" s="6">
        <v>0</v>
      </c>
      <c r="E71" s="7">
        <v>0</v>
      </c>
      <c r="F71" s="8">
        <v>0</v>
      </c>
      <c r="G71" s="6">
        <v>0</v>
      </c>
      <c r="H71" s="7">
        <v>0</v>
      </c>
      <c r="I71" s="8">
        <v>0</v>
      </c>
      <c r="J71" s="6">
        <v>0</v>
      </c>
      <c r="K71" s="7">
        <v>0</v>
      </c>
      <c r="L71" s="8"/>
      <c r="M71" s="6"/>
      <c r="N71" s="7"/>
      <c r="O71" s="8">
        <v>0</v>
      </c>
      <c r="P71" s="6">
        <v>0</v>
      </c>
      <c r="Q71" s="7">
        <v>0</v>
      </c>
      <c r="R71" s="48">
        <v>0</v>
      </c>
      <c r="S71" s="11">
        <v>0</v>
      </c>
      <c r="T71" s="7">
        <f t="shared" ref="T71:T82" si="18">IF(R71=0,0,S71/R71*1000)</f>
        <v>0</v>
      </c>
      <c r="U71" s="48">
        <v>0</v>
      </c>
      <c r="V71" s="11">
        <v>2</v>
      </c>
      <c r="W71" s="7">
        <v>0</v>
      </c>
      <c r="X71" s="8">
        <v>0</v>
      </c>
      <c r="Y71" s="6">
        <v>0</v>
      </c>
      <c r="Z71" s="7">
        <v>0</v>
      </c>
      <c r="AA71" s="8">
        <v>0</v>
      </c>
      <c r="AB71" s="6">
        <v>0</v>
      </c>
      <c r="AC71" s="7">
        <v>0</v>
      </c>
      <c r="AD71" s="8">
        <v>0</v>
      </c>
      <c r="AE71" s="6">
        <v>0</v>
      </c>
      <c r="AF71" s="7">
        <v>0</v>
      </c>
      <c r="AG71" s="8">
        <v>0</v>
      </c>
      <c r="AH71" s="6">
        <v>0</v>
      </c>
      <c r="AI71" s="7">
        <v>0</v>
      </c>
      <c r="AJ71" s="8"/>
      <c r="AK71" s="6"/>
      <c r="AL71" s="7"/>
      <c r="AM71" s="8">
        <v>0</v>
      </c>
      <c r="AN71" s="6">
        <v>0</v>
      </c>
      <c r="AO71" s="7">
        <v>0</v>
      </c>
      <c r="AP71" s="8"/>
      <c r="AQ71" s="6"/>
      <c r="AR71" s="7"/>
      <c r="AS71" s="8">
        <v>0</v>
      </c>
      <c r="AT71" s="6">
        <v>0</v>
      </c>
      <c r="AU71" s="7">
        <v>0</v>
      </c>
      <c r="AV71" s="8">
        <v>0</v>
      </c>
      <c r="AW71" s="6">
        <v>0</v>
      </c>
      <c r="AX71" s="7">
        <v>0</v>
      </c>
      <c r="AY71" s="8">
        <v>0</v>
      </c>
      <c r="AZ71" s="6">
        <v>0</v>
      </c>
      <c r="BA71" s="7">
        <v>0</v>
      </c>
      <c r="BB71" s="8">
        <v>0</v>
      </c>
      <c r="BC71" s="6">
        <v>0</v>
      </c>
      <c r="BD71" s="7">
        <v>0</v>
      </c>
      <c r="BE71" s="8">
        <v>0</v>
      </c>
      <c r="BF71" s="6">
        <v>0</v>
      </c>
      <c r="BG71" s="7">
        <v>0</v>
      </c>
      <c r="BH71" s="8">
        <v>0</v>
      </c>
      <c r="BI71" s="6">
        <v>0</v>
      </c>
      <c r="BJ71" s="7">
        <v>0</v>
      </c>
      <c r="BK71" s="8">
        <v>0</v>
      </c>
      <c r="BL71" s="6">
        <v>0</v>
      </c>
      <c r="BM71" s="7">
        <v>0</v>
      </c>
      <c r="BN71" s="8">
        <v>0</v>
      </c>
      <c r="BO71" s="6">
        <v>0</v>
      </c>
      <c r="BP71" s="7">
        <v>0</v>
      </c>
      <c r="BQ71" s="8"/>
      <c r="BR71" s="6"/>
      <c r="BS71" s="7"/>
      <c r="BT71" s="8">
        <f t="shared" si="16"/>
        <v>0</v>
      </c>
      <c r="BU71" s="7">
        <f t="shared" si="17"/>
        <v>2</v>
      </c>
    </row>
    <row r="72" spans="1:209" x14ac:dyDescent="0.3">
      <c r="A72" s="40">
        <v>2011</v>
      </c>
      <c r="B72" s="41" t="s">
        <v>6</v>
      </c>
      <c r="C72" s="8">
        <v>0</v>
      </c>
      <c r="D72" s="6">
        <v>0</v>
      </c>
      <c r="E72" s="7">
        <v>0</v>
      </c>
      <c r="F72" s="8">
        <v>0</v>
      </c>
      <c r="G72" s="6">
        <v>0</v>
      </c>
      <c r="H72" s="7">
        <v>0</v>
      </c>
      <c r="I72" s="8">
        <v>0</v>
      </c>
      <c r="J72" s="6">
        <v>0</v>
      </c>
      <c r="K72" s="7">
        <v>0</v>
      </c>
      <c r="L72" s="8"/>
      <c r="M72" s="6"/>
      <c r="N72" s="7"/>
      <c r="O72" s="8">
        <v>0</v>
      </c>
      <c r="P72" s="6">
        <v>0</v>
      </c>
      <c r="Q72" s="7">
        <v>0</v>
      </c>
      <c r="R72" s="8">
        <v>0</v>
      </c>
      <c r="S72" s="6">
        <v>0</v>
      </c>
      <c r="T72" s="7">
        <f t="shared" si="18"/>
        <v>0</v>
      </c>
      <c r="U72" s="8">
        <v>2</v>
      </c>
      <c r="V72" s="6">
        <v>7</v>
      </c>
      <c r="W72" s="7">
        <f>V72/U72*1000</f>
        <v>3500</v>
      </c>
      <c r="X72" s="8">
        <v>0</v>
      </c>
      <c r="Y72" s="6">
        <v>0</v>
      </c>
      <c r="Z72" s="7">
        <v>0</v>
      </c>
      <c r="AA72" s="8">
        <v>0</v>
      </c>
      <c r="AB72" s="6">
        <v>0</v>
      </c>
      <c r="AC72" s="7">
        <v>0</v>
      </c>
      <c r="AD72" s="8">
        <v>0</v>
      </c>
      <c r="AE72" s="6">
        <v>0</v>
      </c>
      <c r="AF72" s="7">
        <v>0</v>
      </c>
      <c r="AG72" s="8">
        <v>0</v>
      </c>
      <c r="AH72" s="6">
        <v>0</v>
      </c>
      <c r="AI72" s="7">
        <v>0</v>
      </c>
      <c r="AJ72" s="8"/>
      <c r="AK72" s="6"/>
      <c r="AL72" s="7"/>
      <c r="AM72" s="8">
        <v>0</v>
      </c>
      <c r="AN72" s="6">
        <v>0</v>
      </c>
      <c r="AO72" s="7">
        <v>0</v>
      </c>
      <c r="AP72" s="8"/>
      <c r="AQ72" s="6"/>
      <c r="AR72" s="7"/>
      <c r="AS72" s="8">
        <v>0</v>
      </c>
      <c r="AT72" s="6">
        <v>0</v>
      </c>
      <c r="AU72" s="7">
        <v>0</v>
      </c>
      <c r="AV72" s="8">
        <v>0</v>
      </c>
      <c r="AW72" s="6">
        <v>0</v>
      </c>
      <c r="AX72" s="7">
        <v>0</v>
      </c>
      <c r="AY72" s="8">
        <v>0</v>
      </c>
      <c r="AZ72" s="6">
        <v>0</v>
      </c>
      <c r="BA72" s="7">
        <v>0</v>
      </c>
      <c r="BB72" s="8">
        <v>0</v>
      </c>
      <c r="BC72" s="6">
        <v>0</v>
      </c>
      <c r="BD72" s="7">
        <v>0</v>
      </c>
      <c r="BE72" s="8">
        <v>0</v>
      </c>
      <c r="BF72" s="6">
        <v>0</v>
      </c>
      <c r="BG72" s="7">
        <v>0</v>
      </c>
      <c r="BH72" s="8">
        <v>0</v>
      </c>
      <c r="BI72" s="6">
        <v>0</v>
      </c>
      <c r="BJ72" s="7">
        <v>0</v>
      </c>
      <c r="BK72" s="8">
        <v>0</v>
      </c>
      <c r="BL72" s="6">
        <v>0</v>
      </c>
      <c r="BM72" s="7">
        <v>0</v>
      </c>
      <c r="BN72" s="8">
        <v>0</v>
      </c>
      <c r="BO72" s="6">
        <v>0</v>
      </c>
      <c r="BP72" s="7">
        <v>0</v>
      </c>
      <c r="BQ72" s="8"/>
      <c r="BR72" s="6"/>
      <c r="BS72" s="7"/>
      <c r="BT72" s="8">
        <f t="shared" si="16"/>
        <v>2</v>
      </c>
      <c r="BU72" s="7">
        <f t="shared" si="17"/>
        <v>7</v>
      </c>
    </row>
    <row r="73" spans="1:209" x14ac:dyDescent="0.3">
      <c r="A73" s="40">
        <v>2011</v>
      </c>
      <c r="B73" s="41" t="s">
        <v>7</v>
      </c>
      <c r="C73" s="8">
        <v>0</v>
      </c>
      <c r="D73" s="6">
        <v>0</v>
      </c>
      <c r="E73" s="7">
        <v>0</v>
      </c>
      <c r="F73" s="8">
        <v>0</v>
      </c>
      <c r="G73" s="6">
        <v>0</v>
      </c>
      <c r="H73" s="7">
        <v>0</v>
      </c>
      <c r="I73" s="8">
        <v>0</v>
      </c>
      <c r="J73" s="6">
        <v>0</v>
      </c>
      <c r="K73" s="7">
        <v>0</v>
      </c>
      <c r="L73" s="8"/>
      <c r="M73" s="6"/>
      <c r="N73" s="7"/>
      <c r="O73" s="8">
        <v>0</v>
      </c>
      <c r="P73" s="6">
        <v>0</v>
      </c>
      <c r="Q73" s="7">
        <v>0</v>
      </c>
      <c r="R73" s="8">
        <v>0</v>
      </c>
      <c r="S73" s="6">
        <v>0</v>
      </c>
      <c r="T73" s="7">
        <f t="shared" si="18"/>
        <v>0</v>
      </c>
      <c r="U73" s="8">
        <v>0</v>
      </c>
      <c r="V73" s="6">
        <v>0</v>
      </c>
      <c r="W73" s="7">
        <v>0</v>
      </c>
      <c r="X73" s="8">
        <v>0</v>
      </c>
      <c r="Y73" s="6">
        <v>0</v>
      </c>
      <c r="Z73" s="7">
        <v>0</v>
      </c>
      <c r="AA73" s="8">
        <v>0</v>
      </c>
      <c r="AB73" s="6">
        <v>0</v>
      </c>
      <c r="AC73" s="7">
        <v>0</v>
      </c>
      <c r="AD73" s="8">
        <v>0</v>
      </c>
      <c r="AE73" s="6">
        <v>0</v>
      </c>
      <c r="AF73" s="7">
        <v>0</v>
      </c>
      <c r="AG73" s="8">
        <v>0</v>
      </c>
      <c r="AH73" s="6">
        <v>0</v>
      </c>
      <c r="AI73" s="7">
        <v>0</v>
      </c>
      <c r="AJ73" s="8"/>
      <c r="AK73" s="6"/>
      <c r="AL73" s="7"/>
      <c r="AM73" s="8">
        <v>0</v>
      </c>
      <c r="AN73" s="6">
        <v>0</v>
      </c>
      <c r="AO73" s="7">
        <v>0</v>
      </c>
      <c r="AP73" s="8"/>
      <c r="AQ73" s="6"/>
      <c r="AR73" s="7"/>
      <c r="AS73" s="8">
        <v>0</v>
      </c>
      <c r="AT73" s="6">
        <v>0</v>
      </c>
      <c r="AU73" s="7">
        <v>0</v>
      </c>
      <c r="AV73" s="8">
        <v>0</v>
      </c>
      <c r="AW73" s="6">
        <v>0</v>
      </c>
      <c r="AX73" s="7">
        <v>0</v>
      </c>
      <c r="AY73" s="8">
        <v>0</v>
      </c>
      <c r="AZ73" s="6">
        <v>0</v>
      </c>
      <c r="BA73" s="7">
        <v>0</v>
      </c>
      <c r="BB73" s="8">
        <v>0</v>
      </c>
      <c r="BC73" s="6">
        <v>0</v>
      </c>
      <c r="BD73" s="7">
        <v>0</v>
      </c>
      <c r="BE73" s="8">
        <v>0</v>
      </c>
      <c r="BF73" s="6">
        <v>0</v>
      </c>
      <c r="BG73" s="7">
        <v>0</v>
      </c>
      <c r="BH73" s="8">
        <v>0</v>
      </c>
      <c r="BI73" s="6">
        <v>0</v>
      </c>
      <c r="BJ73" s="7">
        <v>0</v>
      </c>
      <c r="BK73" s="8">
        <v>0</v>
      </c>
      <c r="BL73" s="6">
        <v>0</v>
      </c>
      <c r="BM73" s="7">
        <v>0</v>
      </c>
      <c r="BN73" s="8">
        <v>0</v>
      </c>
      <c r="BO73" s="6">
        <v>0</v>
      </c>
      <c r="BP73" s="7">
        <v>0</v>
      </c>
      <c r="BQ73" s="8"/>
      <c r="BR73" s="6"/>
      <c r="BS73" s="7"/>
      <c r="BT73" s="8">
        <f t="shared" si="16"/>
        <v>0</v>
      </c>
      <c r="BU73" s="7">
        <f t="shared" si="17"/>
        <v>0</v>
      </c>
    </row>
    <row r="74" spans="1:209" x14ac:dyDescent="0.3">
      <c r="A74" s="40">
        <v>2011</v>
      </c>
      <c r="B74" s="41" t="s">
        <v>8</v>
      </c>
      <c r="C74" s="8">
        <v>0</v>
      </c>
      <c r="D74" s="6">
        <v>0</v>
      </c>
      <c r="E74" s="7">
        <v>0</v>
      </c>
      <c r="F74" s="8">
        <v>0</v>
      </c>
      <c r="G74" s="6">
        <v>0</v>
      </c>
      <c r="H74" s="7">
        <v>0</v>
      </c>
      <c r="I74" s="8">
        <v>0</v>
      </c>
      <c r="J74" s="6">
        <v>0</v>
      </c>
      <c r="K74" s="7">
        <v>0</v>
      </c>
      <c r="L74" s="8"/>
      <c r="M74" s="6"/>
      <c r="N74" s="7"/>
      <c r="O74" s="8">
        <v>0</v>
      </c>
      <c r="P74" s="6">
        <v>0</v>
      </c>
      <c r="Q74" s="7">
        <v>0</v>
      </c>
      <c r="R74" s="8">
        <v>0</v>
      </c>
      <c r="S74" s="6">
        <v>0</v>
      </c>
      <c r="T74" s="7">
        <f t="shared" si="18"/>
        <v>0</v>
      </c>
      <c r="U74" s="8">
        <v>0</v>
      </c>
      <c r="V74" s="6">
        <v>0</v>
      </c>
      <c r="W74" s="7">
        <v>0</v>
      </c>
      <c r="X74" s="8">
        <v>0</v>
      </c>
      <c r="Y74" s="6">
        <v>0</v>
      </c>
      <c r="Z74" s="7">
        <v>0</v>
      </c>
      <c r="AA74" s="8">
        <v>0</v>
      </c>
      <c r="AB74" s="6">
        <v>0</v>
      </c>
      <c r="AC74" s="7">
        <v>0</v>
      </c>
      <c r="AD74" s="8">
        <v>0</v>
      </c>
      <c r="AE74" s="6">
        <v>0</v>
      </c>
      <c r="AF74" s="7">
        <v>0</v>
      </c>
      <c r="AG74" s="8">
        <v>0</v>
      </c>
      <c r="AH74" s="6">
        <v>0</v>
      </c>
      <c r="AI74" s="7">
        <v>0</v>
      </c>
      <c r="AJ74" s="8"/>
      <c r="AK74" s="6"/>
      <c r="AL74" s="7"/>
      <c r="AM74" s="8">
        <v>0</v>
      </c>
      <c r="AN74" s="6">
        <v>0</v>
      </c>
      <c r="AO74" s="7">
        <v>0</v>
      </c>
      <c r="AP74" s="8"/>
      <c r="AQ74" s="6"/>
      <c r="AR74" s="7"/>
      <c r="AS74" s="8">
        <v>0</v>
      </c>
      <c r="AT74" s="6">
        <v>0</v>
      </c>
      <c r="AU74" s="7">
        <v>0</v>
      </c>
      <c r="AV74" s="8">
        <v>0</v>
      </c>
      <c r="AW74" s="6">
        <v>0</v>
      </c>
      <c r="AX74" s="7">
        <v>0</v>
      </c>
      <c r="AY74" s="8">
        <v>0</v>
      </c>
      <c r="AZ74" s="6">
        <v>0</v>
      </c>
      <c r="BA74" s="7">
        <v>0</v>
      </c>
      <c r="BB74" s="8">
        <v>0</v>
      </c>
      <c r="BC74" s="6">
        <v>0</v>
      </c>
      <c r="BD74" s="7">
        <v>0</v>
      </c>
      <c r="BE74" s="8">
        <v>0</v>
      </c>
      <c r="BF74" s="6">
        <v>0</v>
      </c>
      <c r="BG74" s="7">
        <v>0</v>
      </c>
      <c r="BH74" s="8">
        <v>0</v>
      </c>
      <c r="BI74" s="6">
        <v>0</v>
      </c>
      <c r="BJ74" s="7">
        <v>0</v>
      </c>
      <c r="BK74" s="8">
        <v>0</v>
      </c>
      <c r="BL74" s="6">
        <v>0</v>
      </c>
      <c r="BM74" s="7">
        <v>0</v>
      </c>
      <c r="BN74" s="8">
        <v>0</v>
      </c>
      <c r="BO74" s="6">
        <v>0</v>
      </c>
      <c r="BP74" s="7">
        <v>0</v>
      </c>
      <c r="BQ74" s="8"/>
      <c r="BR74" s="6"/>
      <c r="BS74" s="7"/>
      <c r="BT74" s="8">
        <f t="shared" si="16"/>
        <v>0</v>
      </c>
      <c r="BU74" s="7">
        <f t="shared" si="17"/>
        <v>0</v>
      </c>
    </row>
    <row r="75" spans="1:209" x14ac:dyDescent="0.3">
      <c r="A75" s="40">
        <v>2011</v>
      </c>
      <c r="B75" s="41" t="s">
        <v>9</v>
      </c>
      <c r="C75" s="8">
        <v>0</v>
      </c>
      <c r="D75" s="6">
        <v>0</v>
      </c>
      <c r="E75" s="7">
        <v>0</v>
      </c>
      <c r="F75" s="8">
        <v>0</v>
      </c>
      <c r="G75" s="6">
        <v>0</v>
      </c>
      <c r="H75" s="7">
        <v>0</v>
      </c>
      <c r="I75" s="8">
        <v>0</v>
      </c>
      <c r="J75" s="6">
        <v>0</v>
      </c>
      <c r="K75" s="7">
        <v>0</v>
      </c>
      <c r="L75" s="8"/>
      <c r="M75" s="6"/>
      <c r="N75" s="7"/>
      <c r="O75" s="8">
        <v>0</v>
      </c>
      <c r="P75" s="6">
        <v>0</v>
      </c>
      <c r="Q75" s="7">
        <v>0</v>
      </c>
      <c r="R75" s="8">
        <v>0</v>
      </c>
      <c r="S75" s="6">
        <v>0</v>
      </c>
      <c r="T75" s="7">
        <f t="shared" si="18"/>
        <v>0</v>
      </c>
      <c r="U75" s="8">
        <v>0</v>
      </c>
      <c r="V75" s="6">
        <v>0</v>
      </c>
      <c r="W75" s="7">
        <v>0</v>
      </c>
      <c r="X75" s="8">
        <v>0</v>
      </c>
      <c r="Y75" s="6">
        <v>0</v>
      </c>
      <c r="Z75" s="7">
        <v>0</v>
      </c>
      <c r="AA75" s="8">
        <v>0</v>
      </c>
      <c r="AB75" s="6">
        <v>0</v>
      </c>
      <c r="AC75" s="7">
        <v>0</v>
      </c>
      <c r="AD75" s="8">
        <v>0</v>
      </c>
      <c r="AE75" s="6">
        <v>0</v>
      </c>
      <c r="AF75" s="7">
        <v>0</v>
      </c>
      <c r="AG75" s="8">
        <v>0</v>
      </c>
      <c r="AH75" s="6">
        <v>0</v>
      </c>
      <c r="AI75" s="7">
        <v>0</v>
      </c>
      <c r="AJ75" s="8"/>
      <c r="AK75" s="6"/>
      <c r="AL75" s="7"/>
      <c r="AM75" s="8">
        <v>0</v>
      </c>
      <c r="AN75" s="6">
        <v>0</v>
      </c>
      <c r="AO75" s="7">
        <v>0</v>
      </c>
      <c r="AP75" s="8"/>
      <c r="AQ75" s="6"/>
      <c r="AR75" s="7"/>
      <c r="AS75" s="8">
        <v>0</v>
      </c>
      <c r="AT75" s="6">
        <v>0</v>
      </c>
      <c r="AU75" s="7">
        <v>0</v>
      </c>
      <c r="AV75" s="8">
        <v>0</v>
      </c>
      <c r="AW75" s="6">
        <v>0</v>
      </c>
      <c r="AX75" s="7">
        <v>0</v>
      </c>
      <c r="AY75" s="8">
        <v>0</v>
      </c>
      <c r="AZ75" s="6">
        <v>0</v>
      </c>
      <c r="BA75" s="7">
        <v>0</v>
      </c>
      <c r="BB75" s="8">
        <v>0</v>
      </c>
      <c r="BC75" s="6">
        <v>0</v>
      </c>
      <c r="BD75" s="7">
        <v>0</v>
      </c>
      <c r="BE75" s="8">
        <v>0</v>
      </c>
      <c r="BF75" s="6">
        <v>0</v>
      </c>
      <c r="BG75" s="7">
        <v>0</v>
      </c>
      <c r="BH75" s="8">
        <v>0</v>
      </c>
      <c r="BI75" s="6">
        <v>0</v>
      </c>
      <c r="BJ75" s="7">
        <v>0</v>
      </c>
      <c r="BK75" s="8">
        <v>0</v>
      </c>
      <c r="BL75" s="6">
        <v>0</v>
      </c>
      <c r="BM75" s="7">
        <v>0</v>
      </c>
      <c r="BN75" s="8">
        <v>0</v>
      </c>
      <c r="BO75" s="6">
        <v>0</v>
      </c>
      <c r="BP75" s="7">
        <v>0</v>
      </c>
      <c r="BQ75" s="8"/>
      <c r="BR75" s="6"/>
      <c r="BS75" s="7"/>
      <c r="BT75" s="8">
        <f t="shared" si="16"/>
        <v>0</v>
      </c>
      <c r="BU75" s="7">
        <f t="shared" si="17"/>
        <v>0</v>
      </c>
    </row>
    <row r="76" spans="1:209" x14ac:dyDescent="0.3">
      <c r="A76" s="40">
        <v>2011</v>
      </c>
      <c r="B76" s="41" t="s">
        <v>10</v>
      </c>
      <c r="C76" s="8">
        <v>0</v>
      </c>
      <c r="D76" s="6">
        <v>0</v>
      </c>
      <c r="E76" s="7">
        <v>0</v>
      </c>
      <c r="F76" s="8">
        <v>0</v>
      </c>
      <c r="G76" s="6">
        <v>0</v>
      </c>
      <c r="H76" s="7">
        <v>0</v>
      </c>
      <c r="I76" s="8">
        <v>0</v>
      </c>
      <c r="J76" s="6">
        <v>0</v>
      </c>
      <c r="K76" s="7">
        <v>0</v>
      </c>
      <c r="L76" s="8"/>
      <c r="M76" s="6"/>
      <c r="N76" s="7"/>
      <c r="O76" s="8">
        <v>0</v>
      </c>
      <c r="P76" s="6">
        <v>0</v>
      </c>
      <c r="Q76" s="7">
        <v>0</v>
      </c>
      <c r="R76" s="8">
        <v>0</v>
      </c>
      <c r="S76" s="6">
        <v>0</v>
      </c>
      <c r="T76" s="7">
        <f t="shared" si="18"/>
        <v>0</v>
      </c>
      <c r="U76" s="8">
        <v>6</v>
      </c>
      <c r="V76" s="6">
        <v>25</v>
      </c>
      <c r="W76" s="7">
        <f>V76/U76*1000</f>
        <v>4166.666666666667</v>
      </c>
      <c r="X76" s="8">
        <v>0</v>
      </c>
      <c r="Y76" s="6">
        <v>0</v>
      </c>
      <c r="Z76" s="7">
        <v>0</v>
      </c>
      <c r="AA76" s="8">
        <v>0</v>
      </c>
      <c r="AB76" s="6">
        <v>0</v>
      </c>
      <c r="AC76" s="7">
        <v>0</v>
      </c>
      <c r="AD76" s="8">
        <v>0</v>
      </c>
      <c r="AE76" s="6">
        <v>0</v>
      </c>
      <c r="AF76" s="7">
        <v>0</v>
      </c>
      <c r="AG76" s="8">
        <v>0</v>
      </c>
      <c r="AH76" s="6">
        <v>0</v>
      </c>
      <c r="AI76" s="7">
        <v>0</v>
      </c>
      <c r="AJ76" s="8"/>
      <c r="AK76" s="6"/>
      <c r="AL76" s="7"/>
      <c r="AM76" s="8">
        <v>0</v>
      </c>
      <c r="AN76" s="6">
        <v>0</v>
      </c>
      <c r="AO76" s="7">
        <v>0</v>
      </c>
      <c r="AP76" s="8"/>
      <c r="AQ76" s="6"/>
      <c r="AR76" s="7"/>
      <c r="AS76" s="8">
        <v>0</v>
      </c>
      <c r="AT76" s="6">
        <v>0</v>
      </c>
      <c r="AU76" s="7">
        <v>0</v>
      </c>
      <c r="AV76" s="8">
        <v>0</v>
      </c>
      <c r="AW76" s="6">
        <v>0</v>
      </c>
      <c r="AX76" s="7">
        <v>0</v>
      </c>
      <c r="AY76" s="8">
        <v>0</v>
      </c>
      <c r="AZ76" s="6">
        <v>0</v>
      </c>
      <c r="BA76" s="7">
        <v>0</v>
      </c>
      <c r="BB76" s="8">
        <v>0</v>
      </c>
      <c r="BC76" s="6">
        <v>0</v>
      </c>
      <c r="BD76" s="7">
        <v>0</v>
      </c>
      <c r="BE76" s="8">
        <v>0</v>
      </c>
      <c r="BF76" s="6">
        <v>0</v>
      </c>
      <c r="BG76" s="7">
        <v>0</v>
      </c>
      <c r="BH76" s="8">
        <v>0</v>
      </c>
      <c r="BI76" s="6">
        <v>0</v>
      </c>
      <c r="BJ76" s="7">
        <v>0</v>
      </c>
      <c r="BK76" s="8">
        <v>0</v>
      </c>
      <c r="BL76" s="6">
        <v>0</v>
      </c>
      <c r="BM76" s="7">
        <v>0</v>
      </c>
      <c r="BN76" s="8">
        <v>0</v>
      </c>
      <c r="BO76" s="6">
        <v>0</v>
      </c>
      <c r="BP76" s="7">
        <v>0</v>
      </c>
      <c r="BQ76" s="8"/>
      <c r="BR76" s="6"/>
      <c r="BS76" s="7"/>
      <c r="BT76" s="8">
        <f t="shared" si="16"/>
        <v>6</v>
      </c>
      <c r="BU76" s="7">
        <f t="shared" si="17"/>
        <v>25</v>
      </c>
    </row>
    <row r="77" spans="1:209" x14ac:dyDescent="0.3">
      <c r="A77" s="40">
        <v>2011</v>
      </c>
      <c r="B77" s="41" t="s">
        <v>11</v>
      </c>
      <c r="C77" s="8">
        <v>1</v>
      </c>
      <c r="D77" s="6">
        <v>5</v>
      </c>
      <c r="E77" s="7">
        <f>D77/C77*1000</f>
        <v>5000</v>
      </c>
      <c r="F77" s="8">
        <v>0</v>
      </c>
      <c r="G77" s="6">
        <v>0</v>
      </c>
      <c r="H77" s="7">
        <v>0</v>
      </c>
      <c r="I77" s="8">
        <v>0</v>
      </c>
      <c r="J77" s="6">
        <v>0</v>
      </c>
      <c r="K77" s="7">
        <v>0</v>
      </c>
      <c r="L77" s="8"/>
      <c r="M77" s="6"/>
      <c r="N77" s="7"/>
      <c r="O77" s="8">
        <v>0</v>
      </c>
      <c r="P77" s="6">
        <v>0</v>
      </c>
      <c r="Q77" s="7">
        <v>0</v>
      </c>
      <c r="R77" s="8">
        <v>0</v>
      </c>
      <c r="S77" s="6">
        <v>0</v>
      </c>
      <c r="T77" s="7">
        <f t="shared" si="18"/>
        <v>0</v>
      </c>
      <c r="U77" s="8">
        <v>0</v>
      </c>
      <c r="V77" s="6">
        <v>0</v>
      </c>
      <c r="W77" s="7">
        <v>0</v>
      </c>
      <c r="X77" s="8">
        <v>0</v>
      </c>
      <c r="Y77" s="6">
        <v>0</v>
      </c>
      <c r="Z77" s="7">
        <v>0</v>
      </c>
      <c r="AA77" s="8">
        <v>0</v>
      </c>
      <c r="AB77" s="6">
        <v>0</v>
      </c>
      <c r="AC77" s="7">
        <v>0</v>
      </c>
      <c r="AD77" s="8">
        <v>0</v>
      </c>
      <c r="AE77" s="6">
        <v>0</v>
      </c>
      <c r="AF77" s="7">
        <v>0</v>
      </c>
      <c r="AG77" s="8">
        <v>0</v>
      </c>
      <c r="AH77" s="6">
        <v>0</v>
      </c>
      <c r="AI77" s="7">
        <v>0</v>
      </c>
      <c r="AJ77" s="8"/>
      <c r="AK77" s="6"/>
      <c r="AL77" s="7"/>
      <c r="AM77" s="8">
        <v>0</v>
      </c>
      <c r="AN77" s="6">
        <v>0</v>
      </c>
      <c r="AO77" s="7">
        <v>0</v>
      </c>
      <c r="AP77" s="8"/>
      <c r="AQ77" s="6"/>
      <c r="AR77" s="7"/>
      <c r="AS77" s="8">
        <v>0</v>
      </c>
      <c r="AT77" s="6">
        <v>0</v>
      </c>
      <c r="AU77" s="7">
        <v>0</v>
      </c>
      <c r="AV77" s="8">
        <v>0</v>
      </c>
      <c r="AW77" s="6">
        <v>0</v>
      </c>
      <c r="AX77" s="7">
        <v>0</v>
      </c>
      <c r="AY77" s="8">
        <v>0</v>
      </c>
      <c r="AZ77" s="6">
        <v>0</v>
      </c>
      <c r="BA77" s="7">
        <v>0</v>
      </c>
      <c r="BB77" s="8">
        <v>0</v>
      </c>
      <c r="BC77" s="6">
        <v>0</v>
      </c>
      <c r="BD77" s="7">
        <v>0</v>
      </c>
      <c r="BE77" s="8">
        <v>0</v>
      </c>
      <c r="BF77" s="6">
        <v>0</v>
      </c>
      <c r="BG77" s="7">
        <v>0</v>
      </c>
      <c r="BH77" s="8">
        <v>0</v>
      </c>
      <c r="BI77" s="6">
        <v>0</v>
      </c>
      <c r="BJ77" s="7">
        <v>0</v>
      </c>
      <c r="BK77" s="8">
        <v>0</v>
      </c>
      <c r="BL77" s="6">
        <v>0</v>
      </c>
      <c r="BM77" s="7">
        <v>0</v>
      </c>
      <c r="BN77" s="8">
        <v>0</v>
      </c>
      <c r="BO77" s="6">
        <v>0</v>
      </c>
      <c r="BP77" s="7">
        <v>0</v>
      </c>
      <c r="BQ77" s="8"/>
      <c r="BR77" s="6"/>
      <c r="BS77" s="7"/>
      <c r="BT77" s="8">
        <f t="shared" si="16"/>
        <v>1</v>
      </c>
      <c r="BU77" s="7">
        <f t="shared" si="17"/>
        <v>5</v>
      </c>
    </row>
    <row r="78" spans="1:209" x14ac:dyDescent="0.3">
      <c r="A78" s="40">
        <v>2011</v>
      </c>
      <c r="B78" s="41" t="s">
        <v>12</v>
      </c>
      <c r="C78" s="8">
        <v>0</v>
      </c>
      <c r="D78" s="6">
        <v>0</v>
      </c>
      <c r="E78" s="7">
        <v>0</v>
      </c>
      <c r="F78" s="8">
        <v>0</v>
      </c>
      <c r="G78" s="6">
        <v>0</v>
      </c>
      <c r="H78" s="7">
        <v>0</v>
      </c>
      <c r="I78" s="8">
        <v>0</v>
      </c>
      <c r="J78" s="6">
        <v>0</v>
      </c>
      <c r="K78" s="7">
        <v>0</v>
      </c>
      <c r="L78" s="8"/>
      <c r="M78" s="6"/>
      <c r="N78" s="7"/>
      <c r="O78" s="8">
        <v>0</v>
      </c>
      <c r="P78" s="6">
        <v>0</v>
      </c>
      <c r="Q78" s="7">
        <v>0</v>
      </c>
      <c r="R78" s="8">
        <v>0</v>
      </c>
      <c r="S78" s="6">
        <v>0</v>
      </c>
      <c r="T78" s="7">
        <f t="shared" si="18"/>
        <v>0</v>
      </c>
      <c r="U78" s="8">
        <v>2</v>
      </c>
      <c r="V78" s="6">
        <v>10</v>
      </c>
      <c r="W78" s="7">
        <f>V78/U78*1000</f>
        <v>5000</v>
      </c>
      <c r="X78" s="8">
        <v>0</v>
      </c>
      <c r="Y78" s="6">
        <v>0</v>
      </c>
      <c r="Z78" s="7">
        <v>0</v>
      </c>
      <c r="AA78" s="8">
        <v>0</v>
      </c>
      <c r="AB78" s="6">
        <v>0</v>
      </c>
      <c r="AC78" s="7">
        <v>0</v>
      </c>
      <c r="AD78" s="8">
        <v>0</v>
      </c>
      <c r="AE78" s="6">
        <v>0</v>
      </c>
      <c r="AF78" s="7">
        <v>0</v>
      </c>
      <c r="AG78" s="8">
        <v>0</v>
      </c>
      <c r="AH78" s="6">
        <v>0</v>
      </c>
      <c r="AI78" s="7">
        <v>0</v>
      </c>
      <c r="AJ78" s="8"/>
      <c r="AK78" s="6"/>
      <c r="AL78" s="7"/>
      <c r="AM78" s="8">
        <v>0</v>
      </c>
      <c r="AN78" s="6">
        <v>0</v>
      </c>
      <c r="AO78" s="7">
        <v>0</v>
      </c>
      <c r="AP78" s="8"/>
      <c r="AQ78" s="6"/>
      <c r="AR78" s="7"/>
      <c r="AS78" s="8">
        <v>0</v>
      </c>
      <c r="AT78" s="6">
        <v>0</v>
      </c>
      <c r="AU78" s="7">
        <v>0</v>
      </c>
      <c r="AV78" s="8">
        <v>0</v>
      </c>
      <c r="AW78" s="6">
        <v>0</v>
      </c>
      <c r="AX78" s="7">
        <v>0</v>
      </c>
      <c r="AY78" s="8">
        <v>0</v>
      </c>
      <c r="AZ78" s="6">
        <v>0</v>
      </c>
      <c r="BA78" s="7">
        <v>0</v>
      </c>
      <c r="BB78" s="8">
        <v>0</v>
      </c>
      <c r="BC78" s="6">
        <v>0</v>
      </c>
      <c r="BD78" s="7">
        <v>0</v>
      </c>
      <c r="BE78" s="8">
        <v>0</v>
      </c>
      <c r="BF78" s="6">
        <v>0</v>
      </c>
      <c r="BG78" s="7">
        <v>0</v>
      </c>
      <c r="BH78" s="8">
        <v>0</v>
      </c>
      <c r="BI78" s="6">
        <v>0</v>
      </c>
      <c r="BJ78" s="7">
        <v>0</v>
      </c>
      <c r="BK78" s="8">
        <v>0</v>
      </c>
      <c r="BL78" s="6">
        <v>0</v>
      </c>
      <c r="BM78" s="7">
        <v>0</v>
      </c>
      <c r="BN78" s="8">
        <v>0</v>
      </c>
      <c r="BO78" s="6">
        <v>0</v>
      </c>
      <c r="BP78" s="7">
        <v>0</v>
      </c>
      <c r="BQ78" s="8"/>
      <c r="BR78" s="6"/>
      <c r="BS78" s="7"/>
      <c r="BT78" s="8">
        <f t="shared" si="16"/>
        <v>2</v>
      </c>
      <c r="BU78" s="7">
        <f t="shared" si="17"/>
        <v>10</v>
      </c>
    </row>
    <row r="79" spans="1:209" x14ac:dyDescent="0.3">
      <c r="A79" s="40">
        <v>2011</v>
      </c>
      <c r="B79" s="41" t="s">
        <v>13</v>
      </c>
      <c r="C79" s="8">
        <v>1</v>
      </c>
      <c r="D79" s="6">
        <v>6</v>
      </c>
      <c r="E79" s="7">
        <f>D79/C79*1000</f>
        <v>6000</v>
      </c>
      <c r="F79" s="8">
        <v>0</v>
      </c>
      <c r="G79" s="6">
        <v>0</v>
      </c>
      <c r="H79" s="7">
        <v>0</v>
      </c>
      <c r="I79" s="8">
        <v>0</v>
      </c>
      <c r="J79" s="6">
        <v>0</v>
      </c>
      <c r="K79" s="7">
        <v>0</v>
      </c>
      <c r="L79" s="8"/>
      <c r="M79" s="6"/>
      <c r="N79" s="7"/>
      <c r="O79" s="8">
        <v>0</v>
      </c>
      <c r="P79" s="6">
        <v>0</v>
      </c>
      <c r="Q79" s="7">
        <v>0</v>
      </c>
      <c r="R79" s="8">
        <v>0</v>
      </c>
      <c r="S79" s="6">
        <v>0</v>
      </c>
      <c r="T79" s="7">
        <f t="shared" si="18"/>
        <v>0</v>
      </c>
      <c r="U79" s="8">
        <v>0</v>
      </c>
      <c r="V79" s="6">
        <v>0</v>
      </c>
      <c r="W79" s="7">
        <v>0</v>
      </c>
      <c r="X79" s="8">
        <v>0</v>
      </c>
      <c r="Y79" s="6">
        <v>0</v>
      </c>
      <c r="Z79" s="7">
        <v>0</v>
      </c>
      <c r="AA79" s="8">
        <v>0</v>
      </c>
      <c r="AB79" s="6">
        <v>0</v>
      </c>
      <c r="AC79" s="7">
        <v>0</v>
      </c>
      <c r="AD79" s="8">
        <v>0</v>
      </c>
      <c r="AE79" s="6">
        <v>0</v>
      </c>
      <c r="AF79" s="7">
        <v>0</v>
      </c>
      <c r="AG79" s="8">
        <v>0</v>
      </c>
      <c r="AH79" s="6">
        <v>0</v>
      </c>
      <c r="AI79" s="7">
        <v>0</v>
      </c>
      <c r="AJ79" s="8"/>
      <c r="AK79" s="6"/>
      <c r="AL79" s="7"/>
      <c r="AM79" s="8">
        <v>0</v>
      </c>
      <c r="AN79" s="6">
        <v>0</v>
      </c>
      <c r="AO79" s="7">
        <v>0</v>
      </c>
      <c r="AP79" s="8"/>
      <c r="AQ79" s="6"/>
      <c r="AR79" s="7"/>
      <c r="AS79" s="8">
        <v>0</v>
      </c>
      <c r="AT79" s="6">
        <v>0</v>
      </c>
      <c r="AU79" s="7">
        <v>0</v>
      </c>
      <c r="AV79" s="8">
        <v>0</v>
      </c>
      <c r="AW79" s="6">
        <v>0</v>
      </c>
      <c r="AX79" s="7">
        <v>0</v>
      </c>
      <c r="AY79" s="8">
        <v>0</v>
      </c>
      <c r="AZ79" s="6">
        <v>0</v>
      </c>
      <c r="BA79" s="7">
        <v>0</v>
      </c>
      <c r="BB79" s="8">
        <v>0</v>
      </c>
      <c r="BC79" s="6">
        <v>0</v>
      </c>
      <c r="BD79" s="7">
        <v>0</v>
      </c>
      <c r="BE79" s="8">
        <v>0</v>
      </c>
      <c r="BF79" s="6">
        <v>0</v>
      </c>
      <c r="BG79" s="7">
        <v>0</v>
      </c>
      <c r="BH79" s="8">
        <v>0</v>
      </c>
      <c r="BI79" s="6">
        <v>0</v>
      </c>
      <c r="BJ79" s="7">
        <v>0</v>
      </c>
      <c r="BK79" s="8">
        <v>0</v>
      </c>
      <c r="BL79" s="6">
        <v>0</v>
      </c>
      <c r="BM79" s="7">
        <v>0</v>
      </c>
      <c r="BN79" s="8">
        <v>0</v>
      </c>
      <c r="BO79" s="6">
        <v>0</v>
      </c>
      <c r="BP79" s="7">
        <v>0</v>
      </c>
      <c r="BQ79" s="8"/>
      <c r="BR79" s="6"/>
      <c r="BS79" s="7"/>
      <c r="BT79" s="8">
        <f t="shared" si="16"/>
        <v>1</v>
      </c>
      <c r="BU79" s="7">
        <f t="shared" si="17"/>
        <v>6</v>
      </c>
    </row>
    <row r="80" spans="1:209" x14ac:dyDescent="0.3">
      <c r="A80" s="40">
        <v>2011</v>
      </c>
      <c r="B80" s="41" t="s">
        <v>14</v>
      </c>
      <c r="C80" s="8">
        <v>0</v>
      </c>
      <c r="D80" s="6">
        <v>0</v>
      </c>
      <c r="E80" s="7">
        <v>0</v>
      </c>
      <c r="F80" s="8">
        <v>0</v>
      </c>
      <c r="G80" s="6">
        <v>0</v>
      </c>
      <c r="H80" s="7">
        <v>0</v>
      </c>
      <c r="I80" s="8">
        <v>0</v>
      </c>
      <c r="J80" s="6">
        <v>0</v>
      </c>
      <c r="K80" s="7">
        <v>0</v>
      </c>
      <c r="L80" s="8"/>
      <c r="M80" s="6"/>
      <c r="N80" s="7"/>
      <c r="O80" s="8">
        <v>0</v>
      </c>
      <c r="P80" s="6">
        <v>0</v>
      </c>
      <c r="Q80" s="7">
        <v>0</v>
      </c>
      <c r="R80" s="8">
        <v>0</v>
      </c>
      <c r="S80" s="6">
        <v>0</v>
      </c>
      <c r="T80" s="7">
        <f t="shared" si="18"/>
        <v>0</v>
      </c>
      <c r="U80" s="8">
        <v>0</v>
      </c>
      <c r="V80" s="6">
        <v>0</v>
      </c>
      <c r="W80" s="7">
        <v>0</v>
      </c>
      <c r="X80" s="8">
        <v>0</v>
      </c>
      <c r="Y80" s="6">
        <v>0</v>
      </c>
      <c r="Z80" s="7">
        <v>0</v>
      </c>
      <c r="AA80" s="8">
        <v>0</v>
      </c>
      <c r="AB80" s="6">
        <v>0</v>
      </c>
      <c r="AC80" s="7">
        <v>0</v>
      </c>
      <c r="AD80" s="8">
        <v>0</v>
      </c>
      <c r="AE80" s="6">
        <v>0</v>
      </c>
      <c r="AF80" s="7">
        <v>0</v>
      </c>
      <c r="AG80" s="8">
        <v>0</v>
      </c>
      <c r="AH80" s="6">
        <v>0</v>
      </c>
      <c r="AI80" s="7">
        <v>0</v>
      </c>
      <c r="AJ80" s="8"/>
      <c r="AK80" s="6"/>
      <c r="AL80" s="7"/>
      <c r="AM80" s="8">
        <v>0</v>
      </c>
      <c r="AN80" s="6">
        <v>0</v>
      </c>
      <c r="AO80" s="7">
        <v>0</v>
      </c>
      <c r="AP80" s="8"/>
      <c r="AQ80" s="6"/>
      <c r="AR80" s="7"/>
      <c r="AS80" s="8">
        <v>0</v>
      </c>
      <c r="AT80" s="6">
        <v>0</v>
      </c>
      <c r="AU80" s="7">
        <v>0</v>
      </c>
      <c r="AV80" s="8">
        <v>0</v>
      </c>
      <c r="AW80" s="6">
        <v>0</v>
      </c>
      <c r="AX80" s="7">
        <v>0</v>
      </c>
      <c r="AY80" s="8">
        <v>0</v>
      </c>
      <c r="AZ80" s="6">
        <v>0</v>
      </c>
      <c r="BA80" s="7">
        <v>0</v>
      </c>
      <c r="BB80" s="8">
        <v>0</v>
      </c>
      <c r="BC80" s="6">
        <v>0</v>
      </c>
      <c r="BD80" s="7">
        <v>0</v>
      </c>
      <c r="BE80" s="8">
        <v>0</v>
      </c>
      <c r="BF80" s="6">
        <v>0</v>
      </c>
      <c r="BG80" s="7">
        <v>0</v>
      </c>
      <c r="BH80" s="8">
        <v>0</v>
      </c>
      <c r="BI80" s="6">
        <v>0</v>
      </c>
      <c r="BJ80" s="7">
        <v>0</v>
      </c>
      <c r="BK80" s="8">
        <v>0</v>
      </c>
      <c r="BL80" s="6">
        <v>0</v>
      </c>
      <c r="BM80" s="7">
        <v>0</v>
      </c>
      <c r="BN80" s="8">
        <v>0</v>
      </c>
      <c r="BO80" s="6">
        <v>0</v>
      </c>
      <c r="BP80" s="7">
        <v>0</v>
      </c>
      <c r="BQ80" s="8"/>
      <c r="BR80" s="6"/>
      <c r="BS80" s="7"/>
      <c r="BT80" s="8">
        <f t="shared" si="16"/>
        <v>0</v>
      </c>
      <c r="BU80" s="7">
        <f t="shared" si="17"/>
        <v>0</v>
      </c>
    </row>
    <row r="81" spans="1:209" x14ac:dyDescent="0.3">
      <c r="A81" s="40">
        <v>2011</v>
      </c>
      <c r="B81" s="41" t="s">
        <v>15</v>
      </c>
      <c r="C81" s="8">
        <v>1</v>
      </c>
      <c r="D81" s="6">
        <v>4</v>
      </c>
      <c r="E81" s="7">
        <f>D81/C81*1000</f>
        <v>4000</v>
      </c>
      <c r="F81" s="8">
        <v>0</v>
      </c>
      <c r="G81" s="6">
        <v>0</v>
      </c>
      <c r="H81" s="7">
        <v>0</v>
      </c>
      <c r="I81" s="8">
        <v>0</v>
      </c>
      <c r="J81" s="6">
        <v>0</v>
      </c>
      <c r="K81" s="7">
        <v>0</v>
      </c>
      <c r="L81" s="8"/>
      <c r="M81" s="6"/>
      <c r="N81" s="7"/>
      <c r="O81" s="8">
        <v>0</v>
      </c>
      <c r="P81" s="6">
        <v>0</v>
      </c>
      <c r="Q81" s="7">
        <v>0</v>
      </c>
      <c r="R81" s="8">
        <v>0</v>
      </c>
      <c r="S81" s="6">
        <v>0</v>
      </c>
      <c r="T81" s="7">
        <f t="shared" si="18"/>
        <v>0</v>
      </c>
      <c r="U81" s="8">
        <v>0</v>
      </c>
      <c r="V81" s="6">
        <v>0</v>
      </c>
      <c r="W81" s="7">
        <v>0</v>
      </c>
      <c r="X81" s="8">
        <v>0</v>
      </c>
      <c r="Y81" s="6">
        <v>0</v>
      </c>
      <c r="Z81" s="7">
        <v>0</v>
      </c>
      <c r="AA81" s="8">
        <v>0</v>
      </c>
      <c r="AB81" s="6">
        <v>0</v>
      </c>
      <c r="AC81" s="7">
        <v>0</v>
      </c>
      <c r="AD81" s="8">
        <v>0</v>
      </c>
      <c r="AE81" s="6">
        <v>0</v>
      </c>
      <c r="AF81" s="7">
        <v>0</v>
      </c>
      <c r="AG81" s="8">
        <v>0</v>
      </c>
      <c r="AH81" s="6">
        <v>0</v>
      </c>
      <c r="AI81" s="7">
        <v>0</v>
      </c>
      <c r="AJ81" s="8"/>
      <c r="AK81" s="6"/>
      <c r="AL81" s="7"/>
      <c r="AM81" s="8">
        <v>0</v>
      </c>
      <c r="AN81" s="6">
        <v>0</v>
      </c>
      <c r="AO81" s="7">
        <v>0</v>
      </c>
      <c r="AP81" s="8"/>
      <c r="AQ81" s="6"/>
      <c r="AR81" s="7"/>
      <c r="AS81" s="8">
        <v>0</v>
      </c>
      <c r="AT81" s="6">
        <v>0</v>
      </c>
      <c r="AU81" s="7">
        <v>0</v>
      </c>
      <c r="AV81" s="8">
        <v>0</v>
      </c>
      <c r="AW81" s="6">
        <v>0</v>
      </c>
      <c r="AX81" s="7">
        <v>0</v>
      </c>
      <c r="AY81" s="8">
        <v>0</v>
      </c>
      <c r="AZ81" s="6">
        <v>0</v>
      </c>
      <c r="BA81" s="7">
        <v>0</v>
      </c>
      <c r="BB81" s="8">
        <v>0</v>
      </c>
      <c r="BC81" s="6">
        <v>0</v>
      </c>
      <c r="BD81" s="7">
        <v>0</v>
      </c>
      <c r="BE81" s="8">
        <v>0</v>
      </c>
      <c r="BF81" s="6">
        <v>0</v>
      </c>
      <c r="BG81" s="7">
        <v>0</v>
      </c>
      <c r="BH81" s="8">
        <v>0</v>
      </c>
      <c r="BI81" s="6">
        <v>0</v>
      </c>
      <c r="BJ81" s="7">
        <v>0</v>
      </c>
      <c r="BK81" s="8">
        <v>0</v>
      </c>
      <c r="BL81" s="6">
        <v>0</v>
      </c>
      <c r="BM81" s="7">
        <v>0</v>
      </c>
      <c r="BN81" s="8">
        <v>0</v>
      </c>
      <c r="BO81" s="6">
        <v>0</v>
      </c>
      <c r="BP81" s="7">
        <v>0</v>
      </c>
      <c r="BQ81" s="8"/>
      <c r="BR81" s="6"/>
      <c r="BS81" s="7"/>
      <c r="BT81" s="8">
        <f t="shared" si="16"/>
        <v>1</v>
      </c>
      <c r="BU81" s="7">
        <f t="shared" si="17"/>
        <v>4</v>
      </c>
    </row>
    <row r="82" spans="1:209" x14ac:dyDescent="0.3">
      <c r="A82" s="40">
        <v>2011</v>
      </c>
      <c r="B82" s="41" t="s">
        <v>16</v>
      </c>
      <c r="C82" s="8">
        <v>0</v>
      </c>
      <c r="D82" s="6">
        <v>0</v>
      </c>
      <c r="E82" s="7">
        <v>0</v>
      </c>
      <c r="F82" s="8">
        <v>0</v>
      </c>
      <c r="G82" s="6">
        <v>0</v>
      </c>
      <c r="H82" s="7">
        <v>0</v>
      </c>
      <c r="I82" s="8">
        <v>0</v>
      </c>
      <c r="J82" s="6">
        <v>0</v>
      </c>
      <c r="K82" s="7">
        <v>0</v>
      </c>
      <c r="L82" s="8"/>
      <c r="M82" s="6"/>
      <c r="N82" s="7"/>
      <c r="O82" s="8">
        <v>0</v>
      </c>
      <c r="P82" s="6">
        <v>0</v>
      </c>
      <c r="Q82" s="7">
        <v>0</v>
      </c>
      <c r="R82" s="8">
        <v>0</v>
      </c>
      <c r="S82" s="6">
        <v>0</v>
      </c>
      <c r="T82" s="7">
        <f t="shared" si="18"/>
        <v>0</v>
      </c>
      <c r="U82" s="8">
        <v>1</v>
      </c>
      <c r="V82" s="6">
        <v>7</v>
      </c>
      <c r="W82" s="7">
        <f>V82/U82*1000</f>
        <v>7000</v>
      </c>
      <c r="X82" s="8">
        <v>0</v>
      </c>
      <c r="Y82" s="6">
        <v>0</v>
      </c>
      <c r="Z82" s="7">
        <v>0</v>
      </c>
      <c r="AA82" s="8">
        <v>0</v>
      </c>
      <c r="AB82" s="6">
        <v>0</v>
      </c>
      <c r="AC82" s="7">
        <v>0</v>
      </c>
      <c r="AD82" s="8">
        <v>0</v>
      </c>
      <c r="AE82" s="6">
        <v>0</v>
      </c>
      <c r="AF82" s="7">
        <v>0</v>
      </c>
      <c r="AG82" s="8">
        <v>0</v>
      </c>
      <c r="AH82" s="6">
        <v>0</v>
      </c>
      <c r="AI82" s="7">
        <v>0</v>
      </c>
      <c r="AJ82" s="8"/>
      <c r="AK82" s="6"/>
      <c r="AL82" s="7"/>
      <c r="AM82" s="8">
        <v>0</v>
      </c>
      <c r="AN82" s="6">
        <v>0</v>
      </c>
      <c r="AO82" s="7">
        <v>0</v>
      </c>
      <c r="AP82" s="8"/>
      <c r="AQ82" s="6"/>
      <c r="AR82" s="7"/>
      <c r="AS82" s="8">
        <v>0</v>
      </c>
      <c r="AT82" s="6">
        <v>0</v>
      </c>
      <c r="AU82" s="7">
        <v>0</v>
      </c>
      <c r="AV82" s="8">
        <v>0</v>
      </c>
      <c r="AW82" s="6">
        <v>0</v>
      </c>
      <c r="AX82" s="7">
        <v>0</v>
      </c>
      <c r="AY82" s="8">
        <v>0</v>
      </c>
      <c r="AZ82" s="6">
        <v>0</v>
      </c>
      <c r="BA82" s="7">
        <v>0</v>
      </c>
      <c r="BB82" s="8">
        <v>0</v>
      </c>
      <c r="BC82" s="6">
        <v>0</v>
      </c>
      <c r="BD82" s="7">
        <v>0</v>
      </c>
      <c r="BE82" s="8">
        <v>0</v>
      </c>
      <c r="BF82" s="6">
        <v>0</v>
      </c>
      <c r="BG82" s="7">
        <v>0</v>
      </c>
      <c r="BH82" s="8">
        <v>0</v>
      </c>
      <c r="BI82" s="6">
        <v>0</v>
      </c>
      <c r="BJ82" s="7">
        <v>0</v>
      </c>
      <c r="BK82" s="8">
        <v>0</v>
      </c>
      <c r="BL82" s="6">
        <v>0</v>
      </c>
      <c r="BM82" s="7">
        <v>0</v>
      </c>
      <c r="BN82" s="8">
        <v>0</v>
      </c>
      <c r="BO82" s="6">
        <v>0</v>
      </c>
      <c r="BP82" s="7">
        <v>0</v>
      </c>
      <c r="BQ82" s="8"/>
      <c r="BR82" s="6"/>
      <c r="BS82" s="7"/>
      <c r="BT82" s="8">
        <f t="shared" si="16"/>
        <v>1</v>
      </c>
      <c r="BU82" s="7">
        <f t="shared" si="17"/>
        <v>7</v>
      </c>
    </row>
    <row r="83" spans="1:209" ht="15" thickBot="1" x14ac:dyDescent="0.35">
      <c r="A83" s="42"/>
      <c r="B83" s="43" t="s">
        <v>17</v>
      </c>
      <c r="C83" s="34">
        <f>SUM(C71:C82)</f>
        <v>3</v>
      </c>
      <c r="D83" s="32">
        <f>SUM(D71:D82)</f>
        <v>15</v>
      </c>
      <c r="E83" s="33"/>
      <c r="F83" s="34">
        <f>SUM(F71:F82)</f>
        <v>0</v>
      </c>
      <c r="G83" s="32">
        <f>SUM(G71:G82)</f>
        <v>0</v>
      </c>
      <c r="H83" s="33"/>
      <c r="I83" s="34">
        <f>SUM(I71:I82)</f>
        <v>0</v>
      </c>
      <c r="J83" s="32">
        <f>SUM(J71:J82)</f>
        <v>0</v>
      </c>
      <c r="K83" s="33"/>
      <c r="L83" s="34"/>
      <c r="M83" s="32"/>
      <c r="N83" s="33"/>
      <c r="O83" s="34">
        <f>SUM(O71:O82)</f>
        <v>0</v>
      </c>
      <c r="P83" s="32">
        <f>SUM(P71:P82)</f>
        <v>0</v>
      </c>
      <c r="Q83" s="33"/>
      <c r="R83" s="34">
        <f t="shared" ref="R83:S83" si="19">SUM(R71:R82)</f>
        <v>0</v>
      </c>
      <c r="S83" s="32">
        <f t="shared" si="19"/>
        <v>0</v>
      </c>
      <c r="T83" s="33"/>
      <c r="U83" s="34">
        <f>SUM(U71:U82)</f>
        <v>11</v>
      </c>
      <c r="V83" s="32">
        <f>SUM(V71:V82)</f>
        <v>51</v>
      </c>
      <c r="W83" s="33"/>
      <c r="X83" s="34">
        <f>SUM(X71:X82)</f>
        <v>0</v>
      </c>
      <c r="Y83" s="32">
        <f>SUM(Y71:Y82)</f>
        <v>0</v>
      </c>
      <c r="Z83" s="33"/>
      <c r="AA83" s="34">
        <f>SUM(AA71:AA82)</f>
        <v>0</v>
      </c>
      <c r="AB83" s="32">
        <f>SUM(AB71:AB82)</f>
        <v>0</v>
      </c>
      <c r="AC83" s="33"/>
      <c r="AD83" s="34">
        <f>SUM(AD71:AD82)</f>
        <v>0</v>
      </c>
      <c r="AE83" s="32">
        <f>SUM(AE71:AE82)</f>
        <v>0</v>
      </c>
      <c r="AF83" s="33"/>
      <c r="AG83" s="34">
        <f>SUM(AG71:AG82)</f>
        <v>0</v>
      </c>
      <c r="AH83" s="32">
        <f>SUM(AH71:AH82)</f>
        <v>0</v>
      </c>
      <c r="AI83" s="33"/>
      <c r="AJ83" s="34"/>
      <c r="AK83" s="32"/>
      <c r="AL83" s="33"/>
      <c r="AM83" s="34">
        <f>SUM(AM71:AM82)</f>
        <v>0</v>
      </c>
      <c r="AN83" s="32">
        <f>SUM(AN71:AN82)</f>
        <v>0</v>
      </c>
      <c r="AO83" s="33"/>
      <c r="AP83" s="34"/>
      <c r="AQ83" s="32"/>
      <c r="AR83" s="33"/>
      <c r="AS83" s="34">
        <f>SUM(AS71:AS82)</f>
        <v>0</v>
      </c>
      <c r="AT83" s="32">
        <f>SUM(AT71:AT82)</f>
        <v>0</v>
      </c>
      <c r="AU83" s="33"/>
      <c r="AV83" s="34">
        <f>SUM(AV71:AV82)</f>
        <v>0</v>
      </c>
      <c r="AW83" s="32">
        <f>SUM(AW71:AW82)</f>
        <v>0</v>
      </c>
      <c r="AX83" s="33"/>
      <c r="AY83" s="34">
        <f>SUM(AY71:AY82)</f>
        <v>0</v>
      </c>
      <c r="AZ83" s="32">
        <f>SUM(AZ71:AZ82)</f>
        <v>0</v>
      </c>
      <c r="BA83" s="33"/>
      <c r="BB83" s="34">
        <f>SUM(BB71:BB82)</f>
        <v>0</v>
      </c>
      <c r="BC83" s="32">
        <f>SUM(BC71:BC82)</f>
        <v>0</v>
      </c>
      <c r="BD83" s="33"/>
      <c r="BE83" s="34">
        <f>SUM(BE71:BE82)</f>
        <v>0</v>
      </c>
      <c r="BF83" s="32">
        <f>SUM(BF71:BF82)</f>
        <v>0</v>
      </c>
      <c r="BG83" s="33"/>
      <c r="BH83" s="34">
        <f>SUM(BH71:BH82)</f>
        <v>0</v>
      </c>
      <c r="BI83" s="32">
        <f>SUM(BI71:BI82)</f>
        <v>0</v>
      </c>
      <c r="BJ83" s="33"/>
      <c r="BK83" s="34">
        <f>SUM(BK71:BK82)</f>
        <v>0</v>
      </c>
      <c r="BL83" s="32">
        <f>SUM(BL71:BL82)</f>
        <v>0</v>
      </c>
      <c r="BM83" s="33"/>
      <c r="BN83" s="34">
        <f>SUM(BN71:BN82)</f>
        <v>0</v>
      </c>
      <c r="BO83" s="32">
        <f>SUM(BO71:BO82)</f>
        <v>0</v>
      </c>
      <c r="BP83" s="33"/>
      <c r="BQ83" s="34"/>
      <c r="BR83" s="32"/>
      <c r="BS83" s="33"/>
      <c r="BT83" s="34">
        <f t="shared" si="16"/>
        <v>14</v>
      </c>
      <c r="BU83" s="33">
        <f t="shared" si="17"/>
        <v>66</v>
      </c>
      <c r="EI83" s="2"/>
      <c r="EN83" s="2"/>
      <c r="ES83" s="2"/>
      <c r="EX83" s="2"/>
      <c r="FC83" s="2"/>
      <c r="FH83" s="2"/>
      <c r="FM83" s="2"/>
      <c r="FR83" s="2"/>
      <c r="FW83" s="2"/>
      <c r="GB83" s="2"/>
      <c r="GG83" s="2"/>
      <c r="GL83" s="2"/>
      <c r="GQ83" s="2"/>
      <c r="GV83" s="2"/>
      <c r="HA83" s="2"/>
    </row>
    <row r="84" spans="1:209" x14ac:dyDescent="0.3">
      <c r="A84" s="40">
        <v>2012</v>
      </c>
      <c r="B84" s="41" t="s">
        <v>5</v>
      </c>
      <c r="C84" s="8">
        <v>0</v>
      </c>
      <c r="D84" s="6">
        <v>0</v>
      </c>
      <c r="E84" s="7">
        <v>0</v>
      </c>
      <c r="F84" s="8">
        <v>0</v>
      </c>
      <c r="G84" s="6">
        <v>0</v>
      </c>
      <c r="H84" s="7">
        <v>0</v>
      </c>
      <c r="I84" s="8">
        <v>0</v>
      </c>
      <c r="J84" s="6">
        <v>0</v>
      </c>
      <c r="K84" s="7">
        <v>0</v>
      </c>
      <c r="L84" s="8"/>
      <c r="M84" s="6"/>
      <c r="N84" s="7"/>
      <c r="O84" s="8">
        <v>0</v>
      </c>
      <c r="P84" s="6">
        <v>0</v>
      </c>
      <c r="Q84" s="7">
        <v>0</v>
      </c>
      <c r="R84" s="8">
        <v>0</v>
      </c>
      <c r="S84" s="6">
        <v>0</v>
      </c>
      <c r="T84" s="7">
        <f t="shared" ref="T84:T95" si="20">IF(R84=0,0,S84/R84*1000)</f>
        <v>0</v>
      </c>
      <c r="U84" s="8">
        <v>0</v>
      </c>
      <c r="V84" s="6">
        <v>0</v>
      </c>
      <c r="W84" s="7">
        <v>0</v>
      </c>
      <c r="X84" s="8">
        <v>0</v>
      </c>
      <c r="Y84" s="6">
        <v>0</v>
      </c>
      <c r="Z84" s="7">
        <v>0</v>
      </c>
      <c r="AA84" s="8">
        <v>0</v>
      </c>
      <c r="AB84" s="6">
        <v>0</v>
      </c>
      <c r="AC84" s="7">
        <v>0</v>
      </c>
      <c r="AD84" s="8">
        <v>0</v>
      </c>
      <c r="AE84" s="6">
        <v>0</v>
      </c>
      <c r="AF84" s="7">
        <v>0</v>
      </c>
      <c r="AG84" s="8">
        <v>0</v>
      </c>
      <c r="AH84" s="6">
        <v>0</v>
      </c>
      <c r="AI84" s="7">
        <v>0</v>
      </c>
      <c r="AJ84" s="8"/>
      <c r="AK84" s="6"/>
      <c r="AL84" s="7"/>
      <c r="AM84" s="8">
        <v>0</v>
      </c>
      <c r="AN84" s="6">
        <v>0</v>
      </c>
      <c r="AO84" s="7">
        <v>0</v>
      </c>
      <c r="AP84" s="8"/>
      <c r="AQ84" s="6"/>
      <c r="AR84" s="7"/>
      <c r="AS84" s="8">
        <v>0</v>
      </c>
      <c r="AT84" s="6">
        <v>0</v>
      </c>
      <c r="AU84" s="7">
        <v>0</v>
      </c>
      <c r="AV84" s="8">
        <v>0</v>
      </c>
      <c r="AW84" s="6">
        <v>0</v>
      </c>
      <c r="AX84" s="7">
        <v>0</v>
      </c>
      <c r="AY84" s="8">
        <v>0</v>
      </c>
      <c r="AZ84" s="6">
        <v>0</v>
      </c>
      <c r="BA84" s="7">
        <v>0</v>
      </c>
      <c r="BB84" s="8">
        <v>0</v>
      </c>
      <c r="BC84" s="6">
        <v>0</v>
      </c>
      <c r="BD84" s="7">
        <v>0</v>
      </c>
      <c r="BE84" s="8">
        <v>0</v>
      </c>
      <c r="BF84" s="6">
        <v>0</v>
      </c>
      <c r="BG84" s="7">
        <v>0</v>
      </c>
      <c r="BH84" s="8">
        <v>0</v>
      </c>
      <c r="BI84" s="6">
        <v>0</v>
      </c>
      <c r="BJ84" s="7">
        <v>0</v>
      </c>
      <c r="BK84" s="8">
        <v>0</v>
      </c>
      <c r="BL84" s="6">
        <v>0</v>
      </c>
      <c r="BM84" s="7">
        <v>0</v>
      </c>
      <c r="BN84" s="8">
        <v>0</v>
      </c>
      <c r="BO84" s="6">
        <v>0</v>
      </c>
      <c r="BP84" s="7">
        <v>0</v>
      </c>
      <c r="BQ84" s="8"/>
      <c r="BR84" s="6"/>
      <c r="BS84" s="7"/>
      <c r="BT84" s="8">
        <f t="shared" si="16"/>
        <v>0</v>
      </c>
      <c r="BU84" s="7">
        <f t="shared" si="17"/>
        <v>0</v>
      </c>
    </row>
    <row r="85" spans="1:209" x14ac:dyDescent="0.3">
      <c r="A85" s="40">
        <v>2012</v>
      </c>
      <c r="B85" s="41" t="s">
        <v>6</v>
      </c>
      <c r="C85" s="48">
        <v>3</v>
      </c>
      <c r="D85" s="11">
        <v>15</v>
      </c>
      <c r="E85" s="7">
        <f t="shared" ref="E85:E95" si="21">D85/C85*1000</f>
        <v>5000</v>
      </c>
      <c r="F85" s="8">
        <v>0</v>
      </c>
      <c r="G85" s="6">
        <v>0</v>
      </c>
      <c r="H85" s="7">
        <v>0</v>
      </c>
      <c r="I85" s="8">
        <v>0</v>
      </c>
      <c r="J85" s="6">
        <v>0</v>
      </c>
      <c r="K85" s="7">
        <v>0</v>
      </c>
      <c r="L85" s="8"/>
      <c r="M85" s="6"/>
      <c r="N85" s="7"/>
      <c r="O85" s="8">
        <v>0</v>
      </c>
      <c r="P85" s="6">
        <v>0</v>
      </c>
      <c r="Q85" s="7">
        <v>0</v>
      </c>
      <c r="R85" s="8">
        <v>0</v>
      </c>
      <c r="S85" s="6">
        <v>0</v>
      </c>
      <c r="T85" s="7">
        <f t="shared" si="20"/>
        <v>0</v>
      </c>
      <c r="U85" s="8">
        <v>2</v>
      </c>
      <c r="V85" s="6">
        <v>11</v>
      </c>
      <c r="W85" s="7">
        <f t="shared" ref="W85:W91" si="22">V85/U85*1000</f>
        <v>5500</v>
      </c>
      <c r="X85" s="8">
        <v>0</v>
      </c>
      <c r="Y85" s="6">
        <v>0</v>
      </c>
      <c r="Z85" s="7">
        <v>0</v>
      </c>
      <c r="AA85" s="8">
        <v>0</v>
      </c>
      <c r="AB85" s="6">
        <v>0</v>
      </c>
      <c r="AC85" s="7">
        <v>0</v>
      </c>
      <c r="AD85" s="8">
        <v>0</v>
      </c>
      <c r="AE85" s="6">
        <v>0</v>
      </c>
      <c r="AF85" s="7">
        <v>0</v>
      </c>
      <c r="AG85" s="8">
        <v>0</v>
      </c>
      <c r="AH85" s="6">
        <v>0</v>
      </c>
      <c r="AI85" s="7">
        <v>0</v>
      </c>
      <c r="AJ85" s="8"/>
      <c r="AK85" s="6"/>
      <c r="AL85" s="7"/>
      <c r="AM85" s="8">
        <v>0</v>
      </c>
      <c r="AN85" s="6">
        <v>0</v>
      </c>
      <c r="AO85" s="7">
        <v>0</v>
      </c>
      <c r="AP85" s="8"/>
      <c r="AQ85" s="6"/>
      <c r="AR85" s="7"/>
      <c r="AS85" s="8">
        <v>0</v>
      </c>
      <c r="AT85" s="6">
        <v>0</v>
      </c>
      <c r="AU85" s="7">
        <v>0</v>
      </c>
      <c r="AV85" s="8">
        <v>0</v>
      </c>
      <c r="AW85" s="6">
        <v>0</v>
      </c>
      <c r="AX85" s="7">
        <v>0</v>
      </c>
      <c r="AY85" s="8">
        <v>0</v>
      </c>
      <c r="AZ85" s="6">
        <v>0</v>
      </c>
      <c r="BA85" s="7">
        <v>0</v>
      </c>
      <c r="BB85" s="8">
        <v>0</v>
      </c>
      <c r="BC85" s="6">
        <v>0</v>
      </c>
      <c r="BD85" s="7">
        <v>0</v>
      </c>
      <c r="BE85" s="8">
        <v>0</v>
      </c>
      <c r="BF85" s="6">
        <v>0</v>
      </c>
      <c r="BG85" s="7">
        <v>0</v>
      </c>
      <c r="BH85" s="8">
        <v>52</v>
      </c>
      <c r="BI85" s="6">
        <v>466</v>
      </c>
      <c r="BJ85" s="7">
        <f t="shared" ref="BJ85" si="23">BI85/BH85*1000</f>
        <v>8961.538461538461</v>
      </c>
      <c r="BK85" s="8">
        <v>0</v>
      </c>
      <c r="BL85" s="6">
        <v>0</v>
      </c>
      <c r="BM85" s="7">
        <v>0</v>
      </c>
      <c r="BN85" s="8">
        <v>0</v>
      </c>
      <c r="BO85" s="6">
        <v>0</v>
      </c>
      <c r="BP85" s="7">
        <v>0</v>
      </c>
      <c r="BQ85" s="8"/>
      <c r="BR85" s="6"/>
      <c r="BS85" s="7"/>
      <c r="BT85" s="8">
        <f t="shared" si="16"/>
        <v>57</v>
      </c>
      <c r="BU85" s="7">
        <f t="shared" si="17"/>
        <v>492</v>
      </c>
    </row>
    <row r="86" spans="1:209" x14ac:dyDescent="0.3">
      <c r="A86" s="40">
        <v>2012</v>
      </c>
      <c r="B86" s="41" t="s">
        <v>7</v>
      </c>
      <c r="C86" s="8">
        <v>0</v>
      </c>
      <c r="D86" s="6">
        <v>0</v>
      </c>
      <c r="E86" s="7">
        <v>0</v>
      </c>
      <c r="F86" s="8">
        <v>0</v>
      </c>
      <c r="G86" s="6">
        <v>0</v>
      </c>
      <c r="H86" s="7">
        <v>0</v>
      </c>
      <c r="I86" s="8">
        <v>0</v>
      </c>
      <c r="J86" s="6">
        <v>0</v>
      </c>
      <c r="K86" s="7">
        <v>0</v>
      </c>
      <c r="L86" s="8"/>
      <c r="M86" s="6"/>
      <c r="N86" s="7"/>
      <c r="O86" s="8">
        <v>0</v>
      </c>
      <c r="P86" s="6">
        <v>0</v>
      </c>
      <c r="Q86" s="7">
        <v>0</v>
      </c>
      <c r="R86" s="8">
        <v>0</v>
      </c>
      <c r="S86" s="6">
        <v>0</v>
      </c>
      <c r="T86" s="7">
        <f t="shared" si="20"/>
        <v>0</v>
      </c>
      <c r="U86" s="8">
        <v>0</v>
      </c>
      <c r="V86" s="6">
        <v>0</v>
      </c>
      <c r="W86" s="7">
        <v>0</v>
      </c>
      <c r="X86" s="8">
        <v>0</v>
      </c>
      <c r="Y86" s="6">
        <v>0</v>
      </c>
      <c r="Z86" s="7">
        <v>0</v>
      </c>
      <c r="AA86" s="8">
        <v>0</v>
      </c>
      <c r="AB86" s="6">
        <v>0</v>
      </c>
      <c r="AC86" s="7">
        <v>0</v>
      </c>
      <c r="AD86" s="8">
        <v>0</v>
      </c>
      <c r="AE86" s="6">
        <v>0</v>
      </c>
      <c r="AF86" s="7">
        <v>0</v>
      </c>
      <c r="AG86" s="8">
        <v>0</v>
      </c>
      <c r="AH86" s="6">
        <v>0</v>
      </c>
      <c r="AI86" s="7">
        <v>0</v>
      </c>
      <c r="AJ86" s="8"/>
      <c r="AK86" s="6"/>
      <c r="AL86" s="7"/>
      <c r="AM86" s="8">
        <v>0</v>
      </c>
      <c r="AN86" s="6">
        <v>0</v>
      </c>
      <c r="AO86" s="7">
        <v>0</v>
      </c>
      <c r="AP86" s="8"/>
      <c r="AQ86" s="6"/>
      <c r="AR86" s="7"/>
      <c r="AS86" s="8">
        <v>0</v>
      </c>
      <c r="AT86" s="6">
        <v>0</v>
      </c>
      <c r="AU86" s="7">
        <v>0</v>
      </c>
      <c r="AV86" s="8">
        <v>0</v>
      </c>
      <c r="AW86" s="6">
        <v>0</v>
      </c>
      <c r="AX86" s="7">
        <v>0</v>
      </c>
      <c r="AY86" s="8">
        <v>0</v>
      </c>
      <c r="AZ86" s="6">
        <v>0</v>
      </c>
      <c r="BA86" s="7">
        <v>0</v>
      </c>
      <c r="BB86" s="8">
        <v>0</v>
      </c>
      <c r="BC86" s="6">
        <v>0</v>
      </c>
      <c r="BD86" s="7">
        <v>0</v>
      </c>
      <c r="BE86" s="8">
        <v>0</v>
      </c>
      <c r="BF86" s="6">
        <v>0</v>
      </c>
      <c r="BG86" s="7">
        <v>0</v>
      </c>
      <c r="BH86" s="8">
        <v>0</v>
      </c>
      <c r="BI86" s="6">
        <v>0</v>
      </c>
      <c r="BJ86" s="7">
        <v>0</v>
      </c>
      <c r="BK86" s="8">
        <v>0</v>
      </c>
      <c r="BL86" s="6">
        <v>0</v>
      </c>
      <c r="BM86" s="7">
        <v>0</v>
      </c>
      <c r="BN86" s="8">
        <v>0</v>
      </c>
      <c r="BO86" s="6">
        <v>0</v>
      </c>
      <c r="BP86" s="7">
        <v>0</v>
      </c>
      <c r="BQ86" s="8"/>
      <c r="BR86" s="6"/>
      <c r="BS86" s="7"/>
      <c r="BT86" s="8">
        <f t="shared" si="16"/>
        <v>0</v>
      </c>
      <c r="BU86" s="7">
        <f t="shared" si="17"/>
        <v>0</v>
      </c>
    </row>
    <row r="87" spans="1:209" x14ac:dyDescent="0.3">
      <c r="A87" s="40">
        <v>2012</v>
      </c>
      <c r="B87" s="41" t="s">
        <v>8</v>
      </c>
      <c r="C87" s="48">
        <v>1</v>
      </c>
      <c r="D87" s="11">
        <v>10</v>
      </c>
      <c r="E87" s="7">
        <f t="shared" si="21"/>
        <v>10000</v>
      </c>
      <c r="F87" s="8">
        <v>0</v>
      </c>
      <c r="G87" s="6">
        <v>0</v>
      </c>
      <c r="H87" s="7">
        <v>0</v>
      </c>
      <c r="I87" s="8">
        <v>0</v>
      </c>
      <c r="J87" s="6">
        <v>0</v>
      </c>
      <c r="K87" s="7">
        <v>0</v>
      </c>
      <c r="L87" s="8"/>
      <c r="M87" s="6"/>
      <c r="N87" s="7"/>
      <c r="O87" s="8">
        <v>0</v>
      </c>
      <c r="P87" s="6">
        <v>0</v>
      </c>
      <c r="Q87" s="7">
        <v>0</v>
      </c>
      <c r="R87" s="8">
        <v>0</v>
      </c>
      <c r="S87" s="6">
        <v>0</v>
      </c>
      <c r="T87" s="7">
        <f t="shared" si="20"/>
        <v>0</v>
      </c>
      <c r="U87" s="8">
        <v>0</v>
      </c>
      <c r="V87" s="6">
        <v>0</v>
      </c>
      <c r="W87" s="7">
        <v>0</v>
      </c>
      <c r="X87" s="8">
        <v>0</v>
      </c>
      <c r="Y87" s="6">
        <v>0</v>
      </c>
      <c r="Z87" s="7">
        <v>0</v>
      </c>
      <c r="AA87" s="8">
        <v>0</v>
      </c>
      <c r="AB87" s="6">
        <v>0</v>
      </c>
      <c r="AC87" s="7">
        <v>0</v>
      </c>
      <c r="AD87" s="8">
        <v>0</v>
      </c>
      <c r="AE87" s="6">
        <v>0</v>
      </c>
      <c r="AF87" s="7">
        <v>0</v>
      </c>
      <c r="AG87" s="8">
        <v>0</v>
      </c>
      <c r="AH87" s="6">
        <v>0</v>
      </c>
      <c r="AI87" s="7">
        <v>0</v>
      </c>
      <c r="AJ87" s="8"/>
      <c r="AK87" s="6"/>
      <c r="AL87" s="7"/>
      <c r="AM87" s="8">
        <v>0</v>
      </c>
      <c r="AN87" s="6">
        <v>0</v>
      </c>
      <c r="AO87" s="7">
        <v>0</v>
      </c>
      <c r="AP87" s="8"/>
      <c r="AQ87" s="6"/>
      <c r="AR87" s="7"/>
      <c r="AS87" s="8">
        <v>0</v>
      </c>
      <c r="AT87" s="6">
        <v>0</v>
      </c>
      <c r="AU87" s="7">
        <v>0</v>
      </c>
      <c r="AV87" s="8">
        <v>0</v>
      </c>
      <c r="AW87" s="6">
        <v>0</v>
      </c>
      <c r="AX87" s="7">
        <v>0</v>
      </c>
      <c r="AY87" s="8">
        <v>0</v>
      </c>
      <c r="AZ87" s="6">
        <v>0</v>
      </c>
      <c r="BA87" s="7">
        <v>0</v>
      </c>
      <c r="BB87" s="8">
        <v>0</v>
      </c>
      <c r="BC87" s="6">
        <v>0</v>
      </c>
      <c r="BD87" s="7">
        <v>0</v>
      </c>
      <c r="BE87" s="8">
        <v>0</v>
      </c>
      <c r="BF87" s="6">
        <v>0</v>
      </c>
      <c r="BG87" s="7">
        <v>0</v>
      </c>
      <c r="BH87" s="8">
        <v>0</v>
      </c>
      <c r="BI87" s="6">
        <v>0</v>
      </c>
      <c r="BJ87" s="7">
        <v>0</v>
      </c>
      <c r="BK87" s="8">
        <v>0</v>
      </c>
      <c r="BL87" s="6">
        <v>0</v>
      </c>
      <c r="BM87" s="7">
        <v>0</v>
      </c>
      <c r="BN87" s="8">
        <v>0</v>
      </c>
      <c r="BO87" s="6">
        <v>0</v>
      </c>
      <c r="BP87" s="7">
        <v>0</v>
      </c>
      <c r="BQ87" s="8"/>
      <c r="BR87" s="6"/>
      <c r="BS87" s="7"/>
      <c r="BT87" s="8">
        <f t="shared" si="16"/>
        <v>1</v>
      </c>
      <c r="BU87" s="7">
        <f t="shared" si="17"/>
        <v>10</v>
      </c>
    </row>
    <row r="88" spans="1:209" x14ac:dyDescent="0.3">
      <c r="A88" s="40">
        <v>2012</v>
      </c>
      <c r="B88" s="41" t="s">
        <v>9</v>
      </c>
      <c r="C88" s="48">
        <v>1</v>
      </c>
      <c r="D88" s="11">
        <v>3</v>
      </c>
      <c r="E88" s="7">
        <f t="shared" si="21"/>
        <v>3000</v>
      </c>
      <c r="F88" s="8">
        <v>0</v>
      </c>
      <c r="G88" s="6">
        <v>0</v>
      </c>
      <c r="H88" s="7">
        <v>0</v>
      </c>
      <c r="I88" s="8">
        <v>0</v>
      </c>
      <c r="J88" s="6">
        <v>0</v>
      </c>
      <c r="K88" s="7">
        <v>0</v>
      </c>
      <c r="L88" s="8"/>
      <c r="M88" s="6"/>
      <c r="N88" s="7"/>
      <c r="O88" s="8">
        <v>0</v>
      </c>
      <c r="P88" s="6">
        <v>0</v>
      </c>
      <c r="Q88" s="7">
        <v>0</v>
      </c>
      <c r="R88" s="8">
        <v>0</v>
      </c>
      <c r="S88" s="6">
        <v>0</v>
      </c>
      <c r="T88" s="7">
        <f t="shared" si="20"/>
        <v>0</v>
      </c>
      <c r="U88" s="8">
        <v>0</v>
      </c>
      <c r="V88" s="6">
        <v>0</v>
      </c>
      <c r="W88" s="7">
        <v>0</v>
      </c>
      <c r="X88" s="8">
        <v>0</v>
      </c>
      <c r="Y88" s="6">
        <v>0</v>
      </c>
      <c r="Z88" s="7">
        <v>0</v>
      </c>
      <c r="AA88" s="8">
        <v>0</v>
      </c>
      <c r="AB88" s="6">
        <v>0</v>
      </c>
      <c r="AC88" s="7">
        <v>0</v>
      </c>
      <c r="AD88" s="8">
        <v>0</v>
      </c>
      <c r="AE88" s="6">
        <v>0</v>
      </c>
      <c r="AF88" s="7">
        <v>0</v>
      </c>
      <c r="AG88" s="8">
        <v>0</v>
      </c>
      <c r="AH88" s="6">
        <v>0</v>
      </c>
      <c r="AI88" s="7">
        <v>0</v>
      </c>
      <c r="AJ88" s="8"/>
      <c r="AK88" s="6"/>
      <c r="AL88" s="7"/>
      <c r="AM88" s="8">
        <v>0</v>
      </c>
      <c r="AN88" s="6">
        <v>0</v>
      </c>
      <c r="AO88" s="7">
        <v>0</v>
      </c>
      <c r="AP88" s="8"/>
      <c r="AQ88" s="6"/>
      <c r="AR88" s="7"/>
      <c r="AS88" s="8">
        <v>0</v>
      </c>
      <c r="AT88" s="6">
        <v>0</v>
      </c>
      <c r="AU88" s="7">
        <v>0</v>
      </c>
      <c r="AV88" s="8">
        <v>0</v>
      </c>
      <c r="AW88" s="6">
        <v>0</v>
      </c>
      <c r="AX88" s="7">
        <v>0</v>
      </c>
      <c r="AY88" s="8">
        <v>0</v>
      </c>
      <c r="AZ88" s="6">
        <v>0</v>
      </c>
      <c r="BA88" s="7">
        <v>0</v>
      </c>
      <c r="BB88" s="8">
        <v>0</v>
      </c>
      <c r="BC88" s="6">
        <v>0</v>
      </c>
      <c r="BD88" s="7">
        <v>0</v>
      </c>
      <c r="BE88" s="8">
        <v>0</v>
      </c>
      <c r="BF88" s="6">
        <v>0</v>
      </c>
      <c r="BG88" s="7">
        <v>0</v>
      </c>
      <c r="BH88" s="8">
        <v>0</v>
      </c>
      <c r="BI88" s="6">
        <v>6</v>
      </c>
      <c r="BJ88" s="7">
        <v>0</v>
      </c>
      <c r="BK88" s="48">
        <v>0</v>
      </c>
      <c r="BL88" s="11">
        <v>12</v>
      </c>
      <c r="BM88" s="7">
        <v>0</v>
      </c>
      <c r="BN88" s="8">
        <v>0</v>
      </c>
      <c r="BO88" s="6">
        <v>0</v>
      </c>
      <c r="BP88" s="7">
        <v>0</v>
      </c>
      <c r="BQ88" s="8"/>
      <c r="BR88" s="6"/>
      <c r="BS88" s="7"/>
      <c r="BT88" s="8">
        <f t="shared" si="16"/>
        <v>1</v>
      </c>
      <c r="BU88" s="7">
        <f t="shared" si="17"/>
        <v>21</v>
      </c>
    </row>
    <row r="89" spans="1:209" x14ac:dyDescent="0.3">
      <c r="A89" s="40">
        <v>2012</v>
      </c>
      <c r="B89" s="41" t="s">
        <v>10</v>
      </c>
      <c r="C89" s="48">
        <v>2</v>
      </c>
      <c r="D89" s="11">
        <v>15</v>
      </c>
      <c r="E89" s="7">
        <f t="shared" si="21"/>
        <v>7500</v>
      </c>
      <c r="F89" s="8">
        <v>0</v>
      </c>
      <c r="G89" s="6">
        <v>0</v>
      </c>
      <c r="H89" s="7">
        <v>0</v>
      </c>
      <c r="I89" s="8">
        <v>0</v>
      </c>
      <c r="J89" s="6">
        <v>0</v>
      </c>
      <c r="K89" s="7">
        <v>0</v>
      </c>
      <c r="L89" s="8"/>
      <c r="M89" s="6"/>
      <c r="N89" s="7"/>
      <c r="O89" s="8">
        <v>0</v>
      </c>
      <c r="P89" s="6">
        <v>0</v>
      </c>
      <c r="Q89" s="7">
        <v>0</v>
      </c>
      <c r="R89" s="8">
        <v>0</v>
      </c>
      <c r="S89" s="6">
        <v>0</v>
      </c>
      <c r="T89" s="7">
        <f t="shared" si="20"/>
        <v>0</v>
      </c>
      <c r="U89" s="8">
        <v>0</v>
      </c>
      <c r="V89" s="6">
        <v>0</v>
      </c>
      <c r="W89" s="7">
        <v>0</v>
      </c>
      <c r="X89" s="8">
        <v>0</v>
      </c>
      <c r="Y89" s="6">
        <v>0</v>
      </c>
      <c r="Z89" s="7">
        <v>0</v>
      </c>
      <c r="AA89" s="8">
        <v>0</v>
      </c>
      <c r="AB89" s="6">
        <v>0</v>
      </c>
      <c r="AC89" s="7">
        <v>0</v>
      </c>
      <c r="AD89" s="8">
        <v>0</v>
      </c>
      <c r="AE89" s="6">
        <v>0</v>
      </c>
      <c r="AF89" s="7">
        <v>0</v>
      </c>
      <c r="AG89" s="8">
        <v>0</v>
      </c>
      <c r="AH89" s="6">
        <v>0</v>
      </c>
      <c r="AI89" s="7">
        <v>0</v>
      </c>
      <c r="AJ89" s="8"/>
      <c r="AK89" s="6"/>
      <c r="AL89" s="7"/>
      <c r="AM89" s="8">
        <v>0</v>
      </c>
      <c r="AN89" s="6">
        <v>0</v>
      </c>
      <c r="AO89" s="7">
        <v>0</v>
      </c>
      <c r="AP89" s="8"/>
      <c r="AQ89" s="6"/>
      <c r="AR89" s="7"/>
      <c r="AS89" s="8">
        <v>0</v>
      </c>
      <c r="AT89" s="6">
        <v>0</v>
      </c>
      <c r="AU89" s="7">
        <v>0</v>
      </c>
      <c r="AV89" s="8">
        <v>0</v>
      </c>
      <c r="AW89" s="6">
        <v>0</v>
      </c>
      <c r="AX89" s="7">
        <v>0</v>
      </c>
      <c r="AY89" s="8">
        <v>0</v>
      </c>
      <c r="AZ89" s="6">
        <v>0</v>
      </c>
      <c r="BA89" s="7">
        <v>0</v>
      </c>
      <c r="BB89" s="8">
        <v>0</v>
      </c>
      <c r="BC89" s="6">
        <v>0</v>
      </c>
      <c r="BD89" s="7">
        <v>0</v>
      </c>
      <c r="BE89" s="8">
        <v>0</v>
      </c>
      <c r="BF89" s="6">
        <v>0</v>
      </c>
      <c r="BG89" s="7">
        <v>0</v>
      </c>
      <c r="BH89" s="8">
        <v>0</v>
      </c>
      <c r="BI89" s="6">
        <v>0</v>
      </c>
      <c r="BJ89" s="7">
        <v>0</v>
      </c>
      <c r="BK89" s="8">
        <v>0</v>
      </c>
      <c r="BL89" s="6">
        <v>0</v>
      </c>
      <c r="BM89" s="7">
        <v>0</v>
      </c>
      <c r="BN89" s="8">
        <v>0</v>
      </c>
      <c r="BO89" s="6">
        <v>0</v>
      </c>
      <c r="BP89" s="7">
        <v>0</v>
      </c>
      <c r="BQ89" s="8"/>
      <c r="BR89" s="6"/>
      <c r="BS89" s="7"/>
      <c r="BT89" s="8">
        <f t="shared" si="16"/>
        <v>2</v>
      </c>
      <c r="BU89" s="7">
        <f t="shared" si="17"/>
        <v>15</v>
      </c>
    </row>
    <row r="90" spans="1:209" x14ac:dyDescent="0.3">
      <c r="A90" s="40">
        <v>2012</v>
      </c>
      <c r="B90" s="41" t="s">
        <v>11</v>
      </c>
      <c r="C90" s="48">
        <v>2</v>
      </c>
      <c r="D90" s="11">
        <v>12</v>
      </c>
      <c r="E90" s="7">
        <f t="shared" si="21"/>
        <v>6000</v>
      </c>
      <c r="F90" s="8">
        <v>0</v>
      </c>
      <c r="G90" s="6">
        <v>0</v>
      </c>
      <c r="H90" s="7">
        <v>0</v>
      </c>
      <c r="I90" s="8">
        <v>0</v>
      </c>
      <c r="J90" s="6">
        <v>0</v>
      </c>
      <c r="K90" s="7">
        <v>0</v>
      </c>
      <c r="L90" s="8"/>
      <c r="M90" s="6"/>
      <c r="N90" s="7"/>
      <c r="O90" s="8">
        <v>0</v>
      </c>
      <c r="P90" s="6">
        <v>0</v>
      </c>
      <c r="Q90" s="7">
        <v>0</v>
      </c>
      <c r="R90" s="8">
        <v>0</v>
      </c>
      <c r="S90" s="6">
        <v>0</v>
      </c>
      <c r="T90" s="7">
        <f t="shared" si="20"/>
        <v>0</v>
      </c>
      <c r="U90" s="8">
        <v>0</v>
      </c>
      <c r="V90" s="6">
        <v>0</v>
      </c>
      <c r="W90" s="7">
        <v>0</v>
      </c>
      <c r="X90" s="8">
        <v>0</v>
      </c>
      <c r="Y90" s="6">
        <v>0</v>
      </c>
      <c r="Z90" s="7">
        <v>0</v>
      </c>
      <c r="AA90" s="8">
        <v>0</v>
      </c>
      <c r="AB90" s="6">
        <v>0</v>
      </c>
      <c r="AC90" s="7">
        <v>0</v>
      </c>
      <c r="AD90" s="8">
        <v>0</v>
      </c>
      <c r="AE90" s="6">
        <v>0</v>
      </c>
      <c r="AF90" s="7">
        <v>0</v>
      </c>
      <c r="AG90" s="8">
        <v>0</v>
      </c>
      <c r="AH90" s="6">
        <v>0</v>
      </c>
      <c r="AI90" s="7">
        <v>0</v>
      </c>
      <c r="AJ90" s="8"/>
      <c r="AK90" s="6"/>
      <c r="AL90" s="7"/>
      <c r="AM90" s="8">
        <v>0</v>
      </c>
      <c r="AN90" s="6">
        <v>0</v>
      </c>
      <c r="AO90" s="7">
        <v>0</v>
      </c>
      <c r="AP90" s="8"/>
      <c r="AQ90" s="6"/>
      <c r="AR90" s="7"/>
      <c r="AS90" s="8">
        <v>0</v>
      </c>
      <c r="AT90" s="6">
        <v>0</v>
      </c>
      <c r="AU90" s="7">
        <v>0</v>
      </c>
      <c r="AV90" s="8">
        <v>0</v>
      </c>
      <c r="AW90" s="6">
        <v>0</v>
      </c>
      <c r="AX90" s="7">
        <v>0</v>
      </c>
      <c r="AY90" s="8">
        <v>0</v>
      </c>
      <c r="AZ90" s="6">
        <v>0</v>
      </c>
      <c r="BA90" s="7">
        <v>0</v>
      </c>
      <c r="BB90" s="8">
        <v>0</v>
      </c>
      <c r="BC90" s="6">
        <v>0</v>
      </c>
      <c r="BD90" s="7">
        <v>0</v>
      </c>
      <c r="BE90" s="8">
        <v>0</v>
      </c>
      <c r="BF90" s="6">
        <v>0</v>
      </c>
      <c r="BG90" s="7">
        <v>0</v>
      </c>
      <c r="BH90" s="8">
        <v>0</v>
      </c>
      <c r="BI90" s="6">
        <v>0</v>
      </c>
      <c r="BJ90" s="7">
        <v>0</v>
      </c>
      <c r="BK90" s="8">
        <v>0</v>
      </c>
      <c r="BL90" s="6">
        <v>0</v>
      </c>
      <c r="BM90" s="7">
        <v>0</v>
      </c>
      <c r="BN90" s="8">
        <v>0</v>
      </c>
      <c r="BO90" s="6">
        <v>0</v>
      </c>
      <c r="BP90" s="7">
        <v>0</v>
      </c>
      <c r="BQ90" s="8"/>
      <c r="BR90" s="6"/>
      <c r="BS90" s="7"/>
      <c r="BT90" s="8">
        <f t="shared" si="16"/>
        <v>2</v>
      </c>
      <c r="BU90" s="7">
        <f t="shared" si="17"/>
        <v>12</v>
      </c>
    </row>
    <row r="91" spans="1:209" x14ac:dyDescent="0.3">
      <c r="A91" s="40">
        <v>2012</v>
      </c>
      <c r="B91" s="41" t="s">
        <v>12</v>
      </c>
      <c r="C91" s="48">
        <v>2</v>
      </c>
      <c r="D91" s="11">
        <v>13</v>
      </c>
      <c r="E91" s="7">
        <f t="shared" si="21"/>
        <v>6500</v>
      </c>
      <c r="F91" s="8">
        <v>0</v>
      </c>
      <c r="G91" s="6">
        <v>0</v>
      </c>
      <c r="H91" s="7">
        <v>0</v>
      </c>
      <c r="I91" s="8">
        <v>0</v>
      </c>
      <c r="J91" s="6">
        <v>0</v>
      </c>
      <c r="K91" s="7">
        <v>0</v>
      </c>
      <c r="L91" s="8"/>
      <c r="M91" s="6"/>
      <c r="N91" s="7"/>
      <c r="O91" s="8">
        <v>0</v>
      </c>
      <c r="P91" s="6">
        <v>0</v>
      </c>
      <c r="Q91" s="7">
        <v>0</v>
      </c>
      <c r="R91" s="48">
        <v>0</v>
      </c>
      <c r="S91" s="11">
        <v>0</v>
      </c>
      <c r="T91" s="7">
        <f t="shared" si="20"/>
        <v>0</v>
      </c>
      <c r="U91" s="48">
        <v>8</v>
      </c>
      <c r="V91" s="11">
        <v>44</v>
      </c>
      <c r="W91" s="7">
        <f t="shared" si="22"/>
        <v>5500</v>
      </c>
      <c r="X91" s="8">
        <v>0</v>
      </c>
      <c r="Y91" s="6">
        <v>0</v>
      </c>
      <c r="Z91" s="7">
        <v>0</v>
      </c>
      <c r="AA91" s="8">
        <v>0</v>
      </c>
      <c r="AB91" s="6">
        <v>0</v>
      </c>
      <c r="AC91" s="7">
        <v>0</v>
      </c>
      <c r="AD91" s="8">
        <v>0</v>
      </c>
      <c r="AE91" s="6">
        <v>0</v>
      </c>
      <c r="AF91" s="7">
        <v>0</v>
      </c>
      <c r="AG91" s="8">
        <v>0</v>
      </c>
      <c r="AH91" s="6">
        <v>0</v>
      </c>
      <c r="AI91" s="7">
        <v>0</v>
      </c>
      <c r="AJ91" s="8"/>
      <c r="AK91" s="6"/>
      <c r="AL91" s="7"/>
      <c r="AM91" s="8">
        <v>0</v>
      </c>
      <c r="AN91" s="6">
        <v>0</v>
      </c>
      <c r="AO91" s="7">
        <v>0</v>
      </c>
      <c r="AP91" s="8"/>
      <c r="AQ91" s="6"/>
      <c r="AR91" s="7"/>
      <c r="AS91" s="8">
        <v>0</v>
      </c>
      <c r="AT91" s="6">
        <v>0</v>
      </c>
      <c r="AU91" s="7">
        <v>0</v>
      </c>
      <c r="AV91" s="8">
        <v>0</v>
      </c>
      <c r="AW91" s="6">
        <v>0</v>
      </c>
      <c r="AX91" s="7">
        <v>0</v>
      </c>
      <c r="AY91" s="8">
        <v>0</v>
      </c>
      <c r="AZ91" s="6">
        <v>0</v>
      </c>
      <c r="BA91" s="7">
        <v>0</v>
      </c>
      <c r="BB91" s="8">
        <v>0</v>
      </c>
      <c r="BC91" s="6">
        <v>0</v>
      </c>
      <c r="BD91" s="7">
        <v>0</v>
      </c>
      <c r="BE91" s="8">
        <v>0</v>
      </c>
      <c r="BF91" s="6">
        <v>0</v>
      </c>
      <c r="BG91" s="7">
        <v>0</v>
      </c>
      <c r="BH91" s="8">
        <v>0</v>
      </c>
      <c r="BI91" s="6">
        <v>0</v>
      </c>
      <c r="BJ91" s="7">
        <v>0</v>
      </c>
      <c r="BK91" s="8">
        <v>0</v>
      </c>
      <c r="BL91" s="6">
        <v>0</v>
      </c>
      <c r="BM91" s="7">
        <v>0</v>
      </c>
      <c r="BN91" s="8">
        <v>0</v>
      </c>
      <c r="BO91" s="6">
        <v>0</v>
      </c>
      <c r="BP91" s="7">
        <v>0</v>
      </c>
      <c r="BQ91" s="8"/>
      <c r="BR91" s="6"/>
      <c r="BS91" s="7"/>
      <c r="BT91" s="8">
        <f t="shared" si="16"/>
        <v>10</v>
      </c>
      <c r="BU91" s="7">
        <f t="shared" si="17"/>
        <v>57</v>
      </c>
    </row>
    <row r="92" spans="1:209" x14ac:dyDescent="0.3">
      <c r="A92" s="40">
        <v>2012</v>
      </c>
      <c r="B92" s="41" t="s">
        <v>13</v>
      </c>
      <c r="C92" s="48">
        <v>3</v>
      </c>
      <c r="D92" s="11">
        <v>20</v>
      </c>
      <c r="E92" s="7">
        <f t="shared" si="21"/>
        <v>6666.666666666667</v>
      </c>
      <c r="F92" s="8">
        <v>0</v>
      </c>
      <c r="G92" s="6">
        <v>0</v>
      </c>
      <c r="H92" s="7">
        <v>0</v>
      </c>
      <c r="I92" s="8">
        <v>0</v>
      </c>
      <c r="J92" s="6">
        <v>0</v>
      </c>
      <c r="K92" s="7">
        <v>0</v>
      </c>
      <c r="L92" s="8"/>
      <c r="M92" s="6"/>
      <c r="N92" s="7"/>
      <c r="O92" s="8">
        <v>0</v>
      </c>
      <c r="P92" s="6">
        <v>0</v>
      </c>
      <c r="Q92" s="7">
        <v>0</v>
      </c>
      <c r="R92" s="8">
        <v>0</v>
      </c>
      <c r="S92" s="6">
        <v>0</v>
      </c>
      <c r="T92" s="7">
        <f t="shared" si="20"/>
        <v>0</v>
      </c>
      <c r="U92" s="8">
        <v>0</v>
      </c>
      <c r="V92" s="6">
        <v>0</v>
      </c>
      <c r="W92" s="7">
        <v>0</v>
      </c>
      <c r="X92" s="8">
        <v>0</v>
      </c>
      <c r="Y92" s="6">
        <v>0</v>
      </c>
      <c r="Z92" s="7">
        <v>0</v>
      </c>
      <c r="AA92" s="8">
        <v>0</v>
      </c>
      <c r="AB92" s="6">
        <v>0</v>
      </c>
      <c r="AC92" s="7">
        <v>0</v>
      </c>
      <c r="AD92" s="8">
        <v>0</v>
      </c>
      <c r="AE92" s="6">
        <v>0</v>
      </c>
      <c r="AF92" s="7">
        <v>0</v>
      </c>
      <c r="AG92" s="8">
        <v>0</v>
      </c>
      <c r="AH92" s="6">
        <v>0</v>
      </c>
      <c r="AI92" s="7">
        <v>0</v>
      </c>
      <c r="AJ92" s="8"/>
      <c r="AK92" s="6"/>
      <c r="AL92" s="7"/>
      <c r="AM92" s="8">
        <v>0</v>
      </c>
      <c r="AN92" s="6">
        <v>0</v>
      </c>
      <c r="AO92" s="7">
        <v>0</v>
      </c>
      <c r="AP92" s="8"/>
      <c r="AQ92" s="6"/>
      <c r="AR92" s="7"/>
      <c r="AS92" s="8">
        <v>0</v>
      </c>
      <c r="AT92" s="6">
        <v>0</v>
      </c>
      <c r="AU92" s="7">
        <v>0</v>
      </c>
      <c r="AV92" s="8">
        <v>0</v>
      </c>
      <c r="AW92" s="6">
        <v>0</v>
      </c>
      <c r="AX92" s="7">
        <v>0</v>
      </c>
      <c r="AY92" s="8">
        <v>0</v>
      </c>
      <c r="AZ92" s="6">
        <v>0</v>
      </c>
      <c r="BA92" s="7">
        <v>0</v>
      </c>
      <c r="BB92" s="8">
        <v>0</v>
      </c>
      <c r="BC92" s="6">
        <v>0</v>
      </c>
      <c r="BD92" s="7">
        <v>0</v>
      </c>
      <c r="BE92" s="8">
        <v>0</v>
      </c>
      <c r="BF92" s="6">
        <v>0</v>
      </c>
      <c r="BG92" s="7">
        <v>0</v>
      </c>
      <c r="BH92" s="8">
        <v>0</v>
      </c>
      <c r="BI92" s="6">
        <v>0</v>
      </c>
      <c r="BJ92" s="7">
        <v>0</v>
      </c>
      <c r="BK92" s="8">
        <v>0</v>
      </c>
      <c r="BL92" s="6">
        <v>0</v>
      </c>
      <c r="BM92" s="7">
        <v>0</v>
      </c>
      <c r="BN92" s="8">
        <v>0</v>
      </c>
      <c r="BO92" s="6">
        <v>0</v>
      </c>
      <c r="BP92" s="7">
        <v>0</v>
      </c>
      <c r="BQ92" s="8"/>
      <c r="BR92" s="6"/>
      <c r="BS92" s="7"/>
      <c r="BT92" s="8">
        <f t="shared" si="16"/>
        <v>3</v>
      </c>
      <c r="BU92" s="7">
        <f t="shared" si="17"/>
        <v>20</v>
      </c>
    </row>
    <row r="93" spans="1:209" x14ac:dyDescent="0.3">
      <c r="A93" s="40">
        <v>2012</v>
      </c>
      <c r="B93" s="41" t="s">
        <v>14</v>
      </c>
      <c r="C93" s="48">
        <v>1</v>
      </c>
      <c r="D93" s="11">
        <v>8</v>
      </c>
      <c r="E93" s="7">
        <f t="shared" si="21"/>
        <v>8000</v>
      </c>
      <c r="F93" s="8">
        <v>0</v>
      </c>
      <c r="G93" s="6">
        <v>0</v>
      </c>
      <c r="H93" s="7">
        <v>0</v>
      </c>
      <c r="I93" s="8">
        <v>0</v>
      </c>
      <c r="J93" s="6">
        <v>0</v>
      </c>
      <c r="K93" s="7">
        <v>0</v>
      </c>
      <c r="L93" s="8"/>
      <c r="M93" s="6"/>
      <c r="N93" s="7"/>
      <c r="O93" s="8">
        <v>0</v>
      </c>
      <c r="P93" s="6">
        <v>0</v>
      </c>
      <c r="Q93" s="7">
        <v>0</v>
      </c>
      <c r="R93" s="8">
        <v>0</v>
      </c>
      <c r="S93" s="6">
        <v>0</v>
      </c>
      <c r="T93" s="7">
        <f t="shared" si="20"/>
        <v>0</v>
      </c>
      <c r="U93" s="8">
        <v>0</v>
      </c>
      <c r="V93" s="6">
        <v>0</v>
      </c>
      <c r="W93" s="7">
        <v>0</v>
      </c>
      <c r="X93" s="8">
        <v>0</v>
      </c>
      <c r="Y93" s="6">
        <v>0</v>
      </c>
      <c r="Z93" s="7">
        <v>0</v>
      </c>
      <c r="AA93" s="8">
        <v>0</v>
      </c>
      <c r="AB93" s="6">
        <v>0</v>
      </c>
      <c r="AC93" s="7">
        <v>0</v>
      </c>
      <c r="AD93" s="8">
        <v>0</v>
      </c>
      <c r="AE93" s="6">
        <v>0</v>
      </c>
      <c r="AF93" s="7">
        <v>0</v>
      </c>
      <c r="AG93" s="8">
        <v>0</v>
      </c>
      <c r="AH93" s="6">
        <v>0</v>
      </c>
      <c r="AI93" s="7">
        <v>0</v>
      </c>
      <c r="AJ93" s="8"/>
      <c r="AK93" s="6"/>
      <c r="AL93" s="7"/>
      <c r="AM93" s="8">
        <v>0</v>
      </c>
      <c r="AN93" s="6">
        <v>0</v>
      </c>
      <c r="AO93" s="7">
        <v>0</v>
      </c>
      <c r="AP93" s="8"/>
      <c r="AQ93" s="6"/>
      <c r="AR93" s="7"/>
      <c r="AS93" s="8">
        <v>0</v>
      </c>
      <c r="AT93" s="6">
        <v>0</v>
      </c>
      <c r="AU93" s="7">
        <v>0</v>
      </c>
      <c r="AV93" s="8">
        <v>0</v>
      </c>
      <c r="AW93" s="6">
        <v>0</v>
      </c>
      <c r="AX93" s="7">
        <v>0</v>
      </c>
      <c r="AY93" s="8">
        <v>0</v>
      </c>
      <c r="AZ93" s="6">
        <v>0</v>
      </c>
      <c r="BA93" s="7">
        <v>0</v>
      </c>
      <c r="BB93" s="8">
        <v>0</v>
      </c>
      <c r="BC93" s="6">
        <v>0</v>
      </c>
      <c r="BD93" s="7">
        <v>0</v>
      </c>
      <c r="BE93" s="8">
        <v>0</v>
      </c>
      <c r="BF93" s="6">
        <v>0</v>
      </c>
      <c r="BG93" s="7">
        <v>0</v>
      </c>
      <c r="BH93" s="8">
        <v>0</v>
      </c>
      <c r="BI93" s="6">
        <v>0</v>
      </c>
      <c r="BJ93" s="7">
        <v>0</v>
      </c>
      <c r="BK93" s="8">
        <v>0</v>
      </c>
      <c r="BL93" s="6">
        <v>0</v>
      </c>
      <c r="BM93" s="7">
        <v>0</v>
      </c>
      <c r="BN93" s="8">
        <v>0</v>
      </c>
      <c r="BO93" s="6">
        <v>0</v>
      </c>
      <c r="BP93" s="7">
        <v>0</v>
      </c>
      <c r="BQ93" s="8"/>
      <c r="BR93" s="6"/>
      <c r="BS93" s="7"/>
      <c r="BT93" s="8">
        <f t="shared" si="16"/>
        <v>1</v>
      </c>
      <c r="BU93" s="7">
        <f t="shared" si="17"/>
        <v>8</v>
      </c>
    </row>
    <row r="94" spans="1:209" x14ac:dyDescent="0.3">
      <c r="A94" s="40">
        <v>2012</v>
      </c>
      <c r="B94" s="41" t="s">
        <v>15</v>
      </c>
      <c r="C94" s="48">
        <v>1</v>
      </c>
      <c r="D94" s="11">
        <v>9</v>
      </c>
      <c r="E94" s="7">
        <f t="shared" si="21"/>
        <v>9000</v>
      </c>
      <c r="F94" s="8">
        <v>0</v>
      </c>
      <c r="G94" s="6">
        <v>0</v>
      </c>
      <c r="H94" s="7">
        <v>0</v>
      </c>
      <c r="I94" s="8">
        <v>0</v>
      </c>
      <c r="J94" s="6">
        <v>0</v>
      </c>
      <c r="K94" s="7">
        <v>0</v>
      </c>
      <c r="L94" s="8"/>
      <c r="M94" s="6"/>
      <c r="N94" s="7"/>
      <c r="O94" s="8">
        <v>0</v>
      </c>
      <c r="P94" s="6">
        <v>0</v>
      </c>
      <c r="Q94" s="7">
        <v>0</v>
      </c>
      <c r="R94" s="8">
        <v>0</v>
      </c>
      <c r="S94" s="6">
        <v>0</v>
      </c>
      <c r="T94" s="7">
        <f t="shared" si="20"/>
        <v>0</v>
      </c>
      <c r="U94" s="8">
        <v>0</v>
      </c>
      <c r="V94" s="6">
        <v>0</v>
      </c>
      <c r="W94" s="7">
        <v>0</v>
      </c>
      <c r="X94" s="8">
        <v>0</v>
      </c>
      <c r="Y94" s="6">
        <v>0</v>
      </c>
      <c r="Z94" s="7">
        <v>0</v>
      </c>
      <c r="AA94" s="8">
        <v>0</v>
      </c>
      <c r="AB94" s="6">
        <v>0</v>
      </c>
      <c r="AC94" s="7">
        <v>0</v>
      </c>
      <c r="AD94" s="8">
        <v>0</v>
      </c>
      <c r="AE94" s="6">
        <v>0</v>
      </c>
      <c r="AF94" s="7">
        <v>0</v>
      </c>
      <c r="AG94" s="8">
        <v>0</v>
      </c>
      <c r="AH94" s="6">
        <v>0</v>
      </c>
      <c r="AI94" s="7">
        <v>0</v>
      </c>
      <c r="AJ94" s="8"/>
      <c r="AK94" s="6"/>
      <c r="AL94" s="7"/>
      <c r="AM94" s="8">
        <v>0</v>
      </c>
      <c r="AN94" s="6">
        <v>0</v>
      </c>
      <c r="AO94" s="7">
        <v>0</v>
      </c>
      <c r="AP94" s="8"/>
      <c r="AQ94" s="6"/>
      <c r="AR94" s="7"/>
      <c r="AS94" s="8">
        <v>0</v>
      </c>
      <c r="AT94" s="6">
        <v>0</v>
      </c>
      <c r="AU94" s="7">
        <v>0</v>
      </c>
      <c r="AV94" s="8">
        <v>0</v>
      </c>
      <c r="AW94" s="6">
        <v>0</v>
      </c>
      <c r="AX94" s="7">
        <v>0</v>
      </c>
      <c r="AY94" s="8">
        <v>0</v>
      </c>
      <c r="AZ94" s="6">
        <v>0</v>
      </c>
      <c r="BA94" s="7">
        <v>0</v>
      </c>
      <c r="BB94" s="8">
        <v>0</v>
      </c>
      <c r="BC94" s="6">
        <v>0</v>
      </c>
      <c r="BD94" s="7">
        <v>0</v>
      </c>
      <c r="BE94" s="8">
        <v>0</v>
      </c>
      <c r="BF94" s="6">
        <v>0</v>
      </c>
      <c r="BG94" s="7">
        <v>0</v>
      </c>
      <c r="BH94" s="8">
        <v>0</v>
      </c>
      <c r="BI94" s="6">
        <v>0</v>
      </c>
      <c r="BJ94" s="7">
        <v>0</v>
      </c>
      <c r="BK94" s="8">
        <v>0</v>
      </c>
      <c r="BL94" s="6">
        <v>0</v>
      </c>
      <c r="BM94" s="7">
        <v>0</v>
      </c>
      <c r="BN94" s="8">
        <v>0</v>
      </c>
      <c r="BO94" s="6">
        <v>0</v>
      </c>
      <c r="BP94" s="7">
        <v>0</v>
      </c>
      <c r="BQ94" s="8"/>
      <c r="BR94" s="6"/>
      <c r="BS94" s="7"/>
      <c r="BT94" s="8">
        <f t="shared" si="16"/>
        <v>1</v>
      </c>
      <c r="BU94" s="7">
        <f t="shared" si="17"/>
        <v>9</v>
      </c>
    </row>
    <row r="95" spans="1:209" x14ac:dyDescent="0.3">
      <c r="A95" s="40">
        <v>2012</v>
      </c>
      <c r="B95" s="41" t="s">
        <v>16</v>
      </c>
      <c r="C95" s="48">
        <v>2</v>
      </c>
      <c r="D95" s="11">
        <v>8</v>
      </c>
      <c r="E95" s="7">
        <f t="shared" si="21"/>
        <v>4000</v>
      </c>
      <c r="F95" s="8">
        <v>0</v>
      </c>
      <c r="G95" s="6">
        <v>0</v>
      </c>
      <c r="H95" s="7">
        <v>0</v>
      </c>
      <c r="I95" s="8">
        <v>0</v>
      </c>
      <c r="J95" s="6">
        <v>0</v>
      </c>
      <c r="K95" s="7">
        <v>0</v>
      </c>
      <c r="L95" s="8"/>
      <c r="M95" s="6"/>
      <c r="N95" s="7"/>
      <c r="O95" s="8">
        <v>0</v>
      </c>
      <c r="P95" s="6">
        <v>0</v>
      </c>
      <c r="Q95" s="7">
        <v>0</v>
      </c>
      <c r="R95" s="8">
        <v>0</v>
      </c>
      <c r="S95" s="6">
        <v>0</v>
      </c>
      <c r="T95" s="7">
        <f t="shared" si="20"/>
        <v>0</v>
      </c>
      <c r="U95" s="8">
        <v>0</v>
      </c>
      <c r="V95" s="6">
        <v>0</v>
      </c>
      <c r="W95" s="7">
        <v>0</v>
      </c>
      <c r="X95" s="8">
        <v>0</v>
      </c>
      <c r="Y95" s="6">
        <v>0</v>
      </c>
      <c r="Z95" s="7">
        <v>0</v>
      </c>
      <c r="AA95" s="8">
        <v>0</v>
      </c>
      <c r="AB95" s="6">
        <v>0</v>
      </c>
      <c r="AC95" s="7">
        <v>0</v>
      </c>
      <c r="AD95" s="8">
        <v>0</v>
      </c>
      <c r="AE95" s="6">
        <v>0</v>
      </c>
      <c r="AF95" s="7">
        <v>0</v>
      </c>
      <c r="AG95" s="8">
        <v>0</v>
      </c>
      <c r="AH95" s="6">
        <v>0</v>
      </c>
      <c r="AI95" s="7">
        <v>0</v>
      </c>
      <c r="AJ95" s="8"/>
      <c r="AK95" s="6"/>
      <c r="AL95" s="7"/>
      <c r="AM95" s="8">
        <v>0</v>
      </c>
      <c r="AN95" s="6">
        <v>0</v>
      </c>
      <c r="AO95" s="7">
        <v>0</v>
      </c>
      <c r="AP95" s="8"/>
      <c r="AQ95" s="6"/>
      <c r="AR95" s="7"/>
      <c r="AS95" s="8">
        <v>0</v>
      </c>
      <c r="AT95" s="6">
        <v>0</v>
      </c>
      <c r="AU95" s="7">
        <v>0</v>
      </c>
      <c r="AV95" s="8">
        <v>0</v>
      </c>
      <c r="AW95" s="6">
        <v>0</v>
      </c>
      <c r="AX95" s="7">
        <v>0</v>
      </c>
      <c r="AY95" s="8">
        <v>0</v>
      </c>
      <c r="AZ95" s="6">
        <v>0</v>
      </c>
      <c r="BA95" s="7">
        <v>0</v>
      </c>
      <c r="BB95" s="8">
        <v>0</v>
      </c>
      <c r="BC95" s="6">
        <v>0</v>
      </c>
      <c r="BD95" s="7">
        <v>0</v>
      </c>
      <c r="BE95" s="8">
        <v>0</v>
      </c>
      <c r="BF95" s="6">
        <v>0</v>
      </c>
      <c r="BG95" s="7">
        <v>0</v>
      </c>
      <c r="BH95" s="8">
        <v>0</v>
      </c>
      <c r="BI95" s="6">
        <v>0</v>
      </c>
      <c r="BJ95" s="7">
        <v>0</v>
      </c>
      <c r="BK95" s="8">
        <v>0</v>
      </c>
      <c r="BL95" s="6">
        <v>0</v>
      </c>
      <c r="BM95" s="7">
        <v>0</v>
      </c>
      <c r="BN95" s="8">
        <v>0</v>
      </c>
      <c r="BO95" s="6">
        <v>0</v>
      </c>
      <c r="BP95" s="7">
        <v>0</v>
      </c>
      <c r="BQ95" s="8"/>
      <c r="BR95" s="6"/>
      <c r="BS95" s="7"/>
      <c r="BT95" s="8">
        <f t="shared" si="16"/>
        <v>2</v>
      </c>
      <c r="BU95" s="7">
        <f t="shared" si="17"/>
        <v>8</v>
      </c>
    </row>
    <row r="96" spans="1:209" ht="15" thickBot="1" x14ac:dyDescent="0.35">
      <c r="A96" s="42"/>
      <c r="B96" s="43" t="s">
        <v>17</v>
      </c>
      <c r="C96" s="34">
        <f>SUM(C84:C95)</f>
        <v>18</v>
      </c>
      <c r="D96" s="32">
        <f>SUM(D84:D95)</f>
        <v>113</v>
      </c>
      <c r="E96" s="33"/>
      <c r="F96" s="34">
        <f>SUM(F84:F95)</f>
        <v>0</v>
      </c>
      <c r="G96" s="32">
        <f>SUM(G84:G95)</f>
        <v>0</v>
      </c>
      <c r="H96" s="33"/>
      <c r="I96" s="34">
        <f>SUM(I84:I95)</f>
        <v>0</v>
      </c>
      <c r="J96" s="32">
        <f>SUM(J84:J95)</f>
        <v>0</v>
      </c>
      <c r="K96" s="33"/>
      <c r="L96" s="34"/>
      <c r="M96" s="32"/>
      <c r="N96" s="33"/>
      <c r="O96" s="34">
        <f>SUM(O84:O95)</f>
        <v>0</v>
      </c>
      <c r="P96" s="32">
        <f>SUM(P84:P95)</f>
        <v>0</v>
      </c>
      <c r="Q96" s="33"/>
      <c r="R96" s="34">
        <f t="shared" ref="R96:S96" si="24">SUM(R84:R95)</f>
        <v>0</v>
      </c>
      <c r="S96" s="32">
        <f t="shared" si="24"/>
        <v>0</v>
      </c>
      <c r="T96" s="33"/>
      <c r="U96" s="34">
        <f>SUM(U84:U95)</f>
        <v>10</v>
      </c>
      <c r="V96" s="32">
        <f>SUM(V84:V95)</f>
        <v>55</v>
      </c>
      <c r="W96" s="33"/>
      <c r="X96" s="34">
        <f>SUM(X84:X95)</f>
        <v>0</v>
      </c>
      <c r="Y96" s="32">
        <f>SUM(Y84:Y95)</f>
        <v>0</v>
      </c>
      <c r="Z96" s="33"/>
      <c r="AA96" s="34">
        <f>SUM(AA84:AA95)</f>
        <v>0</v>
      </c>
      <c r="AB96" s="32">
        <f>SUM(AB84:AB95)</f>
        <v>0</v>
      </c>
      <c r="AC96" s="33"/>
      <c r="AD96" s="34">
        <f>SUM(AD84:AD95)</f>
        <v>0</v>
      </c>
      <c r="AE96" s="32">
        <f>SUM(AE84:AE95)</f>
        <v>0</v>
      </c>
      <c r="AF96" s="33"/>
      <c r="AG96" s="34">
        <f>SUM(AG84:AG95)</f>
        <v>0</v>
      </c>
      <c r="AH96" s="32">
        <f>SUM(AH84:AH95)</f>
        <v>0</v>
      </c>
      <c r="AI96" s="33"/>
      <c r="AJ96" s="34"/>
      <c r="AK96" s="32"/>
      <c r="AL96" s="33"/>
      <c r="AM96" s="34">
        <f>SUM(AM84:AM95)</f>
        <v>0</v>
      </c>
      <c r="AN96" s="32">
        <f>SUM(AN84:AN95)</f>
        <v>0</v>
      </c>
      <c r="AO96" s="33"/>
      <c r="AP96" s="34"/>
      <c r="AQ96" s="32"/>
      <c r="AR96" s="33"/>
      <c r="AS96" s="34">
        <f>SUM(AS84:AS95)</f>
        <v>0</v>
      </c>
      <c r="AT96" s="32">
        <f>SUM(AT84:AT95)</f>
        <v>0</v>
      </c>
      <c r="AU96" s="33"/>
      <c r="AV96" s="34">
        <f>SUM(AV84:AV95)</f>
        <v>0</v>
      </c>
      <c r="AW96" s="32">
        <f>SUM(AW84:AW95)</f>
        <v>0</v>
      </c>
      <c r="AX96" s="33"/>
      <c r="AY96" s="34">
        <f>SUM(AY84:AY95)</f>
        <v>0</v>
      </c>
      <c r="AZ96" s="32">
        <f>SUM(AZ84:AZ95)</f>
        <v>0</v>
      </c>
      <c r="BA96" s="33"/>
      <c r="BB96" s="34">
        <f>SUM(BB84:BB95)</f>
        <v>0</v>
      </c>
      <c r="BC96" s="32">
        <f>SUM(BC84:BC95)</f>
        <v>0</v>
      </c>
      <c r="BD96" s="33"/>
      <c r="BE96" s="34">
        <f>SUM(BE84:BE95)</f>
        <v>0</v>
      </c>
      <c r="BF96" s="32">
        <f>SUM(BF84:BF95)</f>
        <v>0</v>
      </c>
      <c r="BG96" s="33"/>
      <c r="BH96" s="34">
        <f>SUM(BH84:BH95)</f>
        <v>52</v>
      </c>
      <c r="BI96" s="32">
        <f>SUM(BI84:BI95)</f>
        <v>472</v>
      </c>
      <c r="BJ96" s="33"/>
      <c r="BK96" s="34">
        <f>SUM(BK84:BK95)</f>
        <v>0</v>
      </c>
      <c r="BL96" s="32">
        <f>SUM(BL84:BL95)</f>
        <v>12</v>
      </c>
      <c r="BM96" s="33"/>
      <c r="BN96" s="34">
        <f>SUM(BN84:BN95)</f>
        <v>0</v>
      </c>
      <c r="BO96" s="32">
        <f>SUM(BO84:BO95)</f>
        <v>0</v>
      </c>
      <c r="BP96" s="33"/>
      <c r="BQ96" s="34"/>
      <c r="BR96" s="32"/>
      <c r="BS96" s="33"/>
      <c r="BT96" s="34">
        <f t="shared" si="16"/>
        <v>80</v>
      </c>
      <c r="BU96" s="33">
        <f t="shared" si="17"/>
        <v>652</v>
      </c>
      <c r="EI96" s="2"/>
      <c r="EN96" s="2"/>
      <c r="ES96" s="2"/>
      <c r="EX96" s="2"/>
      <c r="FC96" s="2"/>
      <c r="FH96" s="2"/>
      <c r="FM96" s="2"/>
      <c r="FR96" s="2"/>
      <c r="FW96" s="2"/>
      <c r="GB96" s="2"/>
      <c r="GG96" s="2"/>
      <c r="GL96" s="2"/>
      <c r="GQ96" s="2"/>
      <c r="GV96" s="2"/>
      <c r="HA96" s="2"/>
    </row>
    <row r="97" spans="1:209" x14ac:dyDescent="0.3">
      <c r="A97" s="40">
        <v>2013</v>
      </c>
      <c r="B97" s="41" t="s">
        <v>5</v>
      </c>
      <c r="C97" s="8">
        <v>0</v>
      </c>
      <c r="D97" s="6">
        <v>0</v>
      </c>
      <c r="E97" s="7">
        <v>0</v>
      </c>
      <c r="F97" s="8">
        <v>0</v>
      </c>
      <c r="G97" s="6">
        <v>0</v>
      </c>
      <c r="H97" s="7">
        <v>0</v>
      </c>
      <c r="I97" s="8">
        <v>0</v>
      </c>
      <c r="J97" s="6">
        <v>0</v>
      </c>
      <c r="K97" s="7">
        <v>0</v>
      </c>
      <c r="L97" s="8"/>
      <c r="M97" s="6"/>
      <c r="N97" s="7"/>
      <c r="O97" s="8">
        <v>0</v>
      </c>
      <c r="P97" s="6">
        <v>0</v>
      </c>
      <c r="Q97" s="7">
        <v>0</v>
      </c>
      <c r="R97" s="8">
        <v>0</v>
      </c>
      <c r="S97" s="6">
        <v>0</v>
      </c>
      <c r="T97" s="7">
        <f t="shared" ref="T97:T108" si="25">IF(R97=0,0,S97/R97*1000)</f>
        <v>0</v>
      </c>
      <c r="U97" s="8">
        <v>0</v>
      </c>
      <c r="V97" s="6">
        <v>0</v>
      </c>
      <c r="W97" s="7">
        <v>0</v>
      </c>
      <c r="X97" s="8">
        <v>0</v>
      </c>
      <c r="Y97" s="6">
        <v>0</v>
      </c>
      <c r="Z97" s="7">
        <v>0</v>
      </c>
      <c r="AA97" s="8">
        <v>0</v>
      </c>
      <c r="AB97" s="6">
        <v>0</v>
      </c>
      <c r="AC97" s="7">
        <v>0</v>
      </c>
      <c r="AD97" s="8">
        <v>0</v>
      </c>
      <c r="AE97" s="6">
        <v>0</v>
      </c>
      <c r="AF97" s="7">
        <v>0</v>
      </c>
      <c r="AG97" s="8">
        <v>0</v>
      </c>
      <c r="AH97" s="6">
        <v>0</v>
      </c>
      <c r="AI97" s="7">
        <v>0</v>
      </c>
      <c r="AJ97" s="8"/>
      <c r="AK97" s="6"/>
      <c r="AL97" s="7"/>
      <c r="AM97" s="8">
        <v>0</v>
      </c>
      <c r="AN97" s="6">
        <v>0</v>
      </c>
      <c r="AO97" s="7">
        <v>0</v>
      </c>
      <c r="AP97" s="8"/>
      <c r="AQ97" s="6"/>
      <c r="AR97" s="7"/>
      <c r="AS97" s="8">
        <v>0</v>
      </c>
      <c r="AT97" s="6">
        <v>0</v>
      </c>
      <c r="AU97" s="7">
        <v>0</v>
      </c>
      <c r="AV97" s="8">
        <v>0</v>
      </c>
      <c r="AW97" s="6">
        <v>0</v>
      </c>
      <c r="AX97" s="7">
        <v>0</v>
      </c>
      <c r="AY97" s="8">
        <v>0</v>
      </c>
      <c r="AZ97" s="6">
        <v>0</v>
      </c>
      <c r="BA97" s="7">
        <v>0</v>
      </c>
      <c r="BB97" s="8">
        <v>0</v>
      </c>
      <c r="BC97" s="6">
        <v>0</v>
      </c>
      <c r="BD97" s="7">
        <v>0</v>
      </c>
      <c r="BE97" s="8">
        <v>0</v>
      </c>
      <c r="BF97" s="6">
        <v>0</v>
      </c>
      <c r="BG97" s="7">
        <v>0</v>
      </c>
      <c r="BH97" s="8">
        <v>0</v>
      </c>
      <c r="BI97" s="6">
        <v>0</v>
      </c>
      <c r="BJ97" s="7">
        <v>0</v>
      </c>
      <c r="BK97" s="8">
        <v>0</v>
      </c>
      <c r="BL97" s="6">
        <v>0</v>
      </c>
      <c r="BM97" s="7">
        <v>0</v>
      </c>
      <c r="BN97" s="8">
        <v>0</v>
      </c>
      <c r="BO97" s="6">
        <v>0</v>
      </c>
      <c r="BP97" s="7">
        <v>0</v>
      </c>
      <c r="BQ97" s="8"/>
      <c r="BR97" s="6"/>
      <c r="BS97" s="7"/>
      <c r="BT97" s="8">
        <f t="shared" si="16"/>
        <v>0</v>
      </c>
      <c r="BU97" s="7">
        <f t="shared" si="17"/>
        <v>0</v>
      </c>
    </row>
    <row r="98" spans="1:209" x14ac:dyDescent="0.3">
      <c r="A98" s="40">
        <v>2013</v>
      </c>
      <c r="B98" s="41" t="s">
        <v>6</v>
      </c>
      <c r="C98" s="8">
        <v>0</v>
      </c>
      <c r="D98" s="6">
        <v>0</v>
      </c>
      <c r="E98" s="7">
        <v>0</v>
      </c>
      <c r="F98" s="8">
        <v>0</v>
      </c>
      <c r="G98" s="6">
        <v>0</v>
      </c>
      <c r="H98" s="7">
        <v>0</v>
      </c>
      <c r="I98" s="8">
        <v>0</v>
      </c>
      <c r="J98" s="6">
        <v>0</v>
      </c>
      <c r="K98" s="7">
        <v>0</v>
      </c>
      <c r="L98" s="8"/>
      <c r="M98" s="6"/>
      <c r="N98" s="7"/>
      <c r="O98" s="8">
        <v>0</v>
      </c>
      <c r="P98" s="6">
        <v>0</v>
      </c>
      <c r="Q98" s="7">
        <v>0</v>
      </c>
      <c r="R98" s="8">
        <v>0</v>
      </c>
      <c r="S98" s="6">
        <v>0</v>
      </c>
      <c r="T98" s="7">
        <f t="shared" si="25"/>
        <v>0</v>
      </c>
      <c r="U98" s="8">
        <v>0</v>
      </c>
      <c r="V98" s="6">
        <v>0</v>
      </c>
      <c r="W98" s="7">
        <v>0</v>
      </c>
      <c r="X98" s="8">
        <v>0</v>
      </c>
      <c r="Y98" s="6">
        <v>0</v>
      </c>
      <c r="Z98" s="7">
        <v>0</v>
      </c>
      <c r="AA98" s="8">
        <v>0</v>
      </c>
      <c r="AB98" s="6">
        <v>0</v>
      </c>
      <c r="AC98" s="7">
        <v>0</v>
      </c>
      <c r="AD98" s="8">
        <v>0</v>
      </c>
      <c r="AE98" s="6">
        <v>0</v>
      </c>
      <c r="AF98" s="7">
        <v>0</v>
      </c>
      <c r="AG98" s="8">
        <v>0</v>
      </c>
      <c r="AH98" s="6">
        <v>0</v>
      </c>
      <c r="AI98" s="7">
        <v>0</v>
      </c>
      <c r="AJ98" s="8"/>
      <c r="AK98" s="6"/>
      <c r="AL98" s="7"/>
      <c r="AM98" s="8">
        <v>0</v>
      </c>
      <c r="AN98" s="6">
        <v>0</v>
      </c>
      <c r="AO98" s="7">
        <v>0</v>
      </c>
      <c r="AP98" s="8"/>
      <c r="AQ98" s="6"/>
      <c r="AR98" s="7"/>
      <c r="AS98" s="8">
        <v>0</v>
      </c>
      <c r="AT98" s="6">
        <v>0</v>
      </c>
      <c r="AU98" s="7">
        <v>0</v>
      </c>
      <c r="AV98" s="8">
        <v>0</v>
      </c>
      <c r="AW98" s="6">
        <v>0</v>
      </c>
      <c r="AX98" s="7">
        <v>0</v>
      </c>
      <c r="AY98" s="8">
        <v>0</v>
      </c>
      <c r="AZ98" s="6">
        <v>0</v>
      </c>
      <c r="BA98" s="7">
        <v>0</v>
      </c>
      <c r="BB98" s="8">
        <v>0</v>
      </c>
      <c r="BC98" s="6">
        <v>0</v>
      </c>
      <c r="BD98" s="7">
        <v>0</v>
      </c>
      <c r="BE98" s="8">
        <v>0</v>
      </c>
      <c r="BF98" s="6">
        <v>0</v>
      </c>
      <c r="BG98" s="7">
        <v>0</v>
      </c>
      <c r="BH98" s="8">
        <v>0</v>
      </c>
      <c r="BI98" s="6">
        <v>0</v>
      </c>
      <c r="BJ98" s="7">
        <v>0</v>
      </c>
      <c r="BK98" s="8">
        <v>0</v>
      </c>
      <c r="BL98" s="6">
        <v>0</v>
      </c>
      <c r="BM98" s="7">
        <v>0</v>
      </c>
      <c r="BN98" s="8">
        <v>0</v>
      </c>
      <c r="BO98" s="6">
        <v>0</v>
      </c>
      <c r="BP98" s="7">
        <v>0</v>
      </c>
      <c r="BQ98" s="8"/>
      <c r="BR98" s="6"/>
      <c r="BS98" s="7"/>
      <c r="BT98" s="8">
        <f t="shared" si="16"/>
        <v>0</v>
      </c>
      <c r="BU98" s="7">
        <f t="shared" si="17"/>
        <v>0</v>
      </c>
    </row>
    <row r="99" spans="1:209" x14ac:dyDescent="0.3">
      <c r="A99" s="40">
        <v>2013</v>
      </c>
      <c r="B99" s="41" t="s">
        <v>7</v>
      </c>
      <c r="C99" s="48">
        <v>1</v>
      </c>
      <c r="D99" s="11">
        <v>6</v>
      </c>
      <c r="E99" s="7">
        <f t="shared" ref="E99:E107" si="26">D99/C99*1000</f>
        <v>6000</v>
      </c>
      <c r="F99" s="8">
        <v>0</v>
      </c>
      <c r="G99" s="6">
        <v>0</v>
      </c>
      <c r="H99" s="7">
        <v>0</v>
      </c>
      <c r="I99" s="8">
        <v>0</v>
      </c>
      <c r="J99" s="6">
        <v>0</v>
      </c>
      <c r="K99" s="7">
        <v>0</v>
      </c>
      <c r="L99" s="8"/>
      <c r="M99" s="6"/>
      <c r="N99" s="7"/>
      <c r="O99" s="8">
        <v>0</v>
      </c>
      <c r="P99" s="6">
        <v>0</v>
      </c>
      <c r="Q99" s="7">
        <v>0</v>
      </c>
      <c r="R99" s="48">
        <v>0</v>
      </c>
      <c r="S99" s="11">
        <v>0</v>
      </c>
      <c r="T99" s="7">
        <f t="shared" si="25"/>
        <v>0</v>
      </c>
      <c r="U99" s="48">
        <v>2</v>
      </c>
      <c r="V99" s="11">
        <v>15</v>
      </c>
      <c r="W99" s="7">
        <f t="shared" ref="W99" si="27">V99/U99*1000</f>
        <v>7500</v>
      </c>
      <c r="X99" s="8">
        <v>0</v>
      </c>
      <c r="Y99" s="6">
        <v>0</v>
      </c>
      <c r="Z99" s="7">
        <v>0</v>
      </c>
      <c r="AA99" s="8">
        <v>0</v>
      </c>
      <c r="AB99" s="6">
        <v>0</v>
      </c>
      <c r="AC99" s="7">
        <v>0</v>
      </c>
      <c r="AD99" s="8">
        <v>0</v>
      </c>
      <c r="AE99" s="6">
        <v>0</v>
      </c>
      <c r="AF99" s="7">
        <v>0</v>
      </c>
      <c r="AG99" s="8">
        <v>0</v>
      </c>
      <c r="AH99" s="6">
        <v>0</v>
      </c>
      <c r="AI99" s="7">
        <v>0</v>
      </c>
      <c r="AJ99" s="8"/>
      <c r="AK99" s="6"/>
      <c r="AL99" s="7"/>
      <c r="AM99" s="8">
        <v>0</v>
      </c>
      <c r="AN99" s="6">
        <v>0</v>
      </c>
      <c r="AO99" s="7">
        <v>0</v>
      </c>
      <c r="AP99" s="8"/>
      <c r="AQ99" s="6"/>
      <c r="AR99" s="7"/>
      <c r="AS99" s="8">
        <v>0</v>
      </c>
      <c r="AT99" s="6">
        <v>0</v>
      </c>
      <c r="AU99" s="7">
        <v>0</v>
      </c>
      <c r="AV99" s="8">
        <v>0</v>
      </c>
      <c r="AW99" s="6">
        <v>0</v>
      </c>
      <c r="AX99" s="7">
        <v>0</v>
      </c>
      <c r="AY99" s="8">
        <v>0</v>
      </c>
      <c r="AZ99" s="6">
        <v>0</v>
      </c>
      <c r="BA99" s="7">
        <v>0</v>
      </c>
      <c r="BB99" s="8">
        <v>0</v>
      </c>
      <c r="BC99" s="6">
        <v>0</v>
      </c>
      <c r="BD99" s="7">
        <v>0</v>
      </c>
      <c r="BE99" s="8">
        <v>0</v>
      </c>
      <c r="BF99" s="6">
        <v>0</v>
      </c>
      <c r="BG99" s="7">
        <v>0</v>
      </c>
      <c r="BH99" s="8">
        <v>0</v>
      </c>
      <c r="BI99" s="6">
        <v>0</v>
      </c>
      <c r="BJ99" s="7">
        <v>0</v>
      </c>
      <c r="BK99" s="8">
        <v>0</v>
      </c>
      <c r="BL99" s="6">
        <v>0</v>
      </c>
      <c r="BM99" s="7">
        <v>0</v>
      </c>
      <c r="BN99" s="8">
        <v>0</v>
      </c>
      <c r="BO99" s="6">
        <v>0</v>
      </c>
      <c r="BP99" s="7">
        <v>0</v>
      </c>
      <c r="BQ99" s="8"/>
      <c r="BR99" s="6"/>
      <c r="BS99" s="7"/>
      <c r="BT99" s="8">
        <f t="shared" si="16"/>
        <v>3</v>
      </c>
      <c r="BU99" s="7">
        <f t="shared" si="17"/>
        <v>21</v>
      </c>
    </row>
    <row r="100" spans="1:209" x14ac:dyDescent="0.3">
      <c r="A100" s="40">
        <v>2013</v>
      </c>
      <c r="B100" s="41" t="s">
        <v>8</v>
      </c>
      <c r="C100" s="48">
        <v>0</v>
      </c>
      <c r="D100" s="11">
        <v>1</v>
      </c>
      <c r="E100" s="7">
        <v>0</v>
      </c>
      <c r="F100" s="8">
        <v>0</v>
      </c>
      <c r="G100" s="6">
        <v>0</v>
      </c>
      <c r="H100" s="7">
        <v>0</v>
      </c>
      <c r="I100" s="8">
        <v>0</v>
      </c>
      <c r="J100" s="6">
        <v>0</v>
      </c>
      <c r="K100" s="7">
        <v>0</v>
      </c>
      <c r="L100" s="8"/>
      <c r="M100" s="6"/>
      <c r="N100" s="7"/>
      <c r="O100" s="8">
        <v>0</v>
      </c>
      <c r="P100" s="6">
        <v>0</v>
      </c>
      <c r="Q100" s="7">
        <v>0</v>
      </c>
      <c r="R100" s="8">
        <v>0</v>
      </c>
      <c r="S100" s="6">
        <v>0</v>
      </c>
      <c r="T100" s="7">
        <f t="shared" si="25"/>
        <v>0</v>
      </c>
      <c r="U100" s="8">
        <v>0</v>
      </c>
      <c r="V100" s="6">
        <v>0</v>
      </c>
      <c r="W100" s="7">
        <v>0</v>
      </c>
      <c r="X100" s="8">
        <v>0</v>
      </c>
      <c r="Y100" s="6">
        <v>0</v>
      </c>
      <c r="Z100" s="7">
        <v>0</v>
      </c>
      <c r="AA100" s="8">
        <v>0</v>
      </c>
      <c r="AB100" s="6">
        <v>0</v>
      </c>
      <c r="AC100" s="7">
        <v>0</v>
      </c>
      <c r="AD100" s="8">
        <v>0</v>
      </c>
      <c r="AE100" s="6">
        <v>0</v>
      </c>
      <c r="AF100" s="7">
        <v>0</v>
      </c>
      <c r="AG100" s="8">
        <v>0</v>
      </c>
      <c r="AH100" s="6">
        <v>0</v>
      </c>
      <c r="AI100" s="7">
        <v>0</v>
      </c>
      <c r="AJ100" s="8"/>
      <c r="AK100" s="6"/>
      <c r="AL100" s="7"/>
      <c r="AM100" s="8">
        <v>0</v>
      </c>
      <c r="AN100" s="6">
        <v>0</v>
      </c>
      <c r="AO100" s="7">
        <v>0</v>
      </c>
      <c r="AP100" s="8"/>
      <c r="AQ100" s="6"/>
      <c r="AR100" s="7"/>
      <c r="AS100" s="8">
        <v>0</v>
      </c>
      <c r="AT100" s="6">
        <v>0</v>
      </c>
      <c r="AU100" s="7">
        <v>0</v>
      </c>
      <c r="AV100" s="8">
        <v>0</v>
      </c>
      <c r="AW100" s="6">
        <v>0</v>
      </c>
      <c r="AX100" s="7">
        <v>0</v>
      </c>
      <c r="AY100" s="8">
        <v>0</v>
      </c>
      <c r="AZ100" s="6">
        <v>0</v>
      </c>
      <c r="BA100" s="7">
        <v>0</v>
      </c>
      <c r="BB100" s="8">
        <v>0</v>
      </c>
      <c r="BC100" s="6">
        <v>0</v>
      </c>
      <c r="BD100" s="7">
        <v>0</v>
      </c>
      <c r="BE100" s="8">
        <v>0</v>
      </c>
      <c r="BF100" s="6">
        <v>0</v>
      </c>
      <c r="BG100" s="7">
        <v>0</v>
      </c>
      <c r="BH100" s="8">
        <v>0</v>
      </c>
      <c r="BI100" s="6">
        <v>0</v>
      </c>
      <c r="BJ100" s="7">
        <v>0</v>
      </c>
      <c r="BK100" s="8">
        <v>0</v>
      </c>
      <c r="BL100" s="6">
        <v>0</v>
      </c>
      <c r="BM100" s="7">
        <v>0</v>
      </c>
      <c r="BN100" s="8">
        <v>0</v>
      </c>
      <c r="BO100" s="6">
        <v>0</v>
      </c>
      <c r="BP100" s="7">
        <v>0</v>
      </c>
      <c r="BQ100" s="8"/>
      <c r="BR100" s="6"/>
      <c r="BS100" s="7"/>
      <c r="BT100" s="8">
        <f t="shared" si="16"/>
        <v>0</v>
      </c>
      <c r="BU100" s="7">
        <f t="shared" si="17"/>
        <v>1</v>
      </c>
    </row>
    <row r="101" spans="1:209" x14ac:dyDescent="0.3">
      <c r="A101" s="40">
        <v>2013</v>
      </c>
      <c r="B101" s="41" t="s">
        <v>9</v>
      </c>
      <c r="C101" s="48">
        <v>1</v>
      </c>
      <c r="D101" s="11">
        <v>47</v>
      </c>
      <c r="E101" s="7">
        <f t="shared" si="26"/>
        <v>47000</v>
      </c>
      <c r="F101" s="48">
        <v>322</v>
      </c>
      <c r="G101" s="11">
        <v>2072</v>
      </c>
      <c r="H101" s="7">
        <f t="shared" ref="H101:H105" si="28">G101/F101*1000</f>
        <v>6434.782608695652</v>
      </c>
      <c r="I101" s="8">
        <v>0</v>
      </c>
      <c r="J101" s="6">
        <v>0</v>
      </c>
      <c r="K101" s="7">
        <v>0</v>
      </c>
      <c r="L101" s="8"/>
      <c r="M101" s="6"/>
      <c r="N101" s="7"/>
      <c r="O101" s="8">
        <v>0</v>
      </c>
      <c r="P101" s="6">
        <v>0</v>
      </c>
      <c r="Q101" s="7">
        <v>0</v>
      </c>
      <c r="R101" s="8">
        <v>0</v>
      </c>
      <c r="S101" s="6">
        <v>0</v>
      </c>
      <c r="T101" s="7">
        <f t="shared" si="25"/>
        <v>0</v>
      </c>
      <c r="U101" s="8">
        <v>0</v>
      </c>
      <c r="V101" s="6">
        <v>0</v>
      </c>
      <c r="W101" s="7">
        <v>0</v>
      </c>
      <c r="X101" s="8">
        <v>0</v>
      </c>
      <c r="Y101" s="6">
        <v>0</v>
      </c>
      <c r="Z101" s="7">
        <v>0</v>
      </c>
      <c r="AA101" s="8">
        <v>0</v>
      </c>
      <c r="AB101" s="6">
        <v>0</v>
      </c>
      <c r="AC101" s="7">
        <v>0</v>
      </c>
      <c r="AD101" s="8">
        <v>0</v>
      </c>
      <c r="AE101" s="6">
        <v>0</v>
      </c>
      <c r="AF101" s="7">
        <v>0</v>
      </c>
      <c r="AG101" s="8">
        <v>0</v>
      </c>
      <c r="AH101" s="6">
        <v>0</v>
      </c>
      <c r="AI101" s="7">
        <v>0</v>
      </c>
      <c r="AJ101" s="8"/>
      <c r="AK101" s="6"/>
      <c r="AL101" s="7"/>
      <c r="AM101" s="8">
        <v>0</v>
      </c>
      <c r="AN101" s="6">
        <v>0</v>
      </c>
      <c r="AO101" s="7">
        <v>0</v>
      </c>
      <c r="AP101" s="8"/>
      <c r="AQ101" s="6"/>
      <c r="AR101" s="7"/>
      <c r="AS101" s="8">
        <v>0</v>
      </c>
      <c r="AT101" s="6">
        <v>0</v>
      </c>
      <c r="AU101" s="7">
        <v>0</v>
      </c>
      <c r="AV101" s="8">
        <v>0</v>
      </c>
      <c r="AW101" s="6">
        <v>0</v>
      </c>
      <c r="AX101" s="7">
        <v>0</v>
      </c>
      <c r="AY101" s="8">
        <v>0</v>
      </c>
      <c r="AZ101" s="6">
        <v>0</v>
      </c>
      <c r="BA101" s="7">
        <v>0</v>
      </c>
      <c r="BB101" s="8">
        <v>0</v>
      </c>
      <c r="BC101" s="6">
        <v>0</v>
      </c>
      <c r="BD101" s="7">
        <v>0</v>
      </c>
      <c r="BE101" s="8">
        <v>0</v>
      </c>
      <c r="BF101" s="6">
        <v>0</v>
      </c>
      <c r="BG101" s="7">
        <v>0</v>
      </c>
      <c r="BH101" s="8">
        <v>0</v>
      </c>
      <c r="BI101" s="6">
        <v>0</v>
      </c>
      <c r="BJ101" s="7">
        <v>0</v>
      </c>
      <c r="BK101" s="8">
        <v>0</v>
      </c>
      <c r="BL101" s="6">
        <v>0</v>
      </c>
      <c r="BM101" s="7">
        <v>0</v>
      </c>
      <c r="BN101" s="8">
        <v>0</v>
      </c>
      <c r="BO101" s="6">
        <v>0</v>
      </c>
      <c r="BP101" s="7">
        <v>0</v>
      </c>
      <c r="BQ101" s="8"/>
      <c r="BR101" s="6"/>
      <c r="BS101" s="7"/>
      <c r="BT101" s="8">
        <f t="shared" si="16"/>
        <v>323</v>
      </c>
      <c r="BU101" s="7">
        <f t="shared" si="17"/>
        <v>2119</v>
      </c>
    </row>
    <row r="102" spans="1:209" x14ac:dyDescent="0.3">
      <c r="A102" s="40">
        <v>2013</v>
      </c>
      <c r="B102" s="41" t="s">
        <v>10</v>
      </c>
      <c r="C102" s="8">
        <v>0</v>
      </c>
      <c r="D102" s="6">
        <v>0</v>
      </c>
      <c r="E102" s="7">
        <v>0</v>
      </c>
      <c r="F102" s="8">
        <v>0</v>
      </c>
      <c r="G102" s="6">
        <v>0</v>
      </c>
      <c r="H102" s="7">
        <v>0</v>
      </c>
      <c r="I102" s="8">
        <v>0</v>
      </c>
      <c r="J102" s="6">
        <v>0</v>
      </c>
      <c r="K102" s="7">
        <v>0</v>
      </c>
      <c r="L102" s="8"/>
      <c r="M102" s="6"/>
      <c r="N102" s="7"/>
      <c r="O102" s="8">
        <v>0</v>
      </c>
      <c r="P102" s="6">
        <v>0</v>
      </c>
      <c r="Q102" s="7">
        <v>0</v>
      </c>
      <c r="R102" s="8">
        <v>0</v>
      </c>
      <c r="S102" s="6">
        <v>0</v>
      </c>
      <c r="T102" s="7">
        <f t="shared" si="25"/>
        <v>0</v>
      </c>
      <c r="U102" s="8">
        <v>0</v>
      </c>
      <c r="V102" s="6">
        <v>0</v>
      </c>
      <c r="W102" s="7">
        <v>0</v>
      </c>
      <c r="X102" s="8">
        <v>0</v>
      </c>
      <c r="Y102" s="6">
        <v>0</v>
      </c>
      <c r="Z102" s="7">
        <v>0</v>
      </c>
      <c r="AA102" s="8">
        <v>0</v>
      </c>
      <c r="AB102" s="6">
        <v>0</v>
      </c>
      <c r="AC102" s="7">
        <v>0</v>
      </c>
      <c r="AD102" s="8">
        <v>0</v>
      </c>
      <c r="AE102" s="6">
        <v>0</v>
      </c>
      <c r="AF102" s="7">
        <v>0</v>
      </c>
      <c r="AG102" s="8">
        <v>0</v>
      </c>
      <c r="AH102" s="6">
        <v>0</v>
      </c>
      <c r="AI102" s="7">
        <v>0</v>
      </c>
      <c r="AJ102" s="8"/>
      <c r="AK102" s="6"/>
      <c r="AL102" s="7"/>
      <c r="AM102" s="8">
        <v>0</v>
      </c>
      <c r="AN102" s="6">
        <v>0</v>
      </c>
      <c r="AO102" s="7">
        <v>0</v>
      </c>
      <c r="AP102" s="8"/>
      <c r="AQ102" s="6"/>
      <c r="AR102" s="7"/>
      <c r="AS102" s="8">
        <v>0</v>
      </c>
      <c r="AT102" s="6">
        <v>0</v>
      </c>
      <c r="AU102" s="7">
        <v>0</v>
      </c>
      <c r="AV102" s="8">
        <v>0</v>
      </c>
      <c r="AW102" s="6">
        <v>0</v>
      </c>
      <c r="AX102" s="7">
        <v>0</v>
      </c>
      <c r="AY102" s="8">
        <v>0</v>
      </c>
      <c r="AZ102" s="6">
        <v>0</v>
      </c>
      <c r="BA102" s="7">
        <v>0</v>
      </c>
      <c r="BB102" s="8">
        <v>0</v>
      </c>
      <c r="BC102" s="6">
        <v>0</v>
      </c>
      <c r="BD102" s="7">
        <v>0</v>
      </c>
      <c r="BE102" s="8">
        <v>0</v>
      </c>
      <c r="BF102" s="6">
        <v>0</v>
      </c>
      <c r="BG102" s="7">
        <v>0</v>
      </c>
      <c r="BH102" s="8">
        <v>0</v>
      </c>
      <c r="BI102" s="6">
        <v>0</v>
      </c>
      <c r="BJ102" s="7">
        <v>0</v>
      </c>
      <c r="BK102" s="8">
        <v>0</v>
      </c>
      <c r="BL102" s="6">
        <v>0</v>
      </c>
      <c r="BM102" s="7">
        <v>0</v>
      </c>
      <c r="BN102" s="8">
        <v>0</v>
      </c>
      <c r="BO102" s="6">
        <v>0</v>
      </c>
      <c r="BP102" s="7">
        <v>0</v>
      </c>
      <c r="BQ102" s="8"/>
      <c r="BR102" s="6"/>
      <c r="BS102" s="7"/>
      <c r="BT102" s="8">
        <f t="shared" ref="BT102:BT109" si="29">C102+F102+U102+BH102+BK102+AD102</f>
        <v>0</v>
      </c>
      <c r="BU102" s="7">
        <f t="shared" ref="BU102:BU109" si="30">D102+G102+V102+BI102+BL102+AE102</f>
        <v>0</v>
      </c>
    </row>
    <row r="103" spans="1:209" x14ac:dyDescent="0.3">
      <c r="A103" s="40">
        <v>2013</v>
      </c>
      <c r="B103" s="41" t="s">
        <v>11</v>
      </c>
      <c r="C103" s="8">
        <v>0</v>
      </c>
      <c r="D103" s="6">
        <v>0</v>
      </c>
      <c r="E103" s="7">
        <v>0</v>
      </c>
      <c r="F103" s="8">
        <v>0</v>
      </c>
      <c r="G103" s="6">
        <v>0</v>
      </c>
      <c r="H103" s="7">
        <v>0</v>
      </c>
      <c r="I103" s="8">
        <v>0</v>
      </c>
      <c r="J103" s="6">
        <v>0</v>
      </c>
      <c r="K103" s="7">
        <v>0</v>
      </c>
      <c r="L103" s="8"/>
      <c r="M103" s="6"/>
      <c r="N103" s="7"/>
      <c r="O103" s="8">
        <v>0</v>
      </c>
      <c r="P103" s="6">
        <v>0</v>
      </c>
      <c r="Q103" s="7">
        <v>0</v>
      </c>
      <c r="R103" s="8">
        <v>0</v>
      </c>
      <c r="S103" s="6">
        <v>0</v>
      </c>
      <c r="T103" s="7">
        <f t="shared" si="25"/>
        <v>0</v>
      </c>
      <c r="U103" s="8">
        <v>0</v>
      </c>
      <c r="V103" s="6">
        <v>0</v>
      </c>
      <c r="W103" s="7">
        <v>0</v>
      </c>
      <c r="X103" s="8">
        <v>0</v>
      </c>
      <c r="Y103" s="6">
        <v>0</v>
      </c>
      <c r="Z103" s="7">
        <v>0</v>
      </c>
      <c r="AA103" s="8">
        <v>0</v>
      </c>
      <c r="AB103" s="6">
        <v>0</v>
      </c>
      <c r="AC103" s="7">
        <v>0</v>
      </c>
      <c r="AD103" s="8">
        <v>0</v>
      </c>
      <c r="AE103" s="6">
        <v>0</v>
      </c>
      <c r="AF103" s="7">
        <v>0</v>
      </c>
      <c r="AG103" s="8">
        <v>0</v>
      </c>
      <c r="AH103" s="6">
        <v>0</v>
      </c>
      <c r="AI103" s="7">
        <v>0</v>
      </c>
      <c r="AJ103" s="8"/>
      <c r="AK103" s="6"/>
      <c r="AL103" s="7"/>
      <c r="AM103" s="8">
        <v>0</v>
      </c>
      <c r="AN103" s="6">
        <v>0</v>
      </c>
      <c r="AO103" s="7">
        <v>0</v>
      </c>
      <c r="AP103" s="8"/>
      <c r="AQ103" s="6"/>
      <c r="AR103" s="7"/>
      <c r="AS103" s="8">
        <v>0</v>
      </c>
      <c r="AT103" s="6">
        <v>0</v>
      </c>
      <c r="AU103" s="7">
        <v>0</v>
      </c>
      <c r="AV103" s="8">
        <v>0</v>
      </c>
      <c r="AW103" s="6">
        <v>0</v>
      </c>
      <c r="AX103" s="7">
        <v>0</v>
      </c>
      <c r="AY103" s="8">
        <v>0</v>
      </c>
      <c r="AZ103" s="6">
        <v>0</v>
      </c>
      <c r="BA103" s="7">
        <v>0</v>
      </c>
      <c r="BB103" s="8">
        <v>0</v>
      </c>
      <c r="BC103" s="6">
        <v>0</v>
      </c>
      <c r="BD103" s="7">
        <v>0</v>
      </c>
      <c r="BE103" s="8">
        <v>0</v>
      </c>
      <c r="BF103" s="6">
        <v>0</v>
      </c>
      <c r="BG103" s="7">
        <v>0</v>
      </c>
      <c r="BH103" s="8">
        <v>0</v>
      </c>
      <c r="BI103" s="6">
        <v>0</v>
      </c>
      <c r="BJ103" s="7">
        <v>0</v>
      </c>
      <c r="BK103" s="8">
        <v>0</v>
      </c>
      <c r="BL103" s="6">
        <v>0</v>
      </c>
      <c r="BM103" s="7">
        <v>0</v>
      </c>
      <c r="BN103" s="8">
        <v>0</v>
      </c>
      <c r="BO103" s="6">
        <v>0</v>
      </c>
      <c r="BP103" s="7">
        <v>0</v>
      </c>
      <c r="BQ103" s="8"/>
      <c r="BR103" s="6"/>
      <c r="BS103" s="7"/>
      <c r="BT103" s="8">
        <f t="shared" si="29"/>
        <v>0</v>
      </c>
      <c r="BU103" s="7">
        <f t="shared" si="30"/>
        <v>0</v>
      </c>
    </row>
    <row r="104" spans="1:209" x14ac:dyDescent="0.3">
      <c r="A104" s="40">
        <v>2013</v>
      </c>
      <c r="B104" s="41" t="s">
        <v>12</v>
      </c>
      <c r="C104" s="8">
        <v>0</v>
      </c>
      <c r="D104" s="6">
        <v>0</v>
      </c>
      <c r="E104" s="7">
        <v>0</v>
      </c>
      <c r="F104" s="8">
        <v>0</v>
      </c>
      <c r="G104" s="6">
        <v>0</v>
      </c>
      <c r="H104" s="7">
        <v>0</v>
      </c>
      <c r="I104" s="8">
        <v>0</v>
      </c>
      <c r="J104" s="6">
        <v>0</v>
      </c>
      <c r="K104" s="7">
        <v>0</v>
      </c>
      <c r="L104" s="8"/>
      <c r="M104" s="6"/>
      <c r="N104" s="7"/>
      <c r="O104" s="8">
        <v>0</v>
      </c>
      <c r="P104" s="6">
        <v>0</v>
      </c>
      <c r="Q104" s="7">
        <v>0</v>
      </c>
      <c r="R104" s="8">
        <v>0</v>
      </c>
      <c r="S104" s="6">
        <v>0</v>
      </c>
      <c r="T104" s="7">
        <f t="shared" si="25"/>
        <v>0</v>
      </c>
      <c r="U104" s="8">
        <v>0</v>
      </c>
      <c r="V104" s="6">
        <v>0</v>
      </c>
      <c r="W104" s="7">
        <v>0</v>
      </c>
      <c r="X104" s="8">
        <v>0</v>
      </c>
      <c r="Y104" s="6">
        <v>0</v>
      </c>
      <c r="Z104" s="7">
        <v>0</v>
      </c>
      <c r="AA104" s="8">
        <v>0</v>
      </c>
      <c r="AB104" s="6">
        <v>0</v>
      </c>
      <c r="AC104" s="7">
        <v>0</v>
      </c>
      <c r="AD104" s="8">
        <v>0</v>
      </c>
      <c r="AE104" s="6">
        <v>0</v>
      </c>
      <c r="AF104" s="7">
        <v>0</v>
      </c>
      <c r="AG104" s="8">
        <v>0</v>
      </c>
      <c r="AH104" s="6">
        <v>0</v>
      </c>
      <c r="AI104" s="7">
        <v>0</v>
      </c>
      <c r="AJ104" s="8"/>
      <c r="AK104" s="6"/>
      <c r="AL104" s="7"/>
      <c r="AM104" s="8">
        <v>0</v>
      </c>
      <c r="AN104" s="6">
        <v>0</v>
      </c>
      <c r="AO104" s="7">
        <v>0</v>
      </c>
      <c r="AP104" s="8"/>
      <c r="AQ104" s="6"/>
      <c r="AR104" s="7"/>
      <c r="AS104" s="8">
        <v>0</v>
      </c>
      <c r="AT104" s="6">
        <v>0</v>
      </c>
      <c r="AU104" s="7">
        <v>0</v>
      </c>
      <c r="AV104" s="8">
        <v>0</v>
      </c>
      <c r="AW104" s="6">
        <v>0</v>
      </c>
      <c r="AX104" s="7">
        <v>0</v>
      </c>
      <c r="AY104" s="8">
        <v>0</v>
      </c>
      <c r="AZ104" s="6">
        <v>0</v>
      </c>
      <c r="BA104" s="7">
        <v>0</v>
      </c>
      <c r="BB104" s="8">
        <v>0</v>
      </c>
      <c r="BC104" s="6">
        <v>0</v>
      </c>
      <c r="BD104" s="7">
        <v>0</v>
      </c>
      <c r="BE104" s="8">
        <v>0</v>
      </c>
      <c r="BF104" s="6">
        <v>0</v>
      </c>
      <c r="BG104" s="7">
        <v>0</v>
      </c>
      <c r="BH104" s="8">
        <v>0</v>
      </c>
      <c r="BI104" s="6">
        <v>0</v>
      </c>
      <c r="BJ104" s="7">
        <v>0</v>
      </c>
      <c r="BK104" s="8">
        <v>0</v>
      </c>
      <c r="BL104" s="6">
        <v>0</v>
      </c>
      <c r="BM104" s="7">
        <v>0</v>
      </c>
      <c r="BN104" s="8">
        <v>0</v>
      </c>
      <c r="BO104" s="6">
        <v>0</v>
      </c>
      <c r="BP104" s="7">
        <v>0</v>
      </c>
      <c r="BQ104" s="8"/>
      <c r="BR104" s="6"/>
      <c r="BS104" s="7"/>
      <c r="BT104" s="8">
        <f t="shared" si="29"/>
        <v>0</v>
      </c>
      <c r="BU104" s="7">
        <f t="shared" si="30"/>
        <v>0</v>
      </c>
    </row>
    <row r="105" spans="1:209" x14ac:dyDescent="0.3">
      <c r="A105" s="40">
        <v>2013</v>
      </c>
      <c r="B105" s="41" t="s">
        <v>13</v>
      </c>
      <c r="C105" s="8">
        <v>0</v>
      </c>
      <c r="D105" s="6">
        <v>0</v>
      </c>
      <c r="E105" s="7">
        <v>0</v>
      </c>
      <c r="F105" s="8">
        <v>656.89</v>
      </c>
      <c r="G105" s="6">
        <v>4929.799</v>
      </c>
      <c r="H105" s="7">
        <f t="shared" si="28"/>
        <v>7504.7557429706649</v>
      </c>
      <c r="I105" s="8">
        <v>0</v>
      </c>
      <c r="J105" s="6">
        <v>0</v>
      </c>
      <c r="K105" s="7">
        <v>0</v>
      </c>
      <c r="L105" s="8"/>
      <c r="M105" s="6"/>
      <c r="N105" s="7"/>
      <c r="O105" s="8">
        <v>0</v>
      </c>
      <c r="P105" s="6">
        <v>0</v>
      </c>
      <c r="Q105" s="7">
        <v>0</v>
      </c>
      <c r="R105" s="8">
        <v>0</v>
      </c>
      <c r="S105" s="6">
        <v>0</v>
      </c>
      <c r="T105" s="7">
        <f t="shared" si="25"/>
        <v>0</v>
      </c>
      <c r="U105" s="8">
        <v>2</v>
      </c>
      <c r="V105" s="6">
        <v>15.385</v>
      </c>
      <c r="W105" s="7">
        <f t="shared" ref="W105" si="31">V105/U105*1000</f>
        <v>7692.5</v>
      </c>
      <c r="X105" s="8">
        <v>0</v>
      </c>
      <c r="Y105" s="6">
        <v>0</v>
      </c>
      <c r="Z105" s="7">
        <v>0</v>
      </c>
      <c r="AA105" s="8">
        <v>0</v>
      </c>
      <c r="AB105" s="6">
        <v>0</v>
      </c>
      <c r="AC105" s="7">
        <v>0</v>
      </c>
      <c r="AD105" s="8">
        <v>0</v>
      </c>
      <c r="AE105" s="6">
        <v>0</v>
      </c>
      <c r="AF105" s="7">
        <v>0</v>
      </c>
      <c r="AG105" s="8">
        <v>0</v>
      </c>
      <c r="AH105" s="6">
        <v>0</v>
      </c>
      <c r="AI105" s="7">
        <v>0</v>
      </c>
      <c r="AJ105" s="8"/>
      <c r="AK105" s="6"/>
      <c r="AL105" s="7"/>
      <c r="AM105" s="8">
        <v>0</v>
      </c>
      <c r="AN105" s="6">
        <v>0</v>
      </c>
      <c r="AO105" s="7">
        <v>0</v>
      </c>
      <c r="AP105" s="8"/>
      <c r="AQ105" s="6"/>
      <c r="AR105" s="7"/>
      <c r="AS105" s="8">
        <v>0</v>
      </c>
      <c r="AT105" s="6">
        <v>0</v>
      </c>
      <c r="AU105" s="7">
        <v>0</v>
      </c>
      <c r="AV105" s="8">
        <v>0</v>
      </c>
      <c r="AW105" s="6">
        <v>0</v>
      </c>
      <c r="AX105" s="7">
        <v>0</v>
      </c>
      <c r="AY105" s="8">
        <v>0</v>
      </c>
      <c r="AZ105" s="6">
        <v>0</v>
      </c>
      <c r="BA105" s="7">
        <v>0</v>
      </c>
      <c r="BB105" s="8">
        <v>0</v>
      </c>
      <c r="BC105" s="6">
        <v>0</v>
      </c>
      <c r="BD105" s="7">
        <v>0</v>
      </c>
      <c r="BE105" s="8">
        <v>0</v>
      </c>
      <c r="BF105" s="6">
        <v>0</v>
      </c>
      <c r="BG105" s="7">
        <v>0</v>
      </c>
      <c r="BH105" s="8">
        <v>0.05</v>
      </c>
      <c r="BI105" s="6">
        <v>0.51900000000000002</v>
      </c>
      <c r="BJ105" s="7">
        <f t="shared" ref="BJ105:BJ106" si="32">BI105/BH105*1000</f>
        <v>10379.999999999998</v>
      </c>
      <c r="BK105" s="8">
        <v>0</v>
      </c>
      <c r="BL105" s="6">
        <v>0</v>
      </c>
      <c r="BM105" s="7">
        <v>0</v>
      </c>
      <c r="BN105" s="8">
        <v>0</v>
      </c>
      <c r="BO105" s="6">
        <v>0</v>
      </c>
      <c r="BP105" s="7">
        <v>0</v>
      </c>
      <c r="BQ105" s="8"/>
      <c r="BR105" s="6"/>
      <c r="BS105" s="7"/>
      <c r="BT105" s="8">
        <f t="shared" si="29"/>
        <v>658.93999999999994</v>
      </c>
      <c r="BU105" s="7">
        <f t="shared" si="30"/>
        <v>4945.7030000000004</v>
      </c>
    </row>
    <row r="106" spans="1:209" x14ac:dyDescent="0.3">
      <c r="A106" s="40">
        <v>2013</v>
      </c>
      <c r="B106" s="41" t="s">
        <v>14</v>
      </c>
      <c r="C106" s="8">
        <v>5.625</v>
      </c>
      <c r="D106" s="6">
        <v>53.429000000000002</v>
      </c>
      <c r="E106" s="7">
        <f t="shared" si="26"/>
        <v>9498.4888888888891</v>
      </c>
      <c r="F106" s="8">
        <v>0</v>
      </c>
      <c r="G106" s="6">
        <v>0</v>
      </c>
      <c r="H106" s="7">
        <v>0</v>
      </c>
      <c r="I106" s="8">
        <v>0</v>
      </c>
      <c r="J106" s="6">
        <v>0</v>
      </c>
      <c r="K106" s="7">
        <v>0</v>
      </c>
      <c r="L106" s="8"/>
      <c r="M106" s="6"/>
      <c r="N106" s="7"/>
      <c r="O106" s="8">
        <v>0</v>
      </c>
      <c r="P106" s="6">
        <v>0</v>
      </c>
      <c r="Q106" s="7">
        <v>0</v>
      </c>
      <c r="R106" s="8">
        <v>0</v>
      </c>
      <c r="S106" s="6">
        <v>0</v>
      </c>
      <c r="T106" s="7">
        <f t="shared" si="25"/>
        <v>0</v>
      </c>
      <c r="U106" s="8">
        <v>4.5</v>
      </c>
      <c r="V106" s="6">
        <v>35.308</v>
      </c>
      <c r="W106" s="7">
        <f t="shared" ref="W106:W108" si="33">V106/U106*1000</f>
        <v>7846.2222222222217</v>
      </c>
      <c r="X106" s="8">
        <v>0</v>
      </c>
      <c r="Y106" s="6">
        <v>0</v>
      </c>
      <c r="Z106" s="7">
        <v>0</v>
      </c>
      <c r="AA106" s="8">
        <v>0</v>
      </c>
      <c r="AB106" s="6">
        <v>0</v>
      </c>
      <c r="AC106" s="7">
        <v>0</v>
      </c>
      <c r="AD106" s="8">
        <v>0</v>
      </c>
      <c r="AE106" s="6">
        <v>0</v>
      </c>
      <c r="AF106" s="7">
        <v>0</v>
      </c>
      <c r="AG106" s="8">
        <v>0</v>
      </c>
      <c r="AH106" s="6">
        <v>0</v>
      </c>
      <c r="AI106" s="7">
        <v>0</v>
      </c>
      <c r="AJ106" s="8"/>
      <c r="AK106" s="6"/>
      <c r="AL106" s="7"/>
      <c r="AM106" s="8">
        <v>0</v>
      </c>
      <c r="AN106" s="6">
        <v>0</v>
      </c>
      <c r="AO106" s="7">
        <v>0</v>
      </c>
      <c r="AP106" s="8"/>
      <c r="AQ106" s="6"/>
      <c r="AR106" s="7"/>
      <c r="AS106" s="8">
        <v>0</v>
      </c>
      <c r="AT106" s="6">
        <v>0</v>
      </c>
      <c r="AU106" s="7">
        <v>0</v>
      </c>
      <c r="AV106" s="8">
        <v>0</v>
      </c>
      <c r="AW106" s="6">
        <v>0</v>
      </c>
      <c r="AX106" s="7">
        <v>0</v>
      </c>
      <c r="AY106" s="8">
        <v>0</v>
      </c>
      <c r="AZ106" s="6">
        <v>0</v>
      </c>
      <c r="BA106" s="7">
        <v>0</v>
      </c>
      <c r="BB106" s="8">
        <v>0</v>
      </c>
      <c r="BC106" s="6">
        <v>0</v>
      </c>
      <c r="BD106" s="7">
        <v>0</v>
      </c>
      <c r="BE106" s="8">
        <v>0</v>
      </c>
      <c r="BF106" s="6">
        <v>0</v>
      </c>
      <c r="BG106" s="7">
        <v>0</v>
      </c>
      <c r="BH106" s="8">
        <v>1</v>
      </c>
      <c r="BI106" s="6">
        <v>11.597</v>
      </c>
      <c r="BJ106" s="7">
        <f t="shared" si="32"/>
        <v>11597</v>
      </c>
      <c r="BK106" s="8">
        <v>0</v>
      </c>
      <c r="BL106" s="6">
        <v>0</v>
      </c>
      <c r="BM106" s="7">
        <v>0</v>
      </c>
      <c r="BN106" s="8">
        <v>0</v>
      </c>
      <c r="BO106" s="6">
        <v>0</v>
      </c>
      <c r="BP106" s="7">
        <v>0</v>
      </c>
      <c r="BQ106" s="8"/>
      <c r="BR106" s="6"/>
      <c r="BS106" s="7"/>
      <c r="BT106" s="8">
        <f t="shared" si="29"/>
        <v>11.125</v>
      </c>
      <c r="BU106" s="7">
        <f t="shared" si="30"/>
        <v>100.33399999999999</v>
      </c>
    </row>
    <row r="107" spans="1:209" x14ac:dyDescent="0.3">
      <c r="A107" s="40">
        <v>2013</v>
      </c>
      <c r="B107" s="41" t="s">
        <v>15</v>
      </c>
      <c r="C107" s="8">
        <v>2.5</v>
      </c>
      <c r="D107" s="6">
        <v>23.57</v>
      </c>
      <c r="E107" s="7">
        <f t="shared" si="26"/>
        <v>9428</v>
      </c>
      <c r="F107" s="8">
        <v>0</v>
      </c>
      <c r="G107" s="6">
        <v>0</v>
      </c>
      <c r="H107" s="7">
        <v>0</v>
      </c>
      <c r="I107" s="8">
        <v>0</v>
      </c>
      <c r="J107" s="6">
        <v>0</v>
      </c>
      <c r="K107" s="7">
        <v>0</v>
      </c>
      <c r="L107" s="8"/>
      <c r="M107" s="6"/>
      <c r="N107" s="7"/>
      <c r="O107" s="8">
        <v>0</v>
      </c>
      <c r="P107" s="6">
        <v>0</v>
      </c>
      <c r="Q107" s="7">
        <v>0</v>
      </c>
      <c r="R107" s="8">
        <v>0</v>
      </c>
      <c r="S107" s="6">
        <v>0</v>
      </c>
      <c r="T107" s="7">
        <f t="shared" si="25"/>
        <v>0</v>
      </c>
      <c r="U107" s="8">
        <v>0</v>
      </c>
      <c r="V107" s="6">
        <v>0</v>
      </c>
      <c r="W107" s="7">
        <v>0</v>
      </c>
      <c r="X107" s="8">
        <v>0</v>
      </c>
      <c r="Y107" s="6">
        <v>0</v>
      </c>
      <c r="Z107" s="7">
        <v>0</v>
      </c>
      <c r="AA107" s="8">
        <v>0</v>
      </c>
      <c r="AB107" s="6">
        <v>0</v>
      </c>
      <c r="AC107" s="7">
        <v>0</v>
      </c>
      <c r="AD107" s="8">
        <v>0</v>
      </c>
      <c r="AE107" s="6">
        <v>0</v>
      </c>
      <c r="AF107" s="7">
        <v>0</v>
      </c>
      <c r="AG107" s="8">
        <v>0</v>
      </c>
      <c r="AH107" s="6">
        <v>0</v>
      </c>
      <c r="AI107" s="7">
        <v>0</v>
      </c>
      <c r="AJ107" s="8"/>
      <c r="AK107" s="6"/>
      <c r="AL107" s="7"/>
      <c r="AM107" s="8">
        <v>0</v>
      </c>
      <c r="AN107" s="6">
        <v>0</v>
      </c>
      <c r="AO107" s="7">
        <v>0</v>
      </c>
      <c r="AP107" s="8"/>
      <c r="AQ107" s="6"/>
      <c r="AR107" s="7"/>
      <c r="AS107" s="8">
        <v>0</v>
      </c>
      <c r="AT107" s="6">
        <v>0</v>
      </c>
      <c r="AU107" s="7">
        <v>0</v>
      </c>
      <c r="AV107" s="8">
        <v>0</v>
      </c>
      <c r="AW107" s="6">
        <v>0</v>
      </c>
      <c r="AX107" s="7">
        <v>0</v>
      </c>
      <c r="AY107" s="8">
        <v>0</v>
      </c>
      <c r="AZ107" s="6">
        <v>0</v>
      </c>
      <c r="BA107" s="7">
        <v>0</v>
      </c>
      <c r="BB107" s="8">
        <v>0</v>
      </c>
      <c r="BC107" s="6">
        <v>0</v>
      </c>
      <c r="BD107" s="7">
        <v>0</v>
      </c>
      <c r="BE107" s="8">
        <v>0</v>
      </c>
      <c r="BF107" s="6">
        <v>0</v>
      </c>
      <c r="BG107" s="7">
        <v>0</v>
      </c>
      <c r="BH107" s="8">
        <v>0</v>
      </c>
      <c r="BI107" s="6">
        <v>0</v>
      </c>
      <c r="BJ107" s="7">
        <v>0</v>
      </c>
      <c r="BK107" s="8">
        <v>0</v>
      </c>
      <c r="BL107" s="6">
        <v>0</v>
      </c>
      <c r="BM107" s="7">
        <v>0</v>
      </c>
      <c r="BN107" s="8">
        <v>0</v>
      </c>
      <c r="BO107" s="6">
        <v>0</v>
      </c>
      <c r="BP107" s="7">
        <v>0</v>
      </c>
      <c r="BQ107" s="8"/>
      <c r="BR107" s="6"/>
      <c r="BS107" s="7"/>
      <c r="BT107" s="8">
        <f t="shared" si="29"/>
        <v>2.5</v>
      </c>
      <c r="BU107" s="7">
        <f t="shared" si="30"/>
        <v>23.57</v>
      </c>
    </row>
    <row r="108" spans="1:209" x14ac:dyDescent="0.3">
      <c r="A108" s="40">
        <v>2013</v>
      </c>
      <c r="B108" s="41" t="s">
        <v>16</v>
      </c>
      <c r="C108" s="8">
        <v>0</v>
      </c>
      <c r="D108" s="6">
        <v>0</v>
      </c>
      <c r="E108" s="7">
        <v>0</v>
      </c>
      <c r="F108" s="8">
        <v>0</v>
      </c>
      <c r="G108" s="6">
        <v>0</v>
      </c>
      <c r="H108" s="7">
        <v>0</v>
      </c>
      <c r="I108" s="8">
        <v>0</v>
      </c>
      <c r="J108" s="6">
        <v>0</v>
      </c>
      <c r="K108" s="7">
        <v>0</v>
      </c>
      <c r="L108" s="8"/>
      <c r="M108" s="6"/>
      <c r="N108" s="7"/>
      <c r="O108" s="8">
        <v>0</v>
      </c>
      <c r="P108" s="6">
        <v>0</v>
      </c>
      <c r="Q108" s="7">
        <v>0</v>
      </c>
      <c r="R108" s="8">
        <v>0</v>
      </c>
      <c r="S108" s="6">
        <v>0</v>
      </c>
      <c r="T108" s="7">
        <f t="shared" si="25"/>
        <v>0</v>
      </c>
      <c r="U108" s="8">
        <v>2.9620000000000002</v>
      </c>
      <c r="V108" s="6">
        <v>26.8</v>
      </c>
      <c r="W108" s="7">
        <f t="shared" si="33"/>
        <v>9047.9405806887244</v>
      </c>
      <c r="X108" s="8">
        <v>0</v>
      </c>
      <c r="Y108" s="6">
        <v>0</v>
      </c>
      <c r="Z108" s="7">
        <v>0</v>
      </c>
      <c r="AA108" s="8">
        <v>0</v>
      </c>
      <c r="AB108" s="6">
        <v>0</v>
      </c>
      <c r="AC108" s="7">
        <v>0</v>
      </c>
      <c r="AD108" s="8">
        <v>0</v>
      </c>
      <c r="AE108" s="6">
        <v>0</v>
      </c>
      <c r="AF108" s="7">
        <v>0</v>
      </c>
      <c r="AG108" s="8">
        <v>0</v>
      </c>
      <c r="AH108" s="6">
        <v>0</v>
      </c>
      <c r="AI108" s="7">
        <v>0</v>
      </c>
      <c r="AJ108" s="8"/>
      <c r="AK108" s="6"/>
      <c r="AL108" s="7"/>
      <c r="AM108" s="8">
        <v>0</v>
      </c>
      <c r="AN108" s="6">
        <v>0</v>
      </c>
      <c r="AO108" s="7">
        <v>0</v>
      </c>
      <c r="AP108" s="8"/>
      <c r="AQ108" s="6"/>
      <c r="AR108" s="7"/>
      <c r="AS108" s="8">
        <v>0</v>
      </c>
      <c r="AT108" s="6">
        <v>0</v>
      </c>
      <c r="AU108" s="7">
        <v>0</v>
      </c>
      <c r="AV108" s="8">
        <v>0</v>
      </c>
      <c r="AW108" s="6">
        <v>0</v>
      </c>
      <c r="AX108" s="7">
        <v>0</v>
      </c>
      <c r="AY108" s="8">
        <v>0</v>
      </c>
      <c r="AZ108" s="6">
        <v>0</v>
      </c>
      <c r="BA108" s="7">
        <v>0</v>
      </c>
      <c r="BB108" s="8">
        <v>0</v>
      </c>
      <c r="BC108" s="6">
        <v>0</v>
      </c>
      <c r="BD108" s="7">
        <v>0</v>
      </c>
      <c r="BE108" s="8">
        <v>0</v>
      </c>
      <c r="BF108" s="6">
        <v>0</v>
      </c>
      <c r="BG108" s="7">
        <v>0</v>
      </c>
      <c r="BH108" s="8">
        <v>0</v>
      </c>
      <c r="BI108" s="6">
        <v>0</v>
      </c>
      <c r="BJ108" s="7">
        <v>0</v>
      </c>
      <c r="BK108" s="8">
        <v>0</v>
      </c>
      <c r="BL108" s="6">
        <v>0</v>
      </c>
      <c r="BM108" s="7">
        <v>0</v>
      </c>
      <c r="BN108" s="8">
        <v>0</v>
      </c>
      <c r="BO108" s="6">
        <v>0</v>
      </c>
      <c r="BP108" s="7">
        <v>0</v>
      </c>
      <c r="BQ108" s="8"/>
      <c r="BR108" s="6"/>
      <c r="BS108" s="7"/>
      <c r="BT108" s="8">
        <f t="shared" si="29"/>
        <v>2.9620000000000002</v>
      </c>
      <c r="BU108" s="7">
        <f t="shared" si="30"/>
        <v>26.8</v>
      </c>
    </row>
    <row r="109" spans="1:209" ht="15" thickBot="1" x14ac:dyDescent="0.35">
      <c r="A109" s="42"/>
      <c r="B109" s="43" t="s">
        <v>17</v>
      </c>
      <c r="C109" s="34">
        <f>SUM(C97:C108)</f>
        <v>10.125</v>
      </c>
      <c r="D109" s="32">
        <f>SUM(D97:D108)</f>
        <v>130.999</v>
      </c>
      <c r="E109" s="33"/>
      <c r="F109" s="34">
        <f>SUM(F97:F108)</f>
        <v>978.89</v>
      </c>
      <c r="G109" s="32">
        <f>SUM(G97:G108)</f>
        <v>7001.799</v>
      </c>
      <c r="H109" s="33"/>
      <c r="I109" s="34">
        <f>SUM(I97:I108)</f>
        <v>0</v>
      </c>
      <c r="J109" s="32">
        <f>SUM(J97:J108)</f>
        <v>0</v>
      </c>
      <c r="K109" s="33"/>
      <c r="L109" s="34"/>
      <c r="M109" s="32"/>
      <c r="N109" s="33"/>
      <c r="O109" s="34">
        <f>SUM(O97:O108)</f>
        <v>0</v>
      </c>
      <c r="P109" s="32">
        <f>SUM(P97:P108)</f>
        <v>0</v>
      </c>
      <c r="Q109" s="33"/>
      <c r="R109" s="34">
        <f t="shared" ref="R109:S109" si="34">SUM(R97:R108)</f>
        <v>0</v>
      </c>
      <c r="S109" s="32">
        <f t="shared" si="34"/>
        <v>0</v>
      </c>
      <c r="T109" s="33"/>
      <c r="U109" s="34">
        <f>SUM(U97:U108)</f>
        <v>11.462</v>
      </c>
      <c r="V109" s="32">
        <f>SUM(V97:V108)</f>
        <v>92.492999999999995</v>
      </c>
      <c r="W109" s="33"/>
      <c r="X109" s="34">
        <f>SUM(X97:X108)</f>
        <v>0</v>
      </c>
      <c r="Y109" s="32">
        <f>SUM(Y97:Y108)</f>
        <v>0</v>
      </c>
      <c r="Z109" s="33"/>
      <c r="AA109" s="34">
        <f>SUM(AA97:AA108)</f>
        <v>0</v>
      </c>
      <c r="AB109" s="32">
        <f>SUM(AB97:AB108)</f>
        <v>0</v>
      </c>
      <c r="AC109" s="33"/>
      <c r="AD109" s="34">
        <f>SUM(AD97:AD108)</f>
        <v>0</v>
      </c>
      <c r="AE109" s="32">
        <f>SUM(AE97:AE108)</f>
        <v>0</v>
      </c>
      <c r="AF109" s="33"/>
      <c r="AG109" s="34">
        <f>SUM(AG97:AG108)</f>
        <v>0</v>
      </c>
      <c r="AH109" s="32">
        <f>SUM(AH97:AH108)</f>
        <v>0</v>
      </c>
      <c r="AI109" s="33"/>
      <c r="AJ109" s="34"/>
      <c r="AK109" s="32"/>
      <c r="AL109" s="33"/>
      <c r="AM109" s="34">
        <f>SUM(AM97:AM108)</f>
        <v>0</v>
      </c>
      <c r="AN109" s="32">
        <f>SUM(AN97:AN108)</f>
        <v>0</v>
      </c>
      <c r="AO109" s="33"/>
      <c r="AP109" s="34"/>
      <c r="AQ109" s="32"/>
      <c r="AR109" s="33"/>
      <c r="AS109" s="34">
        <f>SUM(AS97:AS108)</f>
        <v>0</v>
      </c>
      <c r="AT109" s="32">
        <f>SUM(AT97:AT108)</f>
        <v>0</v>
      </c>
      <c r="AU109" s="33"/>
      <c r="AV109" s="34">
        <f>SUM(AV97:AV108)</f>
        <v>0</v>
      </c>
      <c r="AW109" s="32">
        <f>SUM(AW97:AW108)</f>
        <v>0</v>
      </c>
      <c r="AX109" s="33"/>
      <c r="AY109" s="34">
        <f>SUM(AY97:AY108)</f>
        <v>0</v>
      </c>
      <c r="AZ109" s="32">
        <f>SUM(AZ97:AZ108)</f>
        <v>0</v>
      </c>
      <c r="BA109" s="33"/>
      <c r="BB109" s="34">
        <f>SUM(BB97:BB108)</f>
        <v>0</v>
      </c>
      <c r="BC109" s="32">
        <f>SUM(BC97:BC108)</f>
        <v>0</v>
      </c>
      <c r="BD109" s="33"/>
      <c r="BE109" s="34">
        <f>SUM(BE97:BE108)</f>
        <v>0</v>
      </c>
      <c r="BF109" s="32">
        <f>SUM(BF97:BF108)</f>
        <v>0</v>
      </c>
      <c r="BG109" s="33"/>
      <c r="BH109" s="34">
        <f>SUM(BH97:BH108)</f>
        <v>1.05</v>
      </c>
      <c r="BI109" s="32">
        <f>SUM(BI97:BI108)</f>
        <v>12.116</v>
      </c>
      <c r="BJ109" s="33"/>
      <c r="BK109" s="34">
        <f>SUM(BK97:BK108)</f>
        <v>0</v>
      </c>
      <c r="BL109" s="32">
        <f>SUM(BL97:BL108)</f>
        <v>0</v>
      </c>
      <c r="BM109" s="33"/>
      <c r="BN109" s="34">
        <f>SUM(BN97:BN108)</f>
        <v>0</v>
      </c>
      <c r="BO109" s="32">
        <f>SUM(BO97:BO108)</f>
        <v>0</v>
      </c>
      <c r="BP109" s="33"/>
      <c r="BQ109" s="34"/>
      <c r="BR109" s="32"/>
      <c r="BS109" s="33"/>
      <c r="BT109" s="34">
        <f t="shared" si="29"/>
        <v>1001.5269999999999</v>
      </c>
      <c r="BU109" s="33">
        <f t="shared" si="30"/>
        <v>7237.4070000000002</v>
      </c>
      <c r="EI109" s="2"/>
      <c r="EN109" s="2"/>
      <c r="ES109" s="2"/>
      <c r="EX109" s="2"/>
      <c r="FC109" s="2"/>
      <c r="FH109" s="2"/>
      <c r="FM109" s="2"/>
      <c r="FR109" s="2"/>
      <c r="FW109" s="2"/>
      <c r="GB109" s="2"/>
      <c r="GG109" s="2"/>
      <c r="GL109" s="2"/>
      <c r="GQ109" s="2"/>
      <c r="GV109" s="2"/>
      <c r="HA109" s="2"/>
    </row>
    <row r="110" spans="1:209" x14ac:dyDescent="0.3">
      <c r="A110" s="40">
        <v>2014</v>
      </c>
      <c r="B110" s="41" t="s">
        <v>5</v>
      </c>
      <c r="C110" s="8">
        <v>3.7</v>
      </c>
      <c r="D110" s="6">
        <v>37.18</v>
      </c>
      <c r="E110" s="7">
        <f t="shared" ref="E110" si="35">D110/C110*1000</f>
        <v>10048.648648648648</v>
      </c>
      <c r="F110" s="8">
        <v>0</v>
      </c>
      <c r="G110" s="6">
        <v>0</v>
      </c>
      <c r="H110" s="7">
        <v>0</v>
      </c>
      <c r="I110" s="8">
        <v>0</v>
      </c>
      <c r="J110" s="6">
        <v>0</v>
      </c>
      <c r="K110" s="7">
        <v>0</v>
      </c>
      <c r="L110" s="8"/>
      <c r="M110" s="6"/>
      <c r="N110" s="7"/>
      <c r="O110" s="8">
        <v>0</v>
      </c>
      <c r="P110" s="6">
        <v>0</v>
      </c>
      <c r="Q110" s="7">
        <v>0</v>
      </c>
      <c r="R110" s="8">
        <v>0</v>
      </c>
      <c r="S110" s="6">
        <v>0</v>
      </c>
      <c r="T110" s="7">
        <f t="shared" ref="T110:T121" si="36">IF(R110=0,0,S110/R110*1000)</f>
        <v>0</v>
      </c>
      <c r="U110" s="8">
        <v>0</v>
      </c>
      <c r="V110" s="6">
        <v>0</v>
      </c>
      <c r="W110" s="7">
        <v>0</v>
      </c>
      <c r="X110" s="8">
        <v>0</v>
      </c>
      <c r="Y110" s="6">
        <v>0</v>
      </c>
      <c r="Z110" s="7">
        <v>0</v>
      </c>
      <c r="AA110" s="8">
        <v>0</v>
      </c>
      <c r="AB110" s="6">
        <v>0</v>
      </c>
      <c r="AC110" s="7">
        <v>0</v>
      </c>
      <c r="AD110" s="8">
        <v>0</v>
      </c>
      <c r="AE110" s="6">
        <v>0</v>
      </c>
      <c r="AF110" s="7">
        <v>0</v>
      </c>
      <c r="AG110" s="8">
        <v>0</v>
      </c>
      <c r="AH110" s="6">
        <v>0</v>
      </c>
      <c r="AI110" s="7">
        <v>0</v>
      </c>
      <c r="AJ110" s="8"/>
      <c r="AK110" s="6"/>
      <c r="AL110" s="7"/>
      <c r="AM110" s="8">
        <v>0</v>
      </c>
      <c r="AN110" s="6">
        <v>0</v>
      </c>
      <c r="AO110" s="7">
        <v>0</v>
      </c>
      <c r="AP110" s="8"/>
      <c r="AQ110" s="6"/>
      <c r="AR110" s="7"/>
      <c r="AS110" s="8">
        <v>0</v>
      </c>
      <c r="AT110" s="6">
        <v>0</v>
      </c>
      <c r="AU110" s="7">
        <v>0</v>
      </c>
      <c r="AV110" s="8">
        <v>0</v>
      </c>
      <c r="AW110" s="6">
        <v>0</v>
      </c>
      <c r="AX110" s="7">
        <v>0</v>
      </c>
      <c r="AY110" s="8">
        <v>0</v>
      </c>
      <c r="AZ110" s="6">
        <v>0</v>
      </c>
      <c r="BA110" s="7">
        <v>0</v>
      </c>
      <c r="BB110" s="8">
        <v>0</v>
      </c>
      <c r="BC110" s="6">
        <v>0</v>
      </c>
      <c r="BD110" s="7">
        <v>0</v>
      </c>
      <c r="BE110" s="8">
        <v>0</v>
      </c>
      <c r="BF110" s="6">
        <v>0</v>
      </c>
      <c r="BG110" s="7">
        <v>0</v>
      </c>
      <c r="BH110" s="8">
        <v>0</v>
      </c>
      <c r="BI110" s="6">
        <v>0</v>
      </c>
      <c r="BJ110" s="7">
        <v>0</v>
      </c>
      <c r="BK110" s="8">
        <v>0</v>
      </c>
      <c r="BL110" s="6">
        <v>0</v>
      </c>
      <c r="BM110" s="7">
        <v>0</v>
      </c>
      <c r="BN110" s="8">
        <v>0</v>
      </c>
      <c r="BO110" s="6">
        <v>0</v>
      </c>
      <c r="BP110" s="7">
        <v>0</v>
      </c>
      <c r="BQ110" s="8"/>
      <c r="BR110" s="6"/>
      <c r="BS110" s="7"/>
      <c r="BT110" s="8">
        <f t="shared" ref="BT110:BT122" si="37">C110+F110+U110+BH110+BK110+AD110+AY110+X110</f>
        <v>3.7</v>
      </c>
      <c r="BU110" s="7">
        <f t="shared" ref="BU110:BU122" si="38">D110+G110+V110+BI110+BL110+AE110+AZ110+Y110</f>
        <v>37.18</v>
      </c>
    </row>
    <row r="111" spans="1:209" x14ac:dyDescent="0.3">
      <c r="A111" s="40">
        <v>2014</v>
      </c>
      <c r="B111" s="41" t="s">
        <v>6</v>
      </c>
      <c r="C111" s="8">
        <v>990.01</v>
      </c>
      <c r="D111" s="6">
        <v>6506.83</v>
      </c>
      <c r="E111" s="7">
        <f t="shared" ref="E111:E121" si="39">D111/C111*1000</f>
        <v>6572.489166776093</v>
      </c>
      <c r="F111" s="8">
        <v>0</v>
      </c>
      <c r="G111" s="6">
        <v>0</v>
      </c>
      <c r="H111" s="7">
        <v>0</v>
      </c>
      <c r="I111" s="8">
        <v>0</v>
      </c>
      <c r="J111" s="6">
        <v>0</v>
      </c>
      <c r="K111" s="7">
        <v>0</v>
      </c>
      <c r="L111" s="8"/>
      <c r="M111" s="6"/>
      <c r="N111" s="7"/>
      <c r="O111" s="8">
        <v>0</v>
      </c>
      <c r="P111" s="6">
        <v>0</v>
      </c>
      <c r="Q111" s="7">
        <v>0</v>
      </c>
      <c r="R111" s="8">
        <v>0</v>
      </c>
      <c r="S111" s="6">
        <v>0</v>
      </c>
      <c r="T111" s="7">
        <f t="shared" si="36"/>
        <v>0</v>
      </c>
      <c r="U111" s="8">
        <v>0</v>
      </c>
      <c r="V111" s="6">
        <v>0</v>
      </c>
      <c r="W111" s="7">
        <v>0</v>
      </c>
      <c r="X111" s="8">
        <v>0</v>
      </c>
      <c r="Y111" s="6">
        <v>0</v>
      </c>
      <c r="Z111" s="7">
        <v>0</v>
      </c>
      <c r="AA111" s="8">
        <v>0</v>
      </c>
      <c r="AB111" s="6">
        <v>0</v>
      </c>
      <c r="AC111" s="7">
        <v>0</v>
      </c>
      <c r="AD111" s="8">
        <v>0</v>
      </c>
      <c r="AE111" s="6">
        <v>0</v>
      </c>
      <c r="AF111" s="7">
        <v>0</v>
      </c>
      <c r="AG111" s="8">
        <v>0</v>
      </c>
      <c r="AH111" s="6">
        <v>0</v>
      </c>
      <c r="AI111" s="7">
        <v>0</v>
      </c>
      <c r="AJ111" s="8"/>
      <c r="AK111" s="6"/>
      <c r="AL111" s="7"/>
      <c r="AM111" s="8">
        <v>0</v>
      </c>
      <c r="AN111" s="6">
        <v>0</v>
      </c>
      <c r="AO111" s="7">
        <v>0</v>
      </c>
      <c r="AP111" s="8"/>
      <c r="AQ111" s="6"/>
      <c r="AR111" s="7"/>
      <c r="AS111" s="8">
        <v>0</v>
      </c>
      <c r="AT111" s="6">
        <v>0</v>
      </c>
      <c r="AU111" s="7">
        <v>0</v>
      </c>
      <c r="AV111" s="8">
        <v>0</v>
      </c>
      <c r="AW111" s="6">
        <v>0</v>
      </c>
      <c r="AX111" s="7">
        <v>0</v>
      </c>
      <c r="AY111" s="8">
        <v>5.6150000000000002</v>
      </c>
      <c r="AZ111" s="6">
        <v>7.95</v>
      </c>
      <c r="BA111" s="7">
        <f t="shared" ref="BA111:BA115" si="40">AZ111/AY111*1000</f>
        <v>1415.8504007123774</v>
      </c>
      <c r="BB111" s="8">
        <v>0</v>
      </c>
      <c r="BC111" s="6">
        <v>0</v>
      </c>
      <c r="BD111" s="7">
        <v>0</v>
      </c>
      <c r="BE111" s="8">
        <v>0</v>
      </c>
      <c r="BF111" s="6">
        <v>0</v>
      </c>
      <c r="BG111" s="7">
        <v>0</v>
      </c>
      <c r="BH111" s="8">
        <v>0</v>
      </c>
      <c r="BI111" s="6">
        <v>0</v>
      </c>
      <c r="BJ111" s="7">
        <v>0</v>
      </c>
      <c r="BK111" s="8">
        <v>0</v>
      </c>
      <c r="BL111" s="6">
        <v>0</v>
      </c>
      <c r="BM111" s="7">
        <v>0</v>
      </c>
      <c r="BN111" s="8">
        <v>0</v>
      </c>
      <c r="BO111" s="6">
        <v>0</v>
      </c>
      <c r="BP111" s="7">
        <v>0</v>
      </c>
      <c r="BQ111" s="8"/>
      <c r="BR111" s="6"/>
      <c r="BS111" s="7"/>
      <c r="BT111" s="8">
        <f t="shared" si="37"/>
        <v>995.625</v>
      </c>
      <c r="BU111" s="7">
        <f t="shared" si="38"/>
        <v>6514.78</v>
      </c>
    </row>
    <row r="112" spans="1:209" x14ac:dyDescent="0.3">
      <c r="A112" s="40">
        <v>2014</v>
      </c>
      <c r="B112" s="41" t="s">
        <v>7</v>
      </c>
      <c r="C112" s="8">
        <v>4018.1770000000001</v>
      </c>
      <c r="D112" s="6">
        <v>26252.799999999999</v>
      </c>
      <c r="E112" s="7">
        <f t="shared" si="39"/>
        <v>6533.5100967428752</v>
      </c>
      <c r="F112" s="8">
        <v>1021.198</v>
      </c>
      <c r="G112" s="6">
        <v>6214.24</v>
      </c>
      <c r="H112" s="7">
        <f t="shared" ref="H112:H113" si="41">G112/F112*1000</f>
        <v>6085.2449769780196</v>
      </c>
      <c r="I112" s="8">
        <v>0</v>
      </c>
      <c r="J112" s="6">
        <v>0</v>
      </c>
      <c r="K112" s="7">
        <v>0</v>
      </c>
      <c r="L112" s="8"/>
      <c r="M112" s="6"/>
      <c r="N112" s="7"/>
      <c r="O112" s="8">
        <v>0</v>
      </c>
      <c r="P112" s="6">
        <v>0</v>
      </c>
      <c r="Q112" s="7">
        <v>0</v>
      </c>
      <c r="R112" s="8">
        <v>0</v>
      </c>
      <c r="S112" s="6">
        <v>0</v>
      </c>
      <c r="T112" s="7">
        <f t="shared" si="36"/>
        <v>0</v>
      </c>
      <c r="U112" s="8">
        <v>20.6</v>
      </c>
      <c r="V112" s="6">
        <v>162.66999999999999</v>
      </c>
      <c r="W112" s="7">
        <f t="shared" ref="W112:W121" si="42">V112/U112*1000</f>
        <v>7896.6019417475718</v>
      </c>
      <c r="X112" s="8">
        <v>0</v>
      </c>
      <c r="Y112" s="6">
        <v>0</v>
      </c>
      <c r="Z112" s="7">
        <v>0</v>
      </c>
      <c r="AA112" s="8">
        <v>0</v>
      </c>
      <c r="AB112" s="6">
        <v>0</v>
      </c>
      <c r="AC112" s="7">
        <v>0</v>
      </c>
      <c r="AD112" s="8">
        <v>0</v>
      </c>
      <c r="AE112" s="6">
        <v>0</v>
      </c>
      <c r="AF112" s="7">
        <v>0</v>
      </c>
      <c r="AG112" s="8">
        <v>0</v>
      </c>
      <c r="AH112" s="6">
        <v>0</v>
      </c>
      <c r="AI112" s="7">
        <v>0</v>
      </c>
      <c r="AJ112" s="8"/>
      <c r="AK112" s="6"/>
      <c r="AL112" s="7"/>
      <c r="AM112" s="8">
        <v>0</v>
      </c>
      <c r="AN112" s="6">
        <v>0</v>
      </c>
      <c r="AO112" s="7">
        <v>0</v>
      </c>
      <c r="AP112" s="8"/>
      <c r="AQ112" s="6"/>
      <c r="AR112" s="7"/>
      <c r="AS112" s="8">
        <v>0</v>
      </c>
      <c r="AT112" s="6">
        <v>0</v>
      </c>
      <c r="AU112" s="7">
        <v>0</v>
      </c>
      <c r="AV112" s="8">
        <v>0</v>
      </c>
      <c r="AW112" s="6">
        <v>0</v>
      </c>
      <c r="AX112" s="7">
        <v>0</v>
      </c>
      <c r="AY112" s="8">
        <v>0</v>
      </c>
      <c r="AZ112" s="6">
        <v>0</v>
      </c>
      <c r="BA112" s="7">
        <v>0</v>
      </c>
      <c r="BB112" s="8">
        <v>0</v>
      </c>
      <c r="BC112" s="6">
        <v>0</v>
      </c>
      <c r="BD112" s="7">
        <v>0</v>
      </c>
      <c r="BE112" s="8">
        <v>0</v>
      </c>
      <c r="BF112" s="6">
        <v>0</v>
      </c>
      <c r="BG112" s="7">
        <v>0</v>
      </c>
      <c r="BH112" s="8">
        <v>0</v>
      </c>
      <c r="BI112" s="6">
        <v>0</v>
      </c>
      <c r="BJ112" s="7">
        <v>0</v>
      </c>
      <c r="BK112" s="8">
        <v>0</v>
      </c>
      <c r="BL112" s="6">
        <v>0</v>
      </c>
      <c r="BM112" s="7">
        <v>0</v>
      </c>
      <c r="BN112" s="8">
        <v>0</v>
      </c>
      <c r="BO112" s="6">
        <v>0</v>
      </c>
      <c r="BP112" s="7">
        <v>0</v>
      </c>
      <c r="BQ112" s="8"/>
      <c r="BR112" s="6"/>
      <c r="BS112" s="7"/>
      <c r="BT112" s="8">
        <f t="shared" si="37"/>
        <v>5059.9750000000004</v>
      </c>
      <c r="BU112" s="7">
        <f t="shared" si="38"/>
        <v>32629.71</v>
      </c>
    </row>
    <row r="113" spans="1:73" x14ac:dyDescent="0.3">
      <c r="A113" s="40">
        <v>2014</v>
      </c>
      <c r="B113" s="41" t="s">
        <v>8</v>
      </c>
      <c r="C113" s="8">
        <v>0</v>
      </c>
      <c r="D113" s="6">
        <v>0</v>
      </c>
      <c r="E113" s="7">
        <v>0</v>
      </c>
      <c r="F113" s="8">
        <v>239.78</v>
      </c>
      <c r="G113" s="6">
        <v>1622.19</v>
      </c>
      <c r="H113" s="7">
        <f t="shared" si="41"/>
        <v>6765.3265493368926</v>
      </c>
      <c r="I113" s="8">
        <v>0</v>
      </c>
      <c r="J113" s="6">
        <v>0</v>
      </c>
      <c r="K113" s="7">
        <v>0</v>
      </c>
      <c r="L113" s="8"/>
      <c r="M113" s="6"/>
      <c r="N113" s="7"/>
      <c r="O113" s="8">
        <v>0</v>
      </c>
      <c r="P113" s="6">
        <v>0</v>
      </c>
      <c r="Q113" s="7">
        <v>0</v>
      </c>
      <c r="R113" s="8">
        <v>0</v>
      </c>
      <c r="S113" s="6">
        <v>0</v>
      </c>
      <c r="T113" s="7">
        <f t="shared" si="36"/>
        <v>0</v>
      </c>
      <c r="U113" s="8">
        <v>3</v>
      </c>
      <c r="V113" s="6">
        <v>22.03</v>
      </c>
      <c r="W113" s="7">
        <f t="shared" si="42"/>
        <v>7343.3333333333339</v>
      </c>
      <c r="X113" s="8">
        <v>0</v>
      </c>
      <c r="Y113" s="6">
        <v>0</v>
      </c>
      <c r="Z113" s="7">
        <v>0</v>
      </c>
      <c r="AA113" s="8">
        <v>0</v>
      </c>
      <c r="AB113" s="6">
        <v>0</v>
      </c>
      <c r="AC113" s="7">
        <v>0</v>
      </c>
      <c r="AD113" s="8">
        <v>0</v>
      </c>
      <c r="AE113" s="6">
        <v>0</v>
      </c>
      <c r="AF113" s="7">
        <v>0</v>
      </c>
      <c r="AG113" s="8">
        <v>0</v>
      </c>
      <c r="AH113" s="6">
        <v>0</v>
      </c>
      <c r="AI113" s="7">
        <v>0</v>
      </c>
      <c r="AJ113" s="8"/>
      <c r="AK113" s="6"/>
      <c r="AL113" s="7"/>
      <c r="AM113" s="8">
        <v>0</v>
      </c>
      <c r="AN113" s="6">
        <v>0</v>
      </c>
      <c r="AO113" s="7">
        <v>0</v>
      </c>
      <c r="AP113" s="8"/>
      <c r="AQ113" s="6"/>
      <c r="AR113" s="7"/>
      <c r="AS113" s="8">
        <v>0</v>
      </c>
      <c r="AT113" s="6">
        <v>0</v>
      </c>
      <c r="AU113" s="7">
        <v>0</v>
      </c>
      <c r="AV113" s="8">
        <v>0</v>
      </c>
      <c r="AW113" s="6">
        <v>0</v>
      </c>
      <c r="AX113" s="7">
        <v>0</v>
      </c>
      <c r="AY113" s="8">
        <v>0</v>
      </c>
      <c r="AZ113" s="6">
        <v>0</v>
      </c>
      <c r="BA113" s="7">
        <v>0</v>
      </c>
      <c r="BB113" s="8">
        <v>0</v>
      </c>
      <c r="BC113" s="6">
        <v>0</v>
      </c>
      <c r="BD113" s="7">
        <v>0</v>
      </c>
      <c r="BE113" s="8">
        <v>0</v>
      </c>
      <c r="BF113" s="6">
        <v>0</v>
      </c>
      <c r="BG113" s="7">
        <v>0</v>
      </c>
      <c r="BH113" s="8">
        <v>0</v>
      </c>
      <c r="BI113" s="6">
        <v>0</v>
      </c>
      <c r="BJ113" s="7">
        <v>0</v>
      </c>
      <c r="BK113" s="8">
        <v>0</v>
      </c>
      <c r="BL113" s="6">
        <v>0</v>
      </c>
      <c r="BM113" s="7">
        <v>0</v>
      </c>
      <c r="BN113" s="8">
        <v>0</v>
      </c>
      <c r="BO113" s="6">
        <v>0</v>
      </c>
      <c r="BP113" s="7">
        <v>0</v>
      </c>
      <c r="BQ113" s="8"/>
      <c r="BR113" s="6"/>
      <c r="BS113" s="7"/>
      <c r="BT113" s="8">
        <f t="shared" si="37"/>
        <v>242.78</v>
      </c>
      <c r="BU113" s="7">
        <f t="shared" si="38"/>
        <v>1644.22</v>
      </c>
    </row>
    <row r="114" spans="1:73" x14ac:dyDescent="0.3">
      <c r="A114" s="40">
        <v>2014</v>
      </c>
      <c r="B114" s="41" t="s">
        <v>9</v>
      </c>
      <c r="C114" s="8">
        <v>5.5439999999999996</v>
      </c>
      <c r="D114" s="6">
        <v>46.77</v>
      </c>
      <c r="E114" s="7">
        <f t="shared" si="39"/>
        <v>8436.1471861471873</v>
      </c>
      <c r="F114" s="8">
        <v>0</v>
      </c>
      <c r="G114" s="6">
        <v>0</v>
      </c>
      <c r="H114" s="7">
        <v>0</v>
      </c>
      <c r="I114" s="8">
        <v>0</v>
      </c>
      <c r="J114" s="6">
        <v>0</v>
      </c>
      <c r="K114" s="7">
        <v>0</v>
      </c>
      <c r="L114" s="8"/>
      <c r="M114" s="6"/>
      <c r="N114" s="7"/>
      <c r="O114" s="8">
        <v>0</v>
      </c>
      <c r="P114" s="6">
        <v>0</v>
      </c>
      <c r="Q114" s="7">
        <v>0</v>
      </c>
      <c r="R114" s="8">
        <v>0</v>
      </c>
      <c r="S114" s="6">
        <v>0</v>
      </c>
      <c r="T114" s="7">
        <f t="shared" si="36"/>
        <v>0</v>
      </c>
      <c r="U114" s="8">
        <v>10.5</v>
      </c>
      <c r="V114" s="6">
        <v>75.489999999999995</v>
      </c>
      <c r="W114" s="7">
        <f t="shared" si="42"/>
        <v>7189.5238095238092</v>
      </c>
      <c r="X114" s="8">
        <v>0</v>
      </c>
      <c r="Y114" s="6">
        <v>0</v>
      </c>
      <c r="Z114" s="7">
        <v>0</v>
      </c>
      <c r="AA114" s="8">
        <v>0</v>
      </c>
      <c r="AB114" s="6">
        <v>0</v>
      </c>
      <c r="AC114" s="7">
        <v>0</v>
      </c>
      <c r="AD114" s="8">
        <v>0</v>
      </c>
      <c r="AE114" s="6">
        <v>0</v>
      </c>
      <c r="AF114" s="7">
        <v>0</v>
      </c>
      <c r="AG114" s="8">
        <v>0</v>
      </c>
      <c r="AH114" s="6">
        <v>0</v>
      </c>
      <c r="AI114" s="7">
        <v>0</v>
      </c>
      <c r="AJ114" s="8"/>
      <c r="AK114" s="6"/>
      <c r="AL114" s="7"/>
      <c r="AM114" s="8">
        <v>0</v>
      </c>
      <c r="AN114" s="6">
        <v>0</v>
      </c>
      <c r="AO114" s="7">
        <v>0</v>
      </c>
      <c r="AP114" s="8"/>
      <c r="AQ114" s="6"/>
      <c r="AR114" s="7"/>
      <c r="AS114" s="8">
        <v>0</v>
      </c>
      <c r="AT114" s="6">
        <v>0</v>
      </c>
      <c r="AU114" s="7">
        <v>0</v>
      </c>
      <c r="AV114" s="8">
        <v>0</v>
      </c>
      <c r="AW114" s="6">
        <v>0</v>
      </c>
      <c r="AX114" s="7">
        <v>0</v>
      </c>
      <c r="AY114" s="8">
        <v>0</v>
      </c>
      <c r="AZ114" s="6">
        <v>0</v>
      </c>
      <c r="BA114" s="7">
        <v>0</v>
      </c>
      <c r="BB114" s="8">
        <v>0</v>
      </c>
      <c r="BC114" s="6">
        <v>0</v>
      </c>
      <c r="BD114" s="7">
        <v>0</v>
      </c>
      <c r="BE114" s="8">
        <v>0</v>
      </c>
      <c r="BF114" s="6">
        <v>0</v>
      </c>
      <c r="BG114" s="7">
        <v>0</v>
      </c>
      <c r="BH114" s="8">
        <v>2.7E-2</v>
      </c>
      <c r="BI114" s="6">
        <v>0.36</v>
      </c>
      <c r="BJ114" s="7">
        <f t="shared" ref="BJ114" si="43">BI114/BH114*1000</f>
        <v>13333.333333333332</v>
      </c>
      <c r="BK114" s="8">
        <v>727.09900000000005</v>
      </c>
      <c r="BL114" s="6">
        <v>4332.54</v>
      </c>
      <c r="BM114" s="7">
        <f t="shared" ref="BM114" si="44">BL114/BK114*1000</f>
        <v>5958.6658763112027</v>
      </c>
      <c r="BN114" s="8">
        <v>0</v>
      </c>
      <c r="BO114" s="6">
        <v>0</v>
      </c>
      <c r="BP114" s="7">
        <v>0</v>
      </c>
      <c r="BQ114" s="8"/>
      <c r="BR114" s="6"/>
      <c r="BS114" s="7"/>
      <c r="BT114" s="8">
        <f t="shared" si="37"/>
        <v>743.17000000000007</v>
      </c>
      <c r="BU114" s="7">
        <f t="shared" si="38"/>
        <v>4455.16</v>
      </c>
    </row>
    <row r="115" spans="1:73" x14ac:dyDescent="0.3">
      <c r="A115" s="40">
        <v>2014</v>
      </c>
      <c r="B115" s="41" t="s">
        <v>10</v>
      </c>
      <c r="C115" s="8">
        <v>0</v>
      </c>
      <c r="D115" s="6">
        <v>0</v>
      </c>
      <c r="E115" s="7">
        <v>0</v>
      </c>
      <c r="F115" s="8">
        <v>0</v>
      </c>
      <c r="G115" s="6">
        <v>0</v>
      </c>
      <c r="H115" s="7">
        <v>0</v>
      </c>
      <c r="I115" s="8">
        <v>0</v>
      </c>
      <c r="J115" s="6">
        <v>0</v>
      </c>
      <c r="K115" s="7">
        <v>0</v>
      </c>
      <c r="L115" s="8"/>
      <c r="M115" s="6"/>
      <c r="N115" s="7"/>
      <c r="O115" s="8">
        <v>0</v>
      </c>
      <c r="P115" s="6">
        <v>0</v>
      </c>
      <c r="Q115" s="7">
        <v>0</v>
      </c>
      <c r="R115" s="8">
        <v>0</v>
      </c>
      <c r="S115" s="6">
        <v>0</v>
      </c>
      <c r="T115" s="7">
        <f t="shared" si="36"/>
        <v>0</v>
      </c>
      <c r="U115" s="8">
        <v>0</v>
      </c>
      <c r="V115" s="6">
        <v>0</v>
      </c>
      <c r="W115" s="7">
        <v>0</v>
      </c>
      <c r="X115" s="8">
        <v>1E-3</v>
      </c>
      <c r="Y115" s="6">
        <v>0.05</v>
      </c>
      <c r="Z115" s="7">
        <f t="shared" ref="Z115" si="45">Y115/X115*1000</f>
        <v>50000</v>
      </c>
      <c r="AA115" s="8">
        <v>0</v>
      </c>
      <c r="AB115" s="6">
        <v>0</v>
      </c>
      <c r="AC115" s="7">
        <v>0</v>
      </c>
      <c r="AD115" s="8">
        <v>0</v>
      </c>
      <c r="AE115" s="6">
        <v>0</v>
      </c>
      <c r="AF115" s="7">
        <v>0</v>
      </c>
      <c r="AG115" s="8">
        <v>0</v>
      </c>
      <c r="AH115" s="6">
        <v>0</v>
      </c>
      <c r="AI115" s="7">
        <v>0</v>
      </c>
      <c r="AJ115" s="8"/>
      <c r="AK115" s="6"/>
      <c r="AL115" s="7"/>
      <c r="AM115" s="8">
        <v>0</v>
      </c>
      <c r="AN115" s="6">
        <v>0</v>
      </c>
      <c r="AO115" s="7">
        <v>0</v>
      </c>
      <c r="AP115" s="8"/>
      <c r="AQ115" s="6"/>
      <c r="AR115" s="7"/>
      <c r="AS115" s="8">
        <v>0</v>
      </c>
      <c r="AT115" s="6">
        <v>0</v>
      </c>
      <c r="AU115" s="7">
        <v>0</v>
      </c>
      <c r="AV115" s="8">
        <v>0</v>
      </c>
      <c r="AW115" s="6">
        <v>0</v>
      </c>
      <c r="AX115" s="7">
        <v>0</v>
      </c>
      <c r="AY115" s="8">
        <v>5.4619999999999997</v>
      </c>
      <c r="AZ115" s="6">
        <v>13.35</v>
      </c>
      <c r="BA115" s="7">
        <f t="shared" si="40"/>
        <v>2444.1596484804104</v>
      </c>
      <c r="BB115" s="8">
        <v>0</v>
      </c>
      <c r="BC115" s="6">
        <v>0</v>
      </c>
      <c r="BD115" s="7">
        <v>0</v>
      </c>
      <c r="BE115" s="8">
        <v>0</v>
      </c>
      <c r="BF115" s="6">
        <v>0</v>
      </c>
      <c r="BG115" s="7">
        <v>0</v>
      </c>
      <c r="BH115" s="8">
        <v>0</v>
      </c>
      <c r="BI115" s="6">
        <v>0</v>
      </c>
      <c r="BJ115" s="7">
        <v>0</v>
      </c>
      <c r="BK115" s="8">
        <v>0</v>
      </c>
      <c r="BL115" s="6">
        <v>0</v>
      </c>
      <c r="BM115" s="7">
        <v>0</v>
      </c>
      <c r="BN115" s="8">
        <v>0</v>
      </c>
      <c r="BO115" s="6">
        <v>0</v>
      </c>
      <c r="BP115" s="7">
        <v>0</v>
      </c>
      <c r="BQ115" s="8"/>
      <c r="BR115" s="6"/>
      <c r="BS115" s="7"/>
      <c r="BT115" s="8">
        <f t="shared" si="37"/>
        <v>5.4630000000000001</v>
      </c>
      <c r="BU115" s="7">
        <f t="shared" si="38"/>
        <v>13.4</v>
      </c>
    </row>
    <row r="116" spans="1:73" x14ac:dyDescent="0.3">
      <c r="A116" s="40">
        <v>2014</v>
      </c>
      <c r="B116" s="41" t="s">
        <v>11</v>
      </c>
      <c r="C116" s="8">
        <v>0</v>
      </c>
      <c r="D116" s="6">
        <v>0</v>
      </c>
      <c r="E116" s="7">
        <v>0</v>
      </c>
      <c r="F116" s="8">
        <v>0</v>
      </c>
      <c r="G116" s="6">
        <v>0</v>
      </c>
      <c r="H116" s="7">
        <v>0</v>
      </c>
      <c r="I116" s="8">
        <v>0</v>
      </c>
      <c r="J116" s="6">
        <v>0</v>
      </c>
      <c r="K116" s="7">
        <v>0</v>
      </c>
      <c r="L116" s="8"/>
      <c r="M116" s="6"/>
      <c r="N116" s="7"/>
      <c r="O116" s="8">
        <v>0</v>
      </c>
      <c r="P116" s="6">
        <v>0</v>
      </c>
      <c r="Q116" s="7">
        <v>0</v>
      </c>
      <c r="R116" s="8">
        <v>0</v>
      </c>
      <c r="S116" s="6">
        <v>0</v>
      </c>
      <c r="T116" s="7">
        <f t="shared" si="36"/>
        <v>0</v>
      </c>
      <c r="U116" s="8">
        <v>4.25</v>
      </c>
      <c r="V116" s="6">
        <v>36.5</v>
      </c>
      <c r="W116" s="7">
        <f t="shared" si="42"/>
        <v>8588.2352941176468</v>
      </c>
      <c r="X116" s="8">
        <v>0</v>
      </c>
      <c r="Y116" s="6">
        <v>0</v>
      </c>
      <c r="Z116" s="7">
        <v>0</v>
      </c>
      <c r="AA116" s="8">
        <v>0</v>
      </c>
      <c r="AB116" s="6">
        <v>0</v>
      </c>
      <c r="AC116" s="7">
        <v>0</v>
      </c>
      <c r="AD116" s="8">
        <v>0</v>
      </c>
      <c r="AE116" s="6">
        <v>0</v>
      </c>
      <c r="AF116" s="7">
        <v>0</v>
      </c>
      <c r="AG116" s="8">
        <v>0</v>
      </c>
      <c r="AH116" s="6">
        <v>0</v>
      </c>
      <c r="AI116" s="7">
        <v>0</v>
      </c>
      <c r="AJ116" s="8"/>
      <c r="AK116" s="6"/>
      <c r="AL116" s="7"/>
      <c r="AM116" s="8">
        <v>0</v>
      </c>
      <c r="AN116" s="6">
        <v>0</v>
      </c>
      <c r="AO116" s="7">
        <v>0</v>
      </c>
      <c r="AP116" s="8"/>
      <c r="AQ116" s="6"/>
      <c r="AR116" s="7"/>
      <c r="AS116" s="8">
        <v>0</v>
      </c>
      <c r="AT116" s="6">
        <v>0</v>
      </c>
      <c r="AU116" s="7">
        <v>0</v>
      </c>
      <c r="AV116" s="8">
        <v>0</v>
      </c>
      <c r="AW116" s="6">
        <v>0</v>
      </c>
      <c r="AX116" s="7">
        <v>0</v>
      </c>
      <c r="AY116" s="8">
        <v>0</v>
      </c>
      <c r="AZ116" s="6">
        <v>0</v>
      </c>
      <c r="BA116" s="7">
        <v>0</v>
      </c>
      <c r="BB116" s="8">
        <v>0</v>
      </c>
      <c r="BC116" s="6">
        <v>0</v>
      </c>
      <c r="BD116" s="7">
        <v>0</v>
      </c>
      <c r="BE116" s="8">
        <v>0</v>
      </c>
      <c r="BF116" s="6">
        <v>0</v>
      </c>
      <c r="BG116" s="7">
        <v>0</v>
      </c>
      <c r="BH116" s="8">
        <v>0</v>
      </c>
      <c r="BI116" s="6">
        <v>0</v>
      </c>
      <c r="BJ116" s="7">
        <v>0</v>
      </c>
      <c r="BK116" s="8">
        <v>0</v>
      </c>
      <c r="BL116" s="6">
        <v>0</v>
      </c>
      <c r="BM116" s="7">
        <v>0</v>
      </c>
      <c r="BN116" s="8">
        <v>0</v>
      </c>
      <c r="BO116" s="6">
        <v>0</v>
      </c>
      <c r="BP116" s="7">
        <v>0</v>
      </c>
      <c r="BQ116" s="8"/>
      <c r="BR116" s="6"/>
      <c r="BS116" s="7"/>
      <c r="BT116" s="8">
        <f t="shared" si="37"/>
        <v>4.25</v>
      </c>
      <c r="BU116" s="7">
        <f t="shared" si="38"/>
        <v>36.5</v>
      </c>
    </row>
    <row r="117" spans="1:73" x14ac:dyDescent="0.3">
      <c r="A117" s="40">
        <v>2014</v>
      </c>
      <c r="B117" s="41" t="s">
        <v>12</v>
      </c>
      <c r="C117" s="8">
        <v>4.3090000000000002</v>
      </c>
      <c r="D117" s="6">
        <v>35.28</v>
      </c>
      <c r="E117" s="7">
        <f t="shared" si="39"/>
        <v>8187.5145045254121</v>
      </c>
      <c r="F117" s="8">
        <v>0</v>
      </c>
      <c r="G117" s="6">
        <v>0</v>
      </c>
      <c r="H117" s="7">
        <v>0</v>
      </c>
      <c r="I117" s="8">
        <v>0</v>
      </c>
      <c r="J117" s="6">
        <v>0</v>
      </c>
      <c r="K117" s="7">
        <v>0</v>
      </c>
      <c r="L117" s="8"/>
      <c r="M117" s="6"/>
      <c r="N117" s="7"/>
      <c r="O117" s="8">
        <v>0</v>
      </c>
      <c r="P117" s="6">
        <v>0</v>
      </c>
      <c r="Q117" s="7">
        <v>0</v>
      </c>
      <c r="R117" s="8">
        <v>0</v>
      </c>
      <c r="S117" s="6">
        <v>0</v>
      </c>
      <c r="T117" s="7">
        <f t="shared" si="36"/>
        <v>0</v>
      </c>
      <c r="U117" s="8">
        <v>7</v>
      </c>
      <c r="V117" s="6">
        <v>52.28</v>
      </c>
      <c r="W117" s="7">
        <f t="shared" si="42"/>
        <v>7468.5714285714284</v>
      </c>
      <c r="X117" s="8">
        <v>0</v>
      </c>
      <c r="Y117" s="6">
        <v>0</v>
      </c>
      <c r="Z117" s="7">
        <v>0</v>
      </c>
      <c r="AA117" s="8">
        <v>0</v>
      </c>
      <c r="AB117" s="6">
        <v>0</v>
      </c>
      <c r="AC117" s="7">
        <v>0</v>
      </c>
      <c r="AD117" s="8">
        <v>0</v>
      </c>
      <c r="AE117" s="6">
        <v>0</v>
      </c>
      <c r="AF117" s="7">
        <v>0</v>
      </c>
      <c r="AG117" s="8">
        <v>0</v>
      </c>
      <c r="AH117" s="6">
        <v>0</v>
      </c>
      <c r="AI117" s="7">
        <v>0</v>
      </c>
      <c r="AJ117" s="8"/>
      <c r="AK117" s="6"/>
      <c r="AL117" s="7"/>
      <c r="AM117" s="8">
        <v>0</v>
      </c>
      <c r="AN117" s="6">
        <v>0</v>
      </c>
      <c r="AO117" s="7">
        <v>0</v>
      </c>
      <c r="AP117" s="8"/>
      <c r="AQ117" s="6"/>
      <c r="AR117" s="7"/>
      <c r="AS117" s="8">
        <v>0</v>
      </c>
      <c r="AT117" s="6">
        <v>0</v>
      </c>
      <c r="AU117" s="7">
        <v>0</v>
      </c>
      <c r="AV117" s="8">
        <v>0</v>
      </c>
      <c r="AW117" s="6">
        <v>0</v>
      </c>
      <c r="AX117" s="7">
        <v>0</v>
      </c>
      <c r="AY117" s="8">
        <v>0</v>
      </c>
      <c r="AZ117" s="6">
        <v>0</v>
      </c>
      <c r="BA117" s="7">
        <v>0</v>
      </c>
      <c r="BB117" s="8">
        <v>0</v>
      </c>
      <c r="BC117" s="6">
        <v>0</v>
      </c>
      <c r="BD117" s="7">
        <v>0</v>
      </c>
      <c r="BE117" s="8">
        <v>0</v>
      </c>
      <c r="BF117" s="6">
        <v>0</v>
      </c>
      <c r="BG117" s="7">
        <v>0</v>
      </c>
      <c r="BH117" s="8">
        <v>0</v>
      </c>
      <c r="BI117" s="6">
        <v>0</v>
      </c>
      <c r="BJ117" s="7">
        <v>0</v>
      </c>
      <c r="BK117" s="8">
        <v>0</v>
      </c>
      <c r="BL117" s="6">
        <v>0</v>
      </c>
      <c r="BM117" s="7">
        <v>0</v>
      </c>
      <c r="BN117" s="8">
        <v>0</v>
      </c>
      <c r="BO117" s="6">
        <v>0</v>
      </c>
      <c r="BP117" s="7">
        <v>0</v>
      </c>
      <c r="BQ117" s="8"/>
      <c r="BR117" s="6"/>
      <c r="BS117" s="7"/>
      <c r="BT117" s="8">
        <f t="shared" si="37"/>
        <v>11.309000000000001</v>
      </c>
      <c r="BU117" s="7">
        <f t="shared" si="38"/>
        <v>87.56</v>
      </c>
    </row>
    <row r="118" spans="1:73" x14ac:dyDescent="0.3">
      <c r="A118" s="40">
        <v>2014</v>
      </c>
      <c r="B118" s="41" t="s">
        <v>13</v>
      </c>
      <c r="C118" s="8">
        <v>0</v>
      </c>
      <c r="D118" s="6">
        <v>0</v>
      </c>
      <c r="E118" s="7">
        <v>0</v>
      </c>
      <c r="F118" s="8">
        <v>0</v>
      </c>
      <c r="G118" s="6">
        <v>0</v>
      </c>
      <c r="H118" s="7">
        <v>0</v>
      </c>
      <c r="I118" s="8">
        <v>0</v>
      </c>
      <c r="J118" s="6">
        <v>0</v>
      </c>
      <c r="K118" s="7">
        <v>0</v>
      </c>
      <c r="L118" s="8"/>
      <c r="M118" s="6"/>
      <c r="N118" s="7"/>
      <c r="O118" s="8">
        <v>0</v>
      </c>
      <c r="P118" s="6">
        <v>0</v>
      </c>
      <c r="Q118" s="7">
        <v>0</v>
      </c>
      <c r="R118" s="8">
        <v>0</v>
      </c>
      <c r="S118" s="6">
        <v>0</v>
      </c>
      <c r="T118" s="7">
        <f t="shared" si="36"/>
        <v>0</v>
      </c>
      <c r="U118" s="8">
        <v>5</v>
      </c>
      <c r="V118" s="6">
        <v>37.28</v>
      </c>
      <c r="W118" s="7">
        <f t="shared" si="42"/>
        <v>7456</v>
      </c>
      <c r="X118" s="8">
        <v>0</v>
      </c>
      <c r="Y118" s="6">
        <v>0</v>
      </c>
      <c r="Z118" s="7">
        <v>0</v>
      </c>
      <c r="AA118" s="8">
        <v>0</v>
      </c>
      <c r="AB118" s="6">
        <v>0</v>
      </c>
      <c r="AC118" s="7">
        <v>0</v>
      </c>
      <c r="AD118" s="8">
        <v>0</v>
      </c>
      <c r="AE118" s="6">
        <v>0</v>
      </c>
      <c r="AF118" s="7">
        <v>0</v>
      </c>
      <c r="AG118" s="8">
        <v>0</v>
      </c>
      <c r="AH118" s="6">
        <v>0</v>
      </c>
      <c r="AI118" s="7">
        <v>0</v>
      </c>
      <c r="AJ118" s="8"/>
      <c r="AK118" s="6"/>
      <c r="AL118" s="7"/>
      <c r="AM118" s="8">
        <v>0</v>
      </c>
      <c r="AN118" s="6">
        <v>0</v>
      </c>
      <c r="AO118" s="7">
        <v>0</v>
      </c>
      <c r="AP118" s="8"/>
      <c r="AQ118" s="6"/>
      <c r="AR118" s="7"/>
      <c r="AS118" s="8">
        <v>0</v>
      </c>
      <c r="AT118" s="6">
        <v>0</v>
      </c>
      <c r="AU118" s="7">
        <v>0</v>
      </c>
      <c r="AV118" s="8">
        <v>0</v>
      </c>
      <c r="AW118" s="6">
        <v>0</v>
      </c>
      <c r="AX118" s="7">
        <v>0</v>
      </c>
      <c r="AY118" s="8">
        <v>0</v>
      </c>
      <c r="AZ118" s="6">
        <v>0</v>
      </c>
      <c r="BA118" s="7">
        <v>0</v>
      </c>
      <c r="BB118" s="8">
        <v>0</v>
      </c>
      <c r="BC118" s="6">
        <v>0</v>
      </c>
      <c r="BD118" s="7">
        <v>0</v>
      </c>
      <c r="BE118" s="8">
        <v>0</v>
      </c>
      <c r="BF118" s="6">
        <v>0</v>
      </c>
      <c r="BG118" s="7">
        <v>0</v>
      </c>
      <c r="BH118" s="8">
        <v>0</v>
      </c>
      <c r="BI118" s="6">
        <v>0</v>
      </c>
      <c r="BJ118" s="7">
        <v>0</v>
      </c>
      <c r="BK118" s="8">
        <v>0</v>
      </c>
      <c r="BL118" s="6">
        <v>0</v>
      </c>
      <c r="BM118" s="7">
        <v>0</v>
      </c>
      <c r="BN118" s="8">
        <v>0</v>
      </c>
      <c r="BO118" s="6">
        <v>0</v>
      </c>
      <c r="BP118" s="7">
        <v>0</v>
      </c>
      <c r="BQ118" s="8"/>
      <c r="BR118" s="6"/>
      <c r="BS118" s="7"/>
      <c r="BT118" s="8">
        <f t="shared" si="37"/>
        <v>5</v>
      </c>
      <c r="BU118" s="7">
        <f t="shared" si="38"/>
        <v>37.28</v>
      </c>
    </row>
    <row r="119" spans="1:73" x14ac:dyDescent="0.3">
      <c r="A119" s="40">
        <v>2014</v>
      </c>
      <c r="B119" s="41" t="s">
        <v>14</v>
      </c>
      <c r="C119" s="8">
        <v>0</v>
      </c>
      <c r="D119" s="6">
        <v>0</v>
      </c>
      <c r="E119" s="7">
        <v>0</v>
      </c>
      <c r="F119" s="8">
        <v>0</v>
      </c>
      <c r="G119" s="6">
        <v>0</v>
      </c>
      <c r="H119" s="7">
        <v>0</v>
      </c>
      <c r="I119" s="8">
        <v>0</v>
      </c>
      <c r="J119" s="6">
        <v>0</v>
      </c>
      <c r="K119" s="7">
        <v>0</v>
      </c>
      <c r="L119" s="8"/>
      <c r="M119" s="6"/>
      <c r="N119" s="7"/>
      <c r="O119" s="8">
        <v>0</v>
      </c>
      <c r="P119" s="6">
        <v>0</v>
      </c>
      <c r="Q119" s="7">
        <v>0</v>
      </c>
      <c r="R119" s="8">
        <v>0</v>
      </c>
      <c r="S119" s="6">
        <v>0</v>
      </c>
      <c r="T119" s="7">
        <f t="shared" si="36"/>
        <v>0</v>
      </c>
      <c r="U119" s="8">
        <v>6.5</v>
      </c>
      <c r="V119" s="6">
        <v>48.58</v>
      </c>
      <c r="W119" s="7">
        <f t="shared" si="42"/>
        <v>7473.8461538461534</v>
      </c>
      <c r="X119" s="8">
        <v>0</v>
      </c>
      <c r="Y119" s="6">
        <v>0</v>
      </c>
      <c r="Z119" s="7">
        <v>0</v>
      </c>
      <c r="AA119" s="8">
        <v>0</v>
      </c>
      <c r="AB119" s="6">
        <v>0</v>
      </c>
      <c r="AC119" s="7">
        <v>0</v>
      </c>
      <c r="AD119" s="8">
        <v>0</v>
      </c>
      <c r="AE119" s="6">
        <v>0</v>
      </c>
      <c r="AF119" s="7">
        <v>0</v>
      </c>
      <c r="AG119" s="8">
        <v>0</v>
      </c>
      <c r="AH119" s="6">
        <v>0</v>
      </c>
      <c r="AI119" s="7">
        <v>0</v>
      </c>
      <c r="AJ119" s="8"/>
      <c r="AK119" s="6"/>
      <c r="AL119" s="7"/>
      <c r="AM119" s="8">
        <v>0</v>
      </c>
      <c r="AN119" s="6">
        <v>0</v>
      </c>
      <c r="AO119" s="7">
        <v>0</v>
      </c>
      <c r="AP119" s="8"/>
      <c r="AQ119" s="6"/>
      <c r="AR119" s="7"/>
      <c r="AS119" s="8">
        <v>0</v>
      </c>
      <c r="AT119" s="6">
        <v>0</v>
      </c>
      <c r="AU119" s="7">
        <v>0</v>
      </c>
      <c r="AV119" s="8">
        <v>0</v>
      </c>
      <c r="AW119" s="6">
        <v>0</v>
      </c>
      <c r="AX119" s="7">
        <v>0</v>
      </c>
      <c r="AY119" s="8">
        <v>0</v>
      </c>
      <c r="AZ119" s="6">
        <v>0</v>
      </c>
      <c r="BA119" s="7">
        <v>0</v>
      </c>
      <c r="BB119" s="8">
        <v>0</v>
      </c>
      <c r="BC119" s="6">
        <v>0</v>
      </c>
      <c r="BD119" s="7">
        <v>0</v>
      </c>
      <c r="BE119" s="8">
        <v>0</v>
      </c>
      <c r="BF119" s="6">
        <v>0</v>
      </c>
      <c r="BG119" s="7">
        <v>0</v>
      </c>
      <c r="BH119" s="8">
        <v>0</v>
      </c>
      <c r="BI119" s="6">
        <v>0</v>
      </c>
      <c r="BJ119" s="7">
        <v>0</v>
      </c>
      <c r="BK119" s="8">
        <v>0</v>
      </c>
      <c r="BL119" s="6">
        <v>0</v>
      </c>
      <c r="BM119" s="7">
        <v>0</v>
      </c>
      <c r="BN119" s="8">
        <v>0</v>
      </c>
      <c r="BO119" s="6">
        <v>0</v>
      </c>
      <c r="BP119" s="7">
        <v>0</v>
      </c>
      <c r="BQ119" s="8"/>
      <c r="BR119" s="6"/>
      <c r="BS119" s="7"/>
      <c r="BT119" s="8">
        <f t="shared" si="37"/>
        <v>6.5</v>
      </c>
      <c r="BU119" s="7">
        <f t="shared" si="38"/>
        <v>48.58</v>
      </c>
    </row>
    <row r="120" spans="1:73" x14ac:dyDescent="0.3">
      <c r="A120" s="40">
        <v>2014</v>
      </c>
      <c r="B120" s="41" t="s">
        <v>15</v>
      </c>
      <c r="C120" s="8">
        <v>0</v>
      </c>
      <c r="D120" s="6">
        <v>0</v>
      </c>
      <c r="E120" s="7">
        <v>0</v>
      </c>
      <c r="F120" s="8">
        <v>0</v>
      </c>
      <c r="G120" s="6">
        <v>0</v>
      </c>
      <c r="H120" s="7">
        <v>0</v>
      </c>
      <c r="I120" s="8">
        <v>0</v>
      </c>
      <c r="J120" s="6">
        <v>0</v>
      </c>
      <c r="K120" s="7">
        <v>0</v>
      </c>
      <c r="L120" s="8"/>
      <c r="M120" s="6"/>
      <c r="N120" s="7"/>
      <c r="O120" s="8">
        <v>0</v>
      </c>
      <c r="P120" s="6">
        <v>0</v>
      </c>
      <c r="Q120" s="7">
        <v>0</v>
      </c>
      <c r="R120" s="8">
        <v>0</v>
      </c>
      <c r="S120" s="6">
        <v>0</v>
      </c>
      <c r="T120" s="7">
        <f t="shared" si="36"/>
        <v>0</v>
      </c>
      <c r="U120" s="8">
        <v>11.25</v>
      </c>
      <c r="V120" s="6">
        <v>88.1</v>
      </c>
      <c r="W120" s="7">
        <f t="shared" si="42"/>
        <v>7831.1111111111104</v>
      </c>
      <c r="X120" s="8">
        <v>0</v>
      </c>
      <c r="Y120" s="6">
        <v>0</v>
      </c>
      <c r="Z120" s="7">
        <v>0</v>
      </c>
      <c r="AA120" s="8">
        <v>0</v>
      </c>
      <c r="AB120" s="6">
        <v>0</v>
      </c>
      <c r="AC120" s="7">
        <v>0</v>
      </c>
      <c r="AD120" s="8">
        <v>0</v>
      </c>
      <c r="AE120" s="6">
        <v>0</v>
      </c>
      <c r="AF120" s="7">
        <v>0</v>
      </c>
      <c r="AG120" s="8">
        <v>0</v>
      </c>
      <c r="AH120" s="6">
        <v>0</v>
      </c>
      <c r="AI120" s="7">
        <v>0</v>
      </c>
      <c r="AJ120" s="8"/>
      <c r="AK120" s="6"/>
      <c r="AL120" s="7"/>
      <c r="AM120" s="8">
        <v>0</v>
      </c>
      <c r="AN120" s="6">
        <v>0</v>
      </c>
      <c r="AO120" s="7">
        <v>0</v>
      </c>
      <c r="AP120" s="8"/>
      <c r="AQ120" s="6"/>
      <c r="AR120" s="7"/>
      <c r="AS120" s="8">
        <v>0</v>
      </c>
      <c r="AT120" s="6">
        <v>0</v>
      </c>
      <c r="AU120" s="7">
        <v>0</v>
      </c>
      <c r="AV120" s="8">
        <v>0</v>
      </c>
      <c r="AW120" s="6">
        <v>0</v>
      </c>
      <c r="AX120" s="7">
        <v>0</v>
      </c>
      <c r="AY120" s="8">
        <v>0</v>
      </c>
      <c r="AZ120" s="6">
        <v>0</v>
      </c>
      <c r="BA120" s="7">
        <v>0</v>
      </c>
      <c r="BB120" s="8">
        <v>0</v>
      </c>
      <c r="BC120" s="6">
        <v>0</v>
      </c>
      <c r="BD120" s="7">
        <v>0</v>
      </c>
      <c r="BE120" s="8">
        <v>0</v>
      </c>
      <c r="BF120" s="6">
        <v>0</v>
      </c>
      <c r="BG120" s="7">
        <v>0</v>
      </c>
      <c r="BH120" s="8">
        <v>0</v>
      </c>
      <c r="BI120" s="6">
        <v>0</v>
      </c>
      <c r="BJ120" s="7">
        <v>0</v>
      </c>
      <c r="BK120" s="8">
        <v>0</v>
      </c>
      <c r="BL120" s="6">
        <v>0</v>
      </c>
      <c r="BM120" s="7">
        <v>0</v>
      </c>
      <c r="BN120" s="8">
        <v>0</v>
      </c>
      <c r="BO120" s="6">
        <v>0</v>
      </c>
      <c r="BP120" s="7">
        <v>0</v>
      </c>
      <c r="BQ120" s="8"/>
      <c r="BR120" s="6"/>
      <c r="BS120" s="7"/>
      <c r="BT120" s="8">
        <f t="shared" si="37"/>
        <v>11.25</v>
      </c>
      <c r="BU120" s="7">
        <f t="shared" si="38"/>
        <v>88.1</v>
      </c>
    </row>
    <row r="121" spans="1:73" x14ac:dyDescent="0.3">
      <c r="A121" s="40">
        <v>2014</v>
      </c>
      <c r="B121" s="41" t="s">
        <v>16</v>
      </c>
      <c r="C121" s="8">
        <v>3.5779999999999998</v>
      </c>
      <c r="D121" s="6">
        <v>31.24</v>
      </c>
      <c r="E121" s="7">
        <f t="shared" si="39"/>
        <v>8731.1347121296803</v>
      </c>
      <c r="F121" s="8">
        <v>0</v>
      </c>
      <c r="G121" s="6">
        <v>0</v>
      </c>
      <c r="H121" s="7">
        <v>0</v>
      </c>
      <c r="I121" s="8">
        <v>0</v>
      </c>
      <c r="J121" s="6">
        <v>0</v>
      </c>
      <c r="K121" s="7">
        <v>0</v>
      </c>
      <c r="L121" s="8"/>
      <c r="M121" s="6"/>
      <c r="N121" s="7"/>
      <c r="O121" s="8">
        <v>0</v>
      </c>
      <c r="P121" s="6">
        <v>0</v>
      </c>
      <c r="Q121" s="7">
        <v>0</v>
      </c>
      <c r="R121" s="8">
        <v>0</v>
      </c>
      <c r="S121" s="6">
        <v>0</v>
      </c>
      <c r="T121" s="7">
        <f t="shared" si="36"/>
        <v>0</v>
      </c>
      <c r="U121" s="8">
        <v>8.85</v>
      </c>
      <c r="V121" s="6">
        <v>75.900000000000006</v>
      </c>
      <c r="W121" s="7">
        <f t="shared" si="42"/>
        <v>8576.2711864406774</v>
      </c>
      <c r="X121" s="8">
        <v>0</v>
      </c>
      <c r="Y121" s="6">
        <v>0</v>
      </c>
      <c r="Z121" s="7">
        <v>0</v>
      </c>
      <c r="AA121" s="8">
        <v>0</v>
      </c>
      <c r="AB121" s="6">
        <v>0</v>
      </c>
      <c r="AC121" s="7">
        <v>0</v>
      </c>
      <c r="AD121" s="8">
        <v>0</v>
      </c>
      <c r="AE121" s="6">
        <v>0</v>
      </c>
      <c r="AF121" s="7">
        <v>0</v>
      </c>
      <c r="AG121" s="8">
        <v>0</v>
      </c>
      <c r="AH121" s="6">
        <v>0</v>
      </c>
      <c r="AI121" s="7">
        <v>0</v>
      </c>
      <c r="AJ121" s="8"/>
      <c r="AK121" s="6"/>
      <c r="AL121" s="7"/>
      <c r="AM121" s="8">
        <v>0</v>
      </c>
      <c r="AN121" s="6">
        <v>0</v>
      </c>
      <c r="AO121" s="7">
        <v>0</v>
      </c>
      <c r="AP121" s="8"/>
      <c r="AQ121" s="6"/>
      <c r="AR121" s="7"/>
      <c r="AS121" s="8">
        <v>0</v>
      </c>
      <c r="AT121" s="6">
        <v>0</v>
      </c>
      <c r="AU121" s="7">
        <v>0</v>
      </c>
      <c r="AV121" s="8">
        <v>0</v>
      </c>
      <c r="AW121" s="6">
        <v>0</v>
      </c>
      <c r="AX121" s="7">
        <v>0</v>
      </c>
      <c r="AY121" s="8">
        <v>0</v>
      </c>
      <c r="AZ121" s="6">
        <v>0</v>
      </c>
      <c r="BA121" s="7">
        <v>0</v>
      </c>
      <c r="BB121" s="8">
        <v>0</v>
      </c>
      <c r="BC121" s="6">
        <v>0</v>
      </c>
      <c r="BD121" s="7">
        <v>0</v>
      </c>
      <c r="BE121" s="8">
        <v>0</v>
      </c>
      <c r="BF121" s="6">
        <v>0</v>
      </c>
      <c r="BG121" s="7">
        <v>0</v>
      </c>
      <c r="BH121" s="8">
        <v>0</v>
      </c>
      <c r="BI121" s="6">
        <v>0</v>
      </c>
      <c r="BJ121" s="7">
        <v>0</v>
      </c>
      <c r="BK121" s="8">
        <v>0</v>
      </c>
      <c r="BL121" s="6">
        <v>0</v>
      </c>
      <c r="BM121" s="7">
        <v>0</v>
      </c>
      <c r="BN121" s="8">
        <v>0</v>
      </c>
      <c r="BO121" s="6">
        <v>0</v>
      </c>
      <c r="BP121" s="7">
        <v>0</v>
      </c>
      <c r="BQ121" s="8"/>
      <c r="BR121" s="6"/>
      <c r="BS121" s="7"/>
      <c r="BT121" s="8">
        <f t="shared" si="37"/>
        <v>12.427999999999999</v>
      </c>
      <c r="BU121" s="7">
        <f t="shared" si="38"/>
        <v>107.14</v>
      </c>
    </row>
    <row r="122" spans="1:73" ht="15" thickBot="1" x14ac:dyDescent="0.35">
      <c r="A122" s="42"/>
      <c r="B122" s="43" t="s">
        <v>17</v>
      </c>
      <c r="C122" s="34">
        <f>SUM(C110:C121)</f>
        <v>5025.3180000000011</v>
      </c>
      <c r="D122" s="32">
        <f>SUM(D110:D121)</f>
        <v>32910.099999999991</v>
      </c>
      <c r="E122" s="33"/>
      <c r="F122" s="34">
        <f>SUM(F110:F121)</f>
        <v>1260.9780000000001</v>
      </c>
      <c r="G122" s="32">
        <f>SUM(G110:G121)</f>
        <v>7836.43</v>
      </c>
      <c r="H122" s="33"/>
      <c r="I122" s="34">
        <f>SUM(I110:I121)</f>
        <v>0</v>
      </c>
      <c r="J122" s="32">
        <f>SUM(J110:J121)</f>
        <v>0</v>
      </c>
      <c r="K122" s="33"/>
      <c r="L122" s="34"/>
      <c r="M122" s="32"/>
      <c r="N122" s="33"/>
      <c r="O122" s="34">
        <f>SUM(O110:O121)</f>
        <v>0</v>
      </c>
      <c r="P122" s="32">
        <f>SUM(P110:P121)</f>
        <v>0</v>
      </c>
      <c r="Q122" s="33"/>
      <c r="R122" s="34">
        <f t="shared" ref="R122:S122" si="46">SUM(R110:R121)</f>
        <v>0</v>
      </c>
      <c r="S122" s="32">
        <f t="shared" si="46"/>
        <v>0</v>
      </c>
      <c r="T122" s="33"/>
      <c r="U122" s="34">
        <f>SUM(U110:U121)</f>
        <v>76.949999999999989</v>
      </c>
      <c r="V122" s="32">
        <f>SUM(V110:V121)</f>
        <v>598.82999999999993</v>
      </c>
      <c r="W122" s="33"/>
      <c r="X122" s="34">
        <f>SUM(X110:X121)</f>
        <v>1E-3</v>
      </c>
      <c r="Y122" s="32">
        <f>SUM(Y110:Y121)</f>
        <v>0.05</v>
      </c>
      <c r="Z122" s="33"/>
      <c r="AA122" s="34">
        <f>SUM(AA110:AA121)</f>
        <v>0</v>
      </c>
      <c r="AB122" s="32">
        <f>SUM(AB110:AB121)</f>
        <v>0</v>
      </c>
      <c r="AC122" s="33"/>
      <c r="AD122" s="34">
        <f>SUM(AD110:AD121)</f>
        <v>0</v>
      </c>
      <c r="AE122" s="32">
        <f>SUM(AE110:AE121)</f>
        <v>0</v>
      </c>
      <c r="AF122" s="33"/>
      <c r="AG122" s="34">
        <f>SUM(AG110:AG121)</f>
        <v>0</v>
      </c>
      <c r="AH122" s="32">
        <f>SUM(AH110:AH121)</f>
        <v>0</v>
      </c>
      <c r="AI122" s="33"/>
      <c r="AJ122" s="34"/>
      <c r="AK122" s="32"/>
      <c r="AL122" s="33"/>
      <c r="AM122" s="34">
        <f>SUM(AM110:AM121)</f>
        <v>0</v>
      </c>
      <c r="AN122" s="32">
        <f>SUM(AN110:AN121)</f>
        <v>0</v>
      </c>
      <c r="AO122" s="33"/>
      <c r="AP122" s="34"/>
      <c r="AQ122" s="32"/>
      <c r="AR122" s="33"/>
      <c r="AS122" s="34">
        <f>SUM(AS110:AS121)</f>
        <v>0</v>
      </c>
      <c r="AT122" s="32">
        <f>SUM(AT110:AT121)</f>
        <v>0</v>
      </c>
      <c r="AU122" s="33"/>
      <c r="AV122" s="34">
        <f>SUM(AV110:AV121)</f>
        <v>0</v>
      </c>
      <c r="AW122" s="32">
        <f>SUM(AW110:AW121)</f>
        <v>0</v>
      </c>
      <c r="AX122" s="33"/>
      <c r="AY122" s="34">
        <f>SUM(AY110:AY121)</f>
        <v>11.077</v>
      </c>
      <c r="AZ122" s="32">
        <f>SUM(AZ110:AZ121)</f>
        <v>21.3</v>
      </c>
      <c r="BA122" s="33"/>
      <c r="BB122" s="34">
        <f>SUM(BB110:BB121)</f>
        <v>0</v>
      </c>
      <c r="BC122" s="32">
        <f>SUM(BC110:BC121)</f>
        <v>0</v>
      </c>
      <c r="BD122" s="33"/>
      <c r="BE122" s="34">
        <f>SUM(BE110:BE121)</f>
        <v>0</v>
      </c>
      <c r="BF122" s="32">
        <f>SUM(BF110:BF121)</f>
        <v>0</v>
      </c>
      <c r="BG122" s="33"/>
      <c r="BH122" s="34">
        <f>SUM(BH110:BH121)</f>
        <v>2.7E-2</v>
      </c>
      <c r="BI122" s="32">
        <f>SUM(BI110:BI121)</f>
        <v>0.36</v>
      </c>
      <c r="BJ122" s="33"/>
      <c r="BK122" s="34">
        <f>SUM(BK110:BK121)</f>
        <v>727.09900000000005</v>
      </c>
      <c r="BL122" s="32">
        <f>SUM(BL110:BL121)</f>
        <v>4332.54</v>
      </c>
      <c r="BM122" s="33"/>
      <c r="BN122" s="34">
        <f>SUM(BN110:BN121)</f>
        <v>0</v>
      </c>
      <c r="BO122" s="32">
        <f>SUM(BO110:BO121)</f>
        <v>0</v>
      </c>
      <c r="BP122" s="33"/>
      <c r="BQ122" s="34"/>
      <c r="BR122" s="32"/>
      <c r="BS122" s="33"/>
      <c r="BT122" s="34">
        <f t="shared" si="37"/>
        <v>7101.4500000000016</v>
      </c>
      <c r="BU122" s="33">
        <f t="shared" si="38"/>
        <v>45699.61</v>
      </c>
    </row>
    <row r="123" spans="1:73" x14ac:dyDescent="0.3">
      <c r="A123" s="40">
        <v>2015</v>
      </c>
      <c r="B123" s="41" t="s">
        <v>5</v>
      </c>
      <c r="C123" s="8">
        <v>0</v>
      </c>
      <c r="D123" s="6">
        <v>0</v>
      </c>
      <c r="E123" s="7">
        <v>0</v>
      </c>
      <c r="F123" s="8">
        <v>0</v>
      </c>
      <c r="G123" s="6">
        <v>0</v>
      </c>
      <c r="H123" s="7">
        <v>0</v>
      </c>
      <c r="I123" s="8">
        <v>0</v>
      </c>
      <c r="J123" s="6">
        <v>0</v>
      </c>
      <c r="K123" s="7">
        <v>0</v>
      </c>
      <c r="L123" s="8"/>
      <c r="M123" s="6"/>
      <c r="N123" s="7"/>
      <c r="O123" s="8">
        <v>0</v>
      </c>
      <c r="P123" s="6">
        <v>0</v>
      </c>
      <c r="Q123" s="7">
        <v>0</v>
      </c>
      <c r="R123" s="8">
        <v>0</v>
      </c>
      <c r="S123" s="6">
        <v>0</v>
      </c>
      <c r="T123" s="7">
        <f t="shared" ref="T123:T134" si="47">IF(R123=0,0,S123/R123*1000)</f>
        <v>0</v>
      </c>
      <c r="U123" s="8">
        <v>2.5000000000000001E-2</v>
      </c>
      <c r="V123" s="6">
        <v>0.31</v>
      </c>
      <c r="W123" s="7">
        <f t="shared" ref="W123:W134" si="48">V123/U123*1000</f>
        <v>12399.999999999998</v>
      </c>
      <c r="X123" s="8">
        <v>0</v>
      </c>
      <c r="Y123" s="6">
        <v>0</v>
      </c>
      <c r="Z123" s="7">
        <v>0</v>
      </c>
      <c r="AA123" s="8">
        <v>0</v>
      </c>
      <c r="AB123" s="6">
        <v>0</v>
      </c>
      <c r="AC123" s="7">
        <v>0</v>
      </c>
      <c r="AD123" s="8">
        <v>0</v>
      </c>
      <c r="AE123" s="6">
        <v>0</v>
      </c>
      <c r="AF123" s="7">
        <v>0</v>
      </c>
      <c r="AG123" s="8">
        <v>0</v>
      </c>
      <c r="AH123" s="6">
        <v>0</v>
      </c>
      <c r="AI123" s="7">
        <v>0</v>
      </c>
      <c r="AJ123" s="8"/>
      <c r="AK123" s="6"/>
      <c r="AL123" s="7"/>
      <c r="AM123" s="8">
        <v>0</v>
      </c>
      <c r="AN123" s="6">
        <v>0</v>
      </c>
      <c r="AO123" s="7">
        <v>0</v>
      </c>
      <c r="AP123" s="8"/>
      <c r="AQ123" s="6"/>
      <c r="AR123" s="7"/>
      <c r="AS123" s="8">
        <v>0</v>
      </c>
      <c r="AT123" s="6">
        <v>0</v>
      </c>
      <c r="AU123" s="7">
        <v>0</v>
      </c>
      <c r="AV123" s="8">
        <v>0</v>
      </c>
      <c r="AW123" s="6">
        <v>0</v>
      </c>
      <c r="AX123" s="7">
        <v>0</v>
      </c>
      <c r="AY123" s="8">
        <v>1.7569999999999999</v>
      </c>
      <c r="AZ123" s="6">
        <v>3.44</v>
      </c>
      <c r="BA123" s="7">
        <f t="shared" ref="BA123:BA131" si="49">AZ123/AY123*1000</f>
        <v>1957.8827546955038</v>
      </c>
      <c r="BB123" s="8">
        <v>0</v>
      </c>
      <c r="BC123" s="6">
        <v>0</v>
      </c>
      <c r="BD123" s="7">
        <v>0</v>
      </c>
      <c r="BE123" s="8">
        <v>0</v>
      </c>
      <c r="BF123" s="6">
        <v>0</v>
      </c>
      <c r="BG123" s="7">
        <v>0</v>
      </c>
      <c r="BH123" s="8">
        <v>0</v>
      </c>
      <c r="BI123" s="6">
        <v>0</v>
      </c>
      <c r="BJ123" s="7">
        <v>0</v>
      </c>
      <c r="BK123" s="8">
        <v>0</v>
      </c>
      <c r="BL123" s="6">
        <v>0</v>
      </c>
      <c r="BM123" s="7">
        <v>0</v>
      </c>
      <c r="BN123" s="8">
        <v>0</v>
      </c>
      <c r="BO123" s="6">
        <v>0</v>
      </c>
      <c r="BP123" s="7">
        <v>0</v>
      </c>
      <c r="BQ123" s="8"/>
      <c r="BR123" s="6"/>
      <c r="BS123" s="7"/>
      <c r="BT123" s="8">
        <f t="shared" ref="BT123:BT135" si="50">C123+BZ15630+U123+BH123+BK123+AD123+AY123+X123+AA123</f>
        <v>1.7819999999999998</v>
      </c>
      <c r="BU123" s="7">
        <f t="shared" ref="BU123:BU135" si="51">D123+G123+V123+BI123+BL123+AE123+AZ123+Y123+AB123</f>
        <v>3.75</v>
      </c>
    </row>
    <row r="124" spans="1:73" x14ac:dyDescent="0.3">
      <c r="A124" s="40">
        <v>2015</v>
      </c>
      <c r="B124" s="41" t="s">
        <v>6</v>
      </c>
      <c r="C124" s="8">
        <v>3.83</v>
      </c>
      <c r="D124" s="6">
        <v>24.35</v>
      </c>
      <c r="E124" s="7">
        <f t="shared" ref="E124:E134" si="52">D124/C124*1000</f>
        <v>6357.7023498694525</v>
      </c>
      <c r="F124" s="8">
        <v>0</v>
      </c>
      <c r="G124" s="6">
        <v>0</v>
      </c>
      <c r="H124" s="7">
        <v>0</v>
      </c>
      <c r="I124" s="8">
        <v>0</v>
      </c>
      <c r="J124" s="6">
        <v>0</v>
      </c>
      <c r="K124" s="7">
        <v>0</v>
      </c>
      <c r="L124" s="8"/>
      <c r="M124" s="6"/>
      <c r="N124" s="7"/>
      <c r="O124" s="8">
        <v>0</v>
      </c>
      <c r="P124" s="6">
        <v>0</v>
      </c>
      <c r="Q124" s="7">
        <v>0</v>
      </c>
      <c r="R124" s="8">
        <v>0</v>
      </c>
      <c r="S124" s="6">
        <v>0</v>
      </c>
      <c r="T124" s="7">
        <f t="shared" si="47"/>
        <v>0</v>
      </c>
      <c r="U124" s="8">
        <v>14.5</v>
      </c>
      <c r="V124" s="6">
        <v>99.45</v>
      </c>
      <c r="W124" s="7">
        <f t="shared" si="48"/>
        <v>6858.6206896551721</v>
      </c>
      <c r="X124" s="8">
        <v>0</v>
      </c>
      <c r="Y124" s="6">
        <v>0</v>
      </c>
      <c r="Z124" s="7">
        <v>0</v>
      </c>
      <c r="AA124" s="8">
        <v>0</v>
      </c>
      <c r="AB124" s="6">
        <v>0</v>
      </c>
      <c r="AC124" s="7">
        <v>0</v>
      </c>
      <c r="AD124" s="8">
        <v>0</v>
      </c>
      <c r="AE124" s="6">
        <v>0</v>
      </c>
      <c r="AF124" s="7">
        <v>0</v>
      </c>
      <c r="AG124" s="8">
        <v>0</v>
      </c>
      <c r="AH124" s="6">
        <v>0</v>
      </c>
      <c r="AI124" s="7">
        <v>0</v>
      </c>
      <c r="AJ124" s="8"/>
      <c r="AK124" s="6"/>
      <c r="AL124" s="7"/>
      <c r="AM124" s="8">
        <v>0</v>
      </c>
      <c r="AN124" s="6">
        <v>0</v>
      </c>
      <c r="AO124" s="7">
        <v>0</v>
      </c>
      <c r="AP124" s="8"/>
      <c r="AQ124" s="6"/>
      <c r="AR124" s="7"/>
      <c r="AS124" s="8">
        <v>0</v>
      </c>
      <c r="AT124" s="6">
        <v>0</v>
      </c>
      <c r="AU124" s="7">
        <v>0</v>
      </c>
      <c r="AV124" s="8">
        <v>0</v>
      </c>
      <c r="AW124" s="6">
        <v>0</v>
      </c>
      <c r="AX124" s="7">
        <v>0</v>
      </c>
      <c r="AY124" s="8">
        <v>0</v>
      </c>
      <c r="AZ124" s="6">
        <v>0</v>
      </c>
      <c r="BA124" s="7">
        <v>0</v>
      </c>
      <c r="BB124" s="8">
        <v>0</v>
      </c>
      <c r="BC124" s="6">
        <v>0</v>
      </c>
      <c r="BD124" s="7">
        <v>0</v>
      </c>
      <c r="BE124" s="8">
        <v>0</v>
      </c>
      <c r="BF124" s="6">
        <v>0</v>
      </c>
      <c r="BG124" s="7">
        <v>0</v>
      </c>
      <c r="BH124" s="8">
        <v>0</v>
      </c>
      <c r="BI124" s="6">
        <v>0</v>
      </c>
      <c r="BJ124" s="7">
        <v>0</v>
      </c>
      <c r="BK124" s="8">
        <v>0</v>
      </c>
      <c r="BL124" s="6">
        <v>0</v>
      </c>
      <c r="BM124" s="7">
        <v>0</v>
      </c>
      <c r="BN124" s="8">
        <v>0</v>
      </c>
      <c r="BO124" s="6">
        <v>0</v>
      </c>
      <c r="BP124" s="7">
        <v>0</v>
      </c>
      <c r="BQ124" s="8"/>
      <c r="BR124" s="6"/>
      <c r="BS124" s="7"/>
      <c r="BT124" s="8">
        <f t="shared" si="50"/>
        <v>18.329999999999998</v>
      </c>
      <c r="BU124" s="7">
        <f t="shared" si="51"/>
        <v>123.80000000000001</v>
      </c>
    </row>
    <row r="125" spans="1:73" x14ac:dyDescent="0.3">
      <c r="A125" s="40">
        <v>2015</v>
      </c>
      <c r="B125" s="41" t="s">
        <v>7</v>
      </c>
      <c r="C125" s="8">
        <v>6.59</v>
      </c>
      <c r="D125" s="6">
        <v>49.86</v>
      </c>
      <c r="E125" s="7">
        <f t="shared" si="52"/>
        <v>7566.0091047040969</v>
      </c>
      <c r="F125" s="8">
        <v>0</v>
      </c>
      <c r="G125" s="6">
        <v>0</v>
      </c>
      <c r="H125" s="7">
        <v>0</v>
      </c>
      <c r="I125" s="8">
        <v>0</v>
      </c>
      <c r="J125" s="6">
        <v>0</v>
      </c>
      <c r="K125" s="7">
        <v>0</v>
      </c>
      <c r="L125" s="8"/>
      <c r="M125" s="6"/>
      <c r="N125" s="7"/>
      <c r="O125" s="8">
        <v>0</v>
      </c>
      <c r="P125" s="6">
        <v>0</v>
      </c>
      <c r="Q125" s="7">
        <v>0</v>
      </c>
      <c r="R125" s="8">
        <v>0</v>
      </c>
      <c r="S125" s="6">
        <v>0</v>
      </c>
      <c r="T125" s="7">
        <f t="shared" si="47"/>
        <v>0</v>
      </c>
      <c r="U125" s="8">
        <v>8.0250000000000004</v>
      </c>
      <c r="V125" s="6">
        <v>55.26</v>
      </c>
      <c r="W125" s="7">
        <f t="shared" si="48"/>
        <v>6885.9813084112138</v>
      </c>
      <c r="X125" s="8">
        <v>0</v>
      </c>
      <c r="Y125" s="6">
        <v>0</v>
      </c>
      <c r="Z125" s="7">
        <v>0</v>
      </c>
      <c r="AA125" s="8">
        <v>0</v>
      </c>
      <c r="AB125" s="6">
        <v>0</v>
      </c>
      <c r="AC125" s="7">
        <v>0</v>
      </c>
      <c r="AD125" s="8">
        <v>0</v>
      </c>
      <c r="AE125" s="6">
        <v>0</v>
      </c>
      <c r="AF125" s="7">
        <v>0</v>
      </c>
      <c r="AG125" s="8">
        <v>0</v>
      </c>
      <c r="AH125" s="6">
        <v>0</v>
      </c>
      <c r="AI125" s="7">
        <v>0</v>
      </c>
      <c r="AJ125" s="8"/>
      <c r="AK125" s="6"/>
      <c r="AL125" s="7"/>
      <c r="AM125" s="8">
        <v>0</v>
      </c>
      <c r="AN125" s="6">
        <v>0</v>
      </c>
      <c r="AO125" s="7">
        <v>0</v>
      </c>
      <c r="AP125" s="8"/>
      <c r="AQ125" s="6"/>
      <c r="AR125" s="7"/>
      <c r="AS125" s="8">
        <v>0</v>
      </c>
      <c r="AT125" s="6">
        <v>0</v>
      </c>
      <c r="AU125" s="7">
        <v>0</v>
      </c>
      <c r="AV125" s="8">
        <v>0</v>
      </c>
      <c r="AW125" s="6">
        <v>0</v>
      </c>
      <c r="AX125" s="7">
        <v>0</v>
      </c>
      <c r="AY125" s="8">
        <v>0</v>
      </c>
      <c r="AZ125" s="6">
        <v>0</v>
      </c>
      <c r="BA125" s="7">
        <v>0</v>
      </c>
      <c r="BB125" s="8">
        <v>0</v>
      </c>
      <c r="BC125" s="6">
        <v>0</v>
      </c>
      <c r="BD125" s="7">
        <v>0</v>
      </c>
      <c r="BE125" s="8">
        <v>0</v>
      </c>
      <c r="BF125" s="6">
        <v>0</v>
      </c>
      <c r="BG125" s="7">
        <v>0</v>
      </c>
      <c r="BH125" s="8">
        <v>0</v>
      </c>
      <c r="BI125" s="6">
        <v>0</v>
      </c>
      <c r="BJ125" s="7">
        <v>0</v>
      </c>
      <c r="BK125" s="8">
        <v>0</v>
      </c>
      <c r="BL125" s="6">
        <v>0</v>
      </c>
      <c r="BM125" s="7">
        <v>0</v>
      </c>
      <c r="BN125" s="8">
        <v>0</v>
      </c>
      <c r="BO125" s="6">
        <v>0</v>
      </c>
      <c r="BP125" s="7">
        <v>0</v>
      </c>
      <c r="BQ125" s="8"/>
      <c r="BR125" s="6"/>
      <c r="BS125" s="7"/>
      <c r="BT125" s="8">
        <f t="shared" si="50"/>
        <v>14.615</v>
      </c>
      <c r="BU125" s="7">
        <f t="shared" si="51"/>
        <v>105.12</v>
      </c>
    </row>
    <row r="126" spans="1:73" x14ac:dyDescent="0.3">
      <c r="A126" s="40">
        <v>2015</v>
      </c>
      <c r="B126" s="41" t="s">
        <v>8</v>
      </c>
      <c r="C126" s="8">
        <v>0</v>
      </c>
      <c r="D126" s="6">
        <v>0</v>
      </c>
      <c r="E126" s="7">
        <v>0</v>
      </c>
      <c r="F126" s="8">
        <v>0</v>
      </c>
      <c r="G126" s="6">
        <v>0</v>
      </c>
      <c r="H126" s="7">
        <v>0</v>
      </c>
      <c r="I126" s="8">
        <v>0</v>
      </c>
      <c r="J126" s="6">
        <v>0</v>
      </c>
      <c r="K126" s="7">
        <v>0</v>
      </c>
      <c r="L126" s="8"/>
      <c r="M126" s="6"/>
      <c r="N126" s="7"/>
      <c r="O126" s="8">
        <v>0</v>
      </c>
      <c r="P126" s="6">
        <v>0</v>
      </c>
      <c r="Q126" s="7">
        <v>0</v>
      </c>
      <c r="R126" s="8">
        <v>0</v>
      </c>
      <c r="S126" s="6">
        <v>0</v>
      </c>
      <c r="T126" s="7">
        <f t="shared" si="47"/>
        <v>0</v>
      </c>
      <c r="U126" s="8">
        <v>16.338999999999999</v>
      </c>
      <c r="V126" s="6">
        <v>110.61</v>
      </c>
      <c r="W126" s="7">
        <f t="shared" si="48"/>
        <v>6769.6921476222542</v>
      </c>
      <c r="X126" s="8">
        <v>0</v>
      </c>
      <c r="Y126" s="6">
        <v>0</v>
      </c>
      <c r="Z126" s="7">
        <v>0</v>
      </c>
      <c r="AA126" s="8">
        <v>0</v>
      </c>
      <c r="AB126" s="6">
        <v>0</v>
      </c>
      <c r="AC126" s="7">
        <v>0</v>
      </c>
      <c r="AD126" s="8">
        <v>0</v>
      </c>
      <c r="AE126" s="6">
        <v>0</v>
      </c>
      <c r="AF126" s="7">
        <v>0</v>
      </c>
      <c r="AG126" s="8">
        <v>0</v>
      </c>
      <c r="AH126" s="6">
        <v>0</v>
      </c>
      <c r="AI126" s="7">
        <v>0</v>
      </c>
      <c r="AJ126" s="8"/>
      <c r="AK126" s="6"/>
      <c r="AL126" s="7"/>
      <c r="AM126" s="8">
        <v>0</v>
      </c>
      <c r="AN126" s="6">
        <v>0</v>
      </c>
      <c r="AO126" s="7">
        <v>0</v>
      </c>
      <c r="AP126" s="8"/>
      <c r="AQ126" s="6"/>
      <c r="AR126" s="7"/>
      <c r="AS126" s="8">
        <v>0</v>
      </c>
      <c r="AT126" s="6">
        <v>0</v>
      </c>
      <c r="AU126" s="7">
        <v>0</v>
      </c>
      <c r="AV126" s="8">
        <v>0</v>
      </c>
      <c r="AW126" s="6">
        <v>0</v>
      </c>
      <c r="AX126" s="7">
        <v>0</v>
      </c>
      <c r="AY126" s="8">
        <v>2.2570000000000001</v>
      </c>
      <c r="AZ126" s="6">
        <v>3.17</v>
      </c>
      <c r="BA126" s="7">
        <f t="shared" si="49"/>
        <v>1404.5192733717322</v>
      </c>
      <c r="BB126" s="8">
        <v>0</v>
      </c>
      <c r="BC126" s="6">
        <v>0</v>
      </c>
      <c r="BD126" s="7">
        <v>0</v>
      </c>
      <c r="BE126" s="8">
        <v>0</v>
      </c>
      <c r="BF126" s="6">
        <v>0</v>
      </c>
      <c r="BG126" s="7">
        <v>0</v>
      </c>
      <c r="BH126" s="8">
        <v>0</v>
      </c>
      <c r="BI126" s="6">
        <v>0</v>
      </c>
      <c r="BJ126" s="7">
        <v>0</v>
      </c>
      <c r="BK126" s="8">
        <v>0</v>
      </c>
      <c r="BL126" s="6">
        <v>0</v>
      </c>
      <c r="BM126" s="7">
        <v>0</v>
      </c>
      <c r="BN126" s="8">
        <v>0</v>
      </c>
      <c r="BO126" s="6">
        <v>0</v>
      </c>
      <c r="BP126" s="7">
        <v>0</v>
      </c>
      <c r="BQ126" s="8"/>
      <c r="BR126" s="6"/>
      <c r="BS126" s="7"/>
      <c r="BT126" s="8">
        <f t="shared" si="50"/>
        <v>18.596</v>
      </c>
      <c r="BU126" s="7">
        <f t="shared" si="51"/>
        <v>113.78</v>
      </c>
    </row>
    <row r="127" spans="1:73" x14ac:dyDescent="0.3">
      <c r="A127" s="40">
        <v>2015</v>
      </c>
      <c r="B127" s="41" t="s">
        <v>9</v>
      </c>
      <c r="C127" s="8">
        <v>5.24</v>
      </c>
      <c r="D127" s="6">
        <v>36.64</v>
      </c>
      <c r="E127" s="7">
        <f t="shared" si="52"/>
        <v>6992.3664122137397</v>
      </c>
      <c r="F127" s="8">
        <v>0</v>
      </c>
      <c r="G127" s="6">
        <v>0</v>
      </c>
      <c r="H127" s="7">
        <v>0</v>
      </c>
      <c r="I127" s="8">
        <v>0</v>
      </c>
      <c r="J127" s="6">
        <v>0</v>
      </c>
      <c r="K127" s="7">
        <v>0</v>
      </c>
      <c r="L127" s="8"/>
      <c r="M127" s="6"/>
      <c r="N127" s="7"/>
      <c r="O127" s="8">
        <v>0</v>
      </c>
      <c r="P127" s="6">
        <v>0</v>
      </c>
      <c r="Q127" s="7">
        <v>0</v>
      </c>
      <c r="R127" s="8">
        <v>0</v>
      </c>
      <c r="S127" s="6">
        <v>0</v>
      </c>
      <c r="T127" s="7">
        <f t="shared" si="47"/>
        <v>0</v>
      </c>
      <c r="U127" s="8">
        <v>0.4</v>
      </c>
      <c r="V127" s="6">
        <v>2.83</v>
      </c>
      <c r="W127" s="7">
        <f t="shared" si="48"/>
        <v>7075</v>
      </c>
      <c r="X127" s="8">
        <v>0</v>
      </c>
      <c r="Y127" s="6">
        <v>0</v>
      </c>
      <c r="Z127" s="7">
        <v>0</v>
      </c>
      <c r="AA127" s="8">
        <v>0</v>
      </c>
      <c r="AB127" s="6">
        <v>0</v>
      </c>
      <c r="AC127" s="7">
        <v>0</v>
      </c>
      <c r="AD127" s="8">
        <v>0</v>
      </c>
      <c r="AE127" s="6">
        <v>0</v>
      </c>
      <c r="AF127" s="7">
        <v>0</v>
      </c>
      <c r="AG127" s="8">
        <v>0</v>
      </c>
      <c r="AH127" s="6">
        <v>0</v>
      </c>
      <c r="AI127" s="7">
        <v>0</v>
      </c>
      <c r="AJ127" s="8"/>
      <c r="AK127" s="6"/>
      <c r="AL127" s="7"/>
      <c r="AM127" s="8">
        <v>0</v>
      </c>
      <c r="AN127" s="6">
        <v>0</v>
      </c>
      <c r="AO127" s="7">
        <v>0</v>
      </c>
      <c r="AP127" s="8"/>
      <c r="AQ127" s="6"/>
      <c r="AR127" s="7"/>
      <c r="AS127" s="8">
        <v>0</v>
      </c>
      <c r="AT127" s="6">
        <v>0</v>
      </c>
      <c r="AU127" s="7">
        <v>0</v>
      </c>
      <c r="AV127" s="8">
        <v>0</v>
      </c>
      <c r="AW127" s="6">
        <v>0</v>
      </c>
      <c r="AX127" s="7">
        <v>0</v>
      </c>
      <c r="AY127" s="8">
        <v>0</v>
      </c>
      <c r="AZ127" s="6">
        <v>0</v>
      </c>
      <c r="BA127" s="7">
        <v>0</v>
      </c>
      <c r="BB127" s="8">
        <v>0</v>
      </c>
      <c r="BC127" s="6">
        <v>0</v>
      </c>
      <c r="BD127" s="7">
        <v>0</v>
      </c>
      <c r="BE127" s="8">
        <v>0</v>
      </c>
      <c r="BF127" s="6">
        <v>0</v>
      </c>
      <c r="BG127" s="7">
        <v>0</v>
      </c>
      <c r="BH127" s="8">
        <v>0</v>
      </c>
      <c r="BI127" s="6">
        <v>0</v>
      </c>
      <c r="BJ127" s="7">
        <v>0</v>
      </c>
      <c r="BK127" s="8">
        <v>0</v>
      </c>
      <c r="BL127" s="6">
        <v>0</v>
      </c>
      <c r="BM127" s="7">
        <v>0</v>
      </c>
      <c r="BN127" s="8">
        <v>0</v>
      </c>
      <c r="BO127" s="6">
        <v>0</v>
      </c>
      <c r="BP127" s="7">
        <v>0</v>
      </c>
      <c r="BQ127" s="8"/>
      <c r="BR127" s="6"/>
      <c r="BS127" s="7"/>
      <c r="BT127" s="8">
        <f t="shared" si="50"/>
        <v>5.6400000000000006</v>
      </c>
      <c r="BU127" s="7">
        <f t="shared" si="51"/>
        <v>39.47</v>
      </c>
    </row>
    <row r="128" spans="1:73" x14ac:dyDescent="0.3">
      <c r="A128" s="40">
        <v>2015</v>
      </c>
      <c r="B128" s="41" t="s">
        <v>10</v>
      </c>
      <c r="C128" s="8">
        <v>3.83</v>
      </c>
      <c r="D128" s="6">
        <v>29.72</v>
      </c>
      <c r="E128" s="7">
        <f t="shared" si="52"/>
        <v>7759.7911227154036</v>
      </c>
      <c r="F128" s="8">
        <v>0</v>
      </c>
      <c r="G128" s="6">
        <v>0</v>
      </c>
      <c r="H128" s="7">
        <v>0</v>
      </c>
      <c r="I128" s="8">
        <v>0</v>
      </c>
      <c r="J128" s="6">
        <v>0</v>
      </c>
      <c r="K128" s="7">
        <v>0</v>
      </c>
      <c r="L128" s="8"/>
      <c r="M128" s="6"/>
      <c r="N128" s="7"/>
      <c r="O128" s="8">
        <v>0</v>
      </c>
      <c r="P128" s="6">
        <v>0</v>
      </c>
      <c r="Q128" s="7">
        <v>0</v>
      </c>
      <c r="R128" s="8">
        <v>0</v>
      </c>
      <c r="S128" s="6">
        <v>0</v>
      </c>
      <c r="T128" s="7">
        <f t="shared" si="47"/>
        <v>0</v>
      </c>
      <c r="U128" s="8">
        <v>35.250999999999998</v>
      </c>
      <c r="V128" s="6">
        <v>266.05</v>
      </c>
      <c r="W128" s="7">
        <f t="shared" si="48"/>
        <v>7547.3036225922679</v>
      </c>
      <c r="X128" s="8">
        <v>0</v>
      </c>
      <c r="Y128" s="6">
        <v>0</v>
      </c>
      <c r="Z128" s="7">
        <v>0</v>
      </c>
      <c r="AA128" s="8">
        <v>0</v>
      </c>
      <c r="AB128" s="6">
        <v>0</v>
      </c>
      <c r="AC128" s="7">
        <v>0</v>
      </c>
      <c r="AD128" s="8">
        <v>0</v>
      </c>
      <c r="AE128" s="6">
        <v>0</v>
      </c>
      <c r="AF128" s="7">
        <v>0</v>
      </c>
      <c r="AG128" s="8">
        <v>0</v>
      </c>
      <c r="AH128" s="6">
        <v>0</v>
      </c>
      <c r="AI128" s="7">
        <v>0</v>
      </c>
      <c r="AJ128" s="8"/>
      <c r="AK128" s="6"/>
      <c r="AL128" s="7"/>
      <c r="AM128" s="8">
        <v>0</v>
      </c>
      <c r="AN128" s="6">
        <v>0</v>
      </c>
      <c r="AO128" s="7">
        <v>0</v>
      </c>
      <c r="AP128" s="8"/>
      <c r="AQ128" s="6"/>
      <c r="AR128" s="7"/>
      <c r="AS128" s="8">
        <v>0</v>
      </c>
      <c r="AT128" s="6">
        <v>0</v>
      </c>
      <c r="AU128" s="7">
        <v>0</v>
      </c>
      <c r="AV128" s="8">
        <v>0</v>
      </c>
      <c r="AW128" s="6">
        <v>0</v>
      </c>
      <c r="AX128" s="7">
        <v>0</v>
      </c>
      <c r="AY128" s="8">
        <v>0</v>
      </c>
      <c r="AZ128" s="6">
        <v>0</v>
      </c>
      <c r="BA128" s="7">
        <v>0</v>
      </c>
      <c r="BB128" s="8">
        <v>0</v>
      </c>
      <c r="BC128" s="6">
        <v>0</v>
      </c>
      <c r="BD128" s="7">
        <v>0</v>
      </c>
      <c r="BE128" s="8">
        <v>0</v>
      </c>
      <c r="BF128" s="6">
        <v>0</v>
      </c>
      <c r="BG128" s="7">
        <v>0</v>
      </c>
      <c r="BH128" s="8">
        <v>0</v>
      </c>
      <c r="BI128" s="6">
        <v>0</v>
      </c>
      <c r="BJ128" s="7">
        <v>0</v>
      </c>
      <c r="BK128" s="8">
        <v>0</v>
      </c>
      <c r="BL128" s="6">
        <v>0</v>
      </c>
      <c r="BM128" s="7">
        <v>0</v>
      </c>
      <c r="BN128" s="8">
        <v>0</v>
      </c>
      <c r="BO128" s="6">
        <v>0</v>
      </c>
      <c r="BP128" s="7">
        <v>0</v>
      </c>
      <c r="BQ128" s="8"/>
      <c r="BR128" s="6"/>
      <c r="BS128" s="7"/>
      <c r="BT128" s="8">
        <f t="shared" si="50"/>
        <v>39.080999999999996</v>
      </c>
      <c r="BU128" s="7">
        <f t="shared" si="51"/>
        <v>295.77</v>
      </c>
    </row>
    <row r="129" spans="1:73" x14ac:dyDescent="0.3">
      <c r="A129" s="40">
        <v>2015</v>
      </c>
      <c r="B129" s="41" t="s">
        <v>11</v>
      </c>
      <c r="C129" s="8">
        <v>18.414999999999999</v>
      </c>
      <c r="D129" s="6">
        <v>140.52000000000001</v>
      </c>
      <c r="E129" s="7">
        <f t="shared" si="52"/>
        <v>7630.7358131957653</v>
      </c>
      <c r="F129" s="8">
        <v>0</v>
      </c>
      <c r="G129" s="6">
        <v>0</v>
      </c>
      <c r="H129" s="7">
        <v>0</v>
      </c>
      <c r="I129" s="8">
        <v>0</v>
      </c>
      <c r="J129" s="6">
        <v>0</v>
      </c>
      <c r="K129" s="7">
        <v>0</v>
      </c>
      <c r="L129" s="8"/>
      <c r="M129" s="6"/>
      <c r="N129" s="7"/>
      <c r="O129" s="8">
        <v>0</v>
      </c>
      <c r="P129" s="6">
        <v>0</v>
      </c>
      <c r="Q129" s="7">
        <v>0</v>
      </c>
      <c r="R129" s="8">
        <v>0</v>
      </c>
      <c r="S129" s="6">
        <v>0</v>
      </c>
      <c r="T129" s="7">
        <f t="shared" si="47"/>
        <v>0</v>
      </c>
      <c r="U129" s="8">
        <v>0</v>
      </c>
      <c r="V129" s="6">
        <v>0</v>
      </c>
      <c r="W129" s="7">
        <v>0</v>
      </c>
      <c r="X129" s="8">
        <v>0</v>
      </c>
      <c r="Y129" s="6">
        <v>0</v>
      </c>
      <c r="Z129" s="7">
        <v>0</v>
      </c>
      <c r="AA129" s="8">
        <v>0</v>
      </c>
      <c r="AB129" s="6">
        <v>0</v>
      </c>
      <c r="AC129" s="7">
        <v>0</v>
      </c>
      <c r="AD129" s="8">
        <v>0</v>
      </c>
      <c r="AE129" s="6">
        <v>0</v>
      </c>
      <c r="AF129" s="7">
        <v>0</v>
      </c>
      <c r="AG129" s="8">
        <v>0</v>
      </c>
      <c r="AH129" s="6">
        <v>0</v>
      </c>
      <c r="AI129" s="7">
        <v>0</v>
      </c>
      <c r="AJ129" s="8"/>
      <c r="AK129" s="6"/>
      <c r="AL129" s="7"/>
      <c r="AM129" s="8">
        <v>0</v>
      </c>
      <c r="AN129" s="6">
        <v>0</v>
      </c>
      <c r="AO129" s="7">
        <v>0</v>
      </c>
      <c r="AP129" s="8"/>
      <c r="AQ129" s="6"/>
      <c r="AR129" s="7"/>
      <c r="AS129" s="8">
        <v>0</v>
      </c>
      <c r="AT129" s="6">
        <v>0</v>
      </c>
      <c r="AU129" s="7">
        <v>0</v>
      </c>
      <c r="AV129" s="8">
        <v>0</v>
      </c>
      <c r="AW129" s="6">
        <v>0</v>
      </c>
      <c r="AX129" s="7">
        <v>0</v>
      </c>
      <c r="AY129" s="8">
        <v>0</v>
      </c>
      <c r="AZ129" s="6">
        <v>0</v>
      </c>
      <c r="BA129" s="7">
        <v>0</v>
      </c>
      <c r="BB129" s="8">
        <v>0</v>
      </c>
      <c r="BC129" s="6">
        <v>0</v>
      </c>
      <c r="BD129" s="7">
        <v>0</v>
      </c>
      <c r="BE129" s="8">
        <v>0</v>
      </c>
      <c r="BF129" s="6">
        <v>0</v>
      </c>
      <c r="BG129" s="7">
        <v>0</v>
      </c>
      <c r="BH129" s="8">
        <v>0</v>
      </c>
      <c r="BI129" s="6">
        <v>0</v>
      </c>
      <c r="BJ129" s="7">
        <v>0</v>
      </c>
      <c r="BK129" s="8">
        <v>0</v>
      </c>
      <c r="BL129" s="6">
        <v>0</v>
      </c>
      <c r="BM129" s="7">
        <v>0</v>
      </c>
      <c r="BN129" s="8">
        <v>0</v>
      </c>
      <c r="BO129" s="6">
        <v>0</v>
      </c>
      <c r="BP129" s="7">
        <v>0</v>
      </c>
      <c r="BQ129" s="8"/>
      <c r="BR129" s="6"/>
      <c r="BS129" s="7"/>
      <c r="BT129" s="8">
        <f t="shared" si="50"/>
        <v>18.414999999999999</v>
      </c>
      <c r="BU129" s="7">
        <f t="shared" si="51"/>
        <v>140.52000000000001</v>
      </c>
    </row>
    <row r="130" spans="1:73" x14ac:dyDescent="0.3">
      <c r="A130" s="40">
        <v>2015</v>
      </c>
      <c r="B130" s="41" t="s">
        <v>12</v>
      </c>
      <c r="C130" s="8">
        <v>0</v>
      </c>
      <c r="D130" s="6">
        <v>0</v>
      </c>
      <c r="E130" s="7">
        <v>0</v>
      </c>
      <c r="F130" s="8">
        <v>0</v>
      </c>
      <c r="G130" s="6">
        <v>0</v>
      </c>
      <c r="H130" s="7">
        <v>0</v>
      </c>
      <c r="I130" s="8">
        <v>0</v>
      </c>
      <c r="J130" s="6">
        <v>0</v>
      </c>
      <c r="K130" s="7">
        <v>0</v>
      </c>
      <c r="L130" s="8"/>
      <c r="M130" s="6"/>
      <c r="N130" s="7"/>
      <c r="O130" s="8">
        <v>0</v>
      </c>
      <c r="P130" s="6">
        <v>0</v>
      </c>
      <c r="Q130" s="7">
        <v>0</v>
      </c>
      <c r="R130" s="8">
        <v>0</v>
      </c>
      <c r="S130" s="6">
        <v>0</v>
      </c>
      <c r="T130" s="7">
        <f t="shared" si="47"/>
        <v>0</v>
      </c>
      <c r="U130" s="8">
        <v>8.7530000000000001</v>
      </c>
      <c r="V130" s="6">
        <v>53.01</v>
      </c>
      <c r="W130" s="7">
        <f t="shared" si="48"/>
        <v>6056.2092996686843</v>
      </c>
      <c r="X130" s="8">
        <v>0</v>
      </c>
      <c r="Y130" s="6">
        <v>0</v>
      </c>
      <c r="Z130" s="7">
        <v>0</v>
      </c>
      <c r="AA130" s="8">
        <v>0</v>
      </c>
      <c r="AB130" s="6">
        <v>0</v>
      </c>
      <c r="AC130" s="7">
        <v>0</v>
      </c>
      <c r="AD130" s="8">
        <v>0</v>
      </c>
      <c r="AE130" s="6">
        <v>0</v>
      </c>
      <c r="AF130" s="7">
        <v>0</v>
      </c>
      <c r="AG130" s="8">
        <v>0</v>
      </c>
      <c r="AH130" s="6">
        <v>0</v>
      </c>
      <c r="AI130" s="7">
        <v>0</v>
      </c>
      <c r="AJ130" s="8"/>
      <c r="AK130" s="6"/>
      <c r="AL130" s="7"/>
      <c r="AM130" s="8">
        <v>0</v>
      </c>
      <c r="AN130" s="6">
        <v>0</v>
      </c>
      <c r="AO130" s="7">
        <v>0</v>
      </c>
      <c r="AP130" s="8"/>
      <c r="AQ130" s="6"/>
      <c r="AR130" s="7"/>
      <c r="AS130" s="8">
        <v>0</v>
      </c>
      <c r="AT130" s="6">
        <v>0</v>
      </c>
      <c r="AU130" s="7">
        <v>0</v>
      </c>
      <c r="AV130" s="8">
        <v>0</v>
      </c>
      <c r="AW130" s="6">
        <v>0</v>
      </c>
      <c r="AX130" s="7">
        <v>0</v>
      </c>
      <c r="AY130" s="8">
        <v>0</v>
      </c>
      <c r="AZ130" s="6">
        <v>0</v>
      </c>
      <c r="BA130" s="7">
        <v>0</v>
      </c>
      <c r="BB130" s="8">
        <v>0</v>
      </c>
      <c r="BC130" s="6">
        <v>0</v>
      </c>
      <c r="BD130" s="7">
        <v>0</v>
      </c>
      <c r="BE130" s="8">
        <v>0</v>
      </c>
      <c r="BF130" s="6">
        <v>0</v>
      </c>
      <c r="BG130" s="7">
        <v>0</v>
      </c>
      <c r="BH130" s="8">
        <v>0</v>
      </c>
      <c r="BI130" s="6">
        <v>0</v>
      </c>
      <c r="BJ130" s="7">
        <v>0</v>
      </c>
      <c r="BK130" s="8">
        <v>0</v>
      </c>
      <c r="BL130" s="6">
        <v>0</v>
      </c>
      <c r="BM130" s="7">
        <v>0</v>
      </c>
      <c r="BN130" s="8">
        <v>0</v>
      </c>
      <c r="BO130" s="6">
        <v>0</v>
      </c>
      <c r="BP130" s="7">
        <v>0</v>
      </c>
      <c r="BQ130" s="8"/>
      <c r="BR130" s="6"/>
      <c r="BS130" s="7"/>
      <c r="BT130" s="8">
        <f t="shared" si="50"/>
        <v>8.7530000000000001</v>
      </c>
      <c r="BU130" s="7">
        <f t="shared" si="51"/>
        <v>53.01</v>
      </c>
    </row>
    <row r="131" spans="1:73" x14ac:dyDescent="0.3">
      <c r="A131" s="40">
        <v>2015</v>
      </c>
      <c r="B131" s="41" t="s">
        <v>13</v>
      </c>
      <c r="C131" s="8">
        <v>20.8</v>
      </c>
      <c r="D131" s="6">
        <v>146.96</v>
      </c>
      <c r="E131" s="7">
        <f t="shared" si="52"/>
        <v>7065.3846153846152</v>
      </c>
      <c r="F131" s="8">
        <v>0</v>
      </c>
      <c r="G131" s="6">
        <v>0</v>
      </c>
      <c r="H131" s="7">
        <v>0</v>
      </c>
      <c r="I131" s="8">
        <v>0</v>
      </c>
      <c r="J131" s="6">
        <v>0</v>
      </c>
      <c r="K131" s="7">
        <v>0</v>
      </c>
      <c r="L131" s="8"/>
      <c r="M131" s="6"/>
      <c r="N131" s="7"/>
      <c r="O131" s="8">
        <v>0</v>
      </c>
      <c r="P131" s="6">
        <v>0</v>
      </c>
      <c r="Q131" s="7">
        <v>0</v>
      </c>
      <c r="R131" s="8">
        <v>0</v>
      </c>
      <c r="S131" s="6">
        <v>0</v>
      </c>
      <c r="T131" s="7">
        <f t="shared" si="47"/>
        <v>0</v>
      </c>
      <c r="U131" s="8">
        <v>0</v>
      </c>
      <c r="V131" s="6">
        <v>0</v>
      </c>
      <c r="W131" s="7">
        <v>0</v>
      </c>
      <c r="X131" s="8">
        <v>0</v>
      </c>
      <c r="Y131" s="6">
        <v>0</v>
      </c>
      <c r="Z131" s="7">
        <v>0</v>
      </c>
      <c r="AA131" s="8">
        <v>0</v>
      </c>
      <c r="AB131" s="6">
        <v>0</v>
      </c>
      <c r="AC131" s="7">
        <v>0</v>
      </c>
      <c r="AD131" s="8">
        <v>0</v>
      </c>
      <c r="AE131" s="6">
        <v>0</v>
      </c>
      <c r="AF131" s="7">
        <v>0</v>
      </c>
      <c r="AG131" s="8">
        <v>0</v>
      </c>
      <c r="AH131" s="6">
        <v>0</v>
      </c>
      <c r="AI131" s="7">
        <v>0</v>
      </c>
      <c r="AJ131" s="8"/>
      <c r="AK131" s="6"/>
      <c r="AL131" s="7"/>
      <c r="AM131" s="8">
        <v>0</v>
      </c>
      <c r="AN131" s="6">
        <v>0</v>
      </c>
      <c r="AO131" s="7">
        <v>0</v>
      </c>
      <c r="AP131" s="8"/>
      <c r="AQ131" s="6"/>
      <c r="AR131" s="7"/>
      <c r="AS131" s="8">
        <v>0</v>
      </c>
      <c r="AT131" s="6">
        <v>0</v>
      </c>
      <c r="AU131" s="7">
        <v>0</v>
      </c>
      <c r="AV131" s="8">
        <v>0</v>
      </c>
      <c r="AW131" s="6">
        <v>0</v>
      </c>
      <c r="AX131" s="7">
        <v>0</v>
      </c>
      <c r="AY131" s="8">
        <v>0.68</v>
      </c>
      <c r="AZ131" s="6">
        <v>5.28</v>
      </c>
      <c r="BA131" s="7">
        <f t="shared" si="49"/>
        <v>7764.7058823529414</v>
      </c>
      <c r="BB131" s="8">
        <v>0</v>
      </c>
      <c r="BC131" s="6">
        <v>0</v>
      </c>
      <c r="BD131" s="7">
        <v>0</v>
      </c>
      <c r="BE131" s="8">
        <v>0</v>
      </c>
      <c r="BF131" s="6">
        <v>0</v>
      </c>
      <c r="BG131" s="7">
        <v>0</v>
      </c>
      <c r="BH131" s="8">
        <v>0</v>
      </c>
      <c r="BI131" s="6">
        <v>0</v>
      </c>
      <c r="BJ131" s="7">
        <v>0</v>
      </c>
      <c r="BK131" s="8">
        <v>0</v>
      </c>
      <c r="BL131" s="6">
        <v>0</v>
      </c>
      <c r="BM131" s="7">
        <v>0</v>
      </c>
      <c r="BN131" s="8">
        <v>0</v>
      </c>
      <c r="BO131" s="6">
        <v>0</v>
      </c>
      <c r="BP131" s="7">
        <v>0</v>
      </c>
      <c r="BQ131" s="8"/>
      <c r="BR131" s="6"/>
      <c r="BS131" s="7"/>
      <c r="BT131" s="8">
        <f t="shared" si="50"/>
        <v>21.48</v>
      </c>
      <c r="BU131" s="7">
        <f t="shared" si="51"/>
        <v>152.24</v>
      </c>
    </row>
    <row r="132" spans="1:73" x14ac:dyDescent="0.3">
      <c r="A132" s="40">
        <v>2015</v>
      </c>
      <c r="B132" s="41" t="s">
        <v>14</v>
      </c>
      <c r="C132" s="8">
        <v>4</v>
      </c>
      <c r="D132" s="6">
        <v>30.12</v>
      </c>
      <c r="E132" s="7">
        <f t="shared" si="52"/>
        <v>7530</v>
      </c>
      <c r="F132" s="8">
        <v>0</v>
      </c>
      <c r="G132" s="6">
        <v>0</v>
      </c>
      <c r="H132" s="7">
        <v>0</v>
      </c>
      <c r="I132" s="8">
        <v>0</v>
      </c>
      <c r="J132" s="6">
        <v>0</v>
      </c>
      <c r="K132" s="7">
        <v>0</v>
      </c>
      <c r="L132" s="8"/>
      <c r="M132" s="6"/>
      <c r="N132" s="7"/>
      <c r="O132" s="8">
        <v>0</v>
      </c>
      <c r="P132" s="6">
        <v>0</v>
      </c>
      <c r="Q132" s="7">
        <v>0</v>
      </c>
      <c r="R132" s="8">
        <v>0</v>
      </c>
      <c r="S132" s="6">
        <v>0</v>
      </c>
      <c r="T132" s="7">
        <f t="shared" si="47"/>
        <v>0</v>
      </c>
      <c r="U132" s="8">
        <v>3</v>
      </c>
      <c r="V132" s="6">
        <v>23.33</v>
      </c>
      <c r="W132" s="7">
        <f t="shared" si="48"/>
        <v>7776.6666666666661</v>
      </c>
      <c r="X132" s="8">
        <v>0</v>
      </c>
      <c r="Y132" s="6">
        <v>0</v>
      </c>
      <c r="Z132" s="7">
        <v>0</v>
      </c>
      <c r="AA132" s="8">
        <v>0</v>
      </c>
      <c r="AB132" s="6">
        <v>0</v>
      </c>
      <c r="AC132" s="7">
        <v>0</v>
      </c>
      <c r="AD132" s="8">
        <v>0</v>
      </c>
      <c r="AE132" s="6">
        <v>0</v>
      </c>
      <c r="AF132" s="7">
        <v>0</v>
      </c>
      <c r="AG132" s="8">
        <v>0</v>
      </c>
      <c r="AH132" s="6">
        <v>0</v>
      </c>
      <c r="AI132" s="7">
        <v>0</v>
      </c>
      <c r="AJ132" s="8"/>
      <c r="AK132" s="6"/>
      <c r="AL132" s="7"/>
      <c r="AM132" s="8">
        <v>0</v>
      </c>
      <c r="AN132" s="6">
        <v>0</v>
      </c>
      <c r="AO132" s="7">
        <v>0</v>
      </c>
      <c r="AP132" s="8"/>
      <c r="AQ132" s="6"/>
      <c r="AR132" s="7"/>
      <c r="AS132" s="8">
        <v>0</v>
      </c>
      <c r="AT132" s="6">
        <v>0</v>
      </c>
      <c r="AU132" s="7">
        <v>0</v>
      </c>
      <c r="AV132" s="8">
        <v>0</v>
      </c>
      <c r="AW132" s="6">
        <v>0</v>
      </c>
      <c r="AX132" s="7">
        <v>0</v>
      </c>
      <c r="AY132" s="8">
        <v>0</v>
      </c>
      <c r="AZ132" s="6">
        <v>0</v>
      </c>
      <c r="BA132" s="7">
        <v>0</v>
      </c>
      <c r="BB132" s="8">
        <v>0</v>
      </c>
      <c r="BC132" s="6">
        <v>0</v>
      </c>
      <c r="BD132" s="7">
        <v>0</v>
      </c>
      <c r="BE132" s="8">
        <v>0</v>
      </c>
      <c r="BF132" s="6">
        <v>0</v>
      </c>
      <c r="BG132" s="7">
        <v>0</v>
      </c>
      <c r="BH132" s="8">
        <v>0</v>
      </c>
      <c r="BI132" s="6">
        <v>0</v>
      </c>
      <c r="BJ132" s="7">
        <v>0</v>
      </c>
      <c r="BK132" s="8">
        <v>0</v>
      </c>
      <c r="BL132" s="6">
        <v>0</v>
      </c>
      <c r="BM132" s="7">
        <v>0</v>
      </c>
      <c r="BN132" s="8">
        <v>0</v>
      </c>
      <c r="BO132" s="6">
        <v>0</v>
      </c>
      <c r="BP132" s="7">
        <v>0</v>
      </c>
      <c r="BQ132" s="8"/>
      <c r="BR132" s="6"/>
      <c r="BS132" s="7"/>
      <c r="BT132" s="8">
        <f t="shared" si="50"/>
        <v>7</v>
      </c>
      <c r="BU132" s="7">
        <f t="shared" si="51"/>
        <v>53.45</v>
      </c>
    </row>
    <row r="133" spans="1:73" x14ac:dyDescent="0.3">
      <c r="A133" s="40">
        <v>2015</v>
      </c>
      <c r="B133" s="41" t="s">
        <v>15</v>
      </c>
      <c r="C133" s="8">
        <v>0</v>
      </c>
      <c r="D133" s="6">
        <v>0</v>
      </c>
      <c r="E133" s="7">
        <v>0</v>
      </c>
      <c r="F133" s="8">
        <v>0</v>
      </c>
      <c r="G133" s="6">
        <v>0</v>
      </c>
      <c r="H133" s="7">
        <v>0</v>
      </c>
      <c r="I133" s="8">
        <v>0</v>
      </c>
      <c r="J133" s="6">
        <v>0</v>
      </c>
      <c r="K133" s="7">
        <v>0</v>
      </c>
      <c r="L133" s="8"/>
      <c r="M133" s="6"/>
      <c r="N133" s="7"/>
      <c r="O133" s="8">
        <v>0</v>
      </c>
      <c r="P133" s="6">
        <v>0</v>
      </c>
      <c r="Q133" s="7">
        <v>0</v>
      </c>
      <c r="R133" s="8">
        <v>0</v>
      </c>
      <c r="S133" s="6">
        <v>0</v>
      </c>
      <c r="T133" s="7">
        <f t="shared" si="47"/>
        <v>0</v>
      </c>
      <c r="U133" s="8">
        <v>28.282</v>
      </c>
      <c r="V133" s="6">
        <v>231.82</v>
      </c>
      <c r="W133" s="7">
        <f t="shared" si="48"/>
        <v>8196.7329043207683</v>
      </c>
      <c r="X133" s="8">
        <v>0</v>
      </c>
      <c r="Y133" s="6">
        <v>0</v>
      </c>
      <c r="Z133" s="7">
        <v>0</v>
      </c>
      <c r="AA133" s="8">
        <v>0.32300000000000001</v>
      </c>
      <c r="AB133" s="6">
        <v>37.1</v>
      </c>
      <c r="AC133" s="7">
        <f t="shared" ref="AC133" si="53">AB133/AA133*1000</f>
        <v>114860.68111455109</v>
      </c>
      <c r="AD133" s="8">
        <v>0</v>
      </c>
      <c r="AE133" s="6">
        <v>0</v>
      </c>
      <c r="AF133" s="7">
        <v>0</v>
      </c>
      <c r="AG133" s="8">
        <v>0</v>
      </c>
      <c r="AH133" s="6">
        <v>0</v>
      </c>
      <c r="AI133" s="7">
        <v>0</v>
      </c>
      <c r="AJ133" s="8"/>
      <c r="AK133" s="6"/>
      <c r="AL133" s="7"/>
      <c r="AM133" s="8">
        <v>0</v>
      </c>
      <c r="AN133" s="6">
        <v>0</v>
      </c>
      <c r="AO133" s="7">
        <v>0</v>
      </c>
      <c r="AP133" s="8"/>
      <c r="AQ133" s="6"/>
      <c r="AR133" s="7"/>
      <c r="AS133" s="8">
        <v>0</v>
      </c>
      <c r="AT133" s="6">
        <v>0</v>
      </c>
      <c r="AU133" s="7">
        <v>0</v>
      </c>
      <c r="AV133" s="8">
        <v>0</v>
      </c>
      <c r="AW133" s="6">
        <v>0</v>
      </c>
      <c r="AX133" s="7">
        <v>0</v>
      </c>
      <c r="AY133" s="8">
        <v>0</v>
      </c>
      <c r="AZ133" s="6">
        <v>0</v>
      </c>
      <c r="BA133" s="7">
        <v>0</v>
      </c>
      <c r="BB133" s="8">
        <v>0</v>
      </c>
      <c r="BC133" s="6">
        <v>0</v>
      </c>
      <c r="BD133" s="7">
        <v>0</v>
      </c>
      <c r="BE133" s="8">
        <v>0</v>
      </c>
      <c r="BF133" s="6">
        <v>0</v>
      </c>
      <c r="BG133" s="7">
        <v>0</v>
      </c>
      <c r="BH133" s="8">
        <v>4.9489999999999998</v>
      </c>
      <c r="BI133" s="6">
        <v>86.49</v>
      </c>
      <c r="BJ133" s="7">
        <f t="shared" ref="BJ133" si="54">BI133/BH133*1000</f>
        <v>17476.257829864619</v>
      </c>
      <c r="BK133" s="8">
        <v>0</v>
      </c>
      <c r="BL133" s="6">
        <v>0</v>
      </c>
      <c r="BM133" s="7">
        <v>0</v>
      </c>
      <c r="BN133" s="8">
        <v>0</v>
      </c>
      <c r="BO133" s="6">
        <v>0</v>
      </c>
      <c r="BP133" s="7">
        <v>0</v>
      </c>
      <c r="BQ133" s="8"/>
      <c r="BR133" s="6"/>
      <c r="BS133" s="7"/>
      <c r="BT133" s="8">
        <f t="shared" si="50"/>
        <v>33.554000000000002</v>
      </c>
      <c r="BU133" s="7">
        <f t="shared" si="51"/>
        <v>355.41</v>
      </c>
    </row>
    <row r="134" spans="1:73" x14ac:dyDescent="0.3">
      <c r="A134" s="40">
        <v>2015</v>
      </c>
      <c r="B134" s="41" t="s">
        <v>16</v>
      </c>
      <c r="C134" s="8">
        <v>4.2750000000000004</v>
      </c>
      <c r="D134" s="6">
        <v>35.21</v>
      </c>
      <c r="E134" s="7">
        <f t="shared" si="52"/>
        <v>8236.2573099415204</v>
      </c>
      <c r="F134" s="8">
        <v>0</v>
      </c>
      <c r="G134" s="6">
        <v>0</v>
      </c>
      <c r="H134" s="7">
        <v>0</v>
      </c>
      <c r="I134" s="8">
        <v>0</v>
      </c>
      <c r="J134" s="6">
        <v>0</v>
      </c>
      <c r="K134" s="7">
        <v>0</v>
      </c>
      <c r="L134" s="8"/>
      <c r="M134" s="6"/>
      <c r="N134" s="7"/>
      <c r="O134" s="8">
        <v>0</v>
      </c>
      <c r="P134" s="6">
        <v>0</v>
      </c>
      <c r="Q134" s="7">
        <v>0</v>
      </c>
      <c r="R134" s="8">
        <v>0</v>
      </c>
      <c r="S134" s="6">
        <v>0</v>
      </c>
      <c r="T134" s="7">
        <f t="shared" si="47"/>
        <v>0</v>
      </c>
      <c r="U134" s="8">
        <v>1</v>
      </c>
      <c r="V134" s="6">
        <v>48.95</v>
      </c>
      <c r="W134" s="7">
        <f t="shared" si="48"/>
        <v>48950</v>
      </c>
      <c r="X134" s="8">
        <v>0</v>
      </c>
      <c r="Y134" s="6">
        <v>0</v>
      </c>
      <c r="Z134" s="7">
        <v>0</v>
      </c>
      <c r="AA134" s="8">
        <v>0</v>
      </c>
      <c r="AB134" s="6">
        <v>0</v>
      </c>
      <c r="AC134" s="7">
        <v>0</v>
      </c>
      <c r="AD134" s="8">
        <v>0</v>
      </c>
      <c r="AE134" s="6">
        <v>0</v>
      </c>
      <c r="AF134" s="7">
        <v>0</v>
      </c>
      <c r="AG134" s="8">
        <v>0</v>
      </c>
      <c r="AH134" s="6">
        <v>0</v>
      </c>
      <c r="AI134" s="7">
        <v>0</v>
      </c>
      <c r="AJ134" s="8"/>
      <c r="AK134" s="6"/>
      <c r="AL134" s="7"/>
      <c r="AM134" s="8">
        <v>0</v>
      </c>
      <c r="AN134" s="6">
        <v>0</v>
      </c>
      <c r="AO134" s="7">
        <v>0</v>
      </c>
      <c r="AP134" s="8"/>
      <c r="AQ134" s="6"/>
      <c r="AR134" s="7"/>
      <c r="AS134" s="8">
        <v>0</v>
      </c>
      <c r="AT134" s="6">
        <v>0</v>
      </c>
      <c r="AU134" s="7">
        <v>0</v>
      </c>
      <c r="AV134" s="8">
        <v>0</v>
      </c>
      <c r="AW134" s="6">
        <v>0</v>
      </c>
      <c r="AX134" s="7">
        <v>0</v>
      </c>
      <c r="AY134" s="8">
        <v>0</v>
      </c>
      <c r="AZ134" s="6">
        <v>0</v>
      </c>
      <c r="BA134" s="7">
        <v>0</v>
      </c>
      <c r="BB134" s="8">
        <v>0</v>
      </c>
      <c r="BC134" s="6">
        <v>0</v>
      </c>
      <c r="BD134" s="7">
        <v>0</v>
      </c>
      <c r="BE134" s="8">
        <v>0</v>
      </c>
      <c r="BF134" s="6">
        <v>0</v>
      </c>
      <c r="BG134" s="7">
        <v>0</v>
      </c>
      <c r="BH134" s="8">
        <v>0</v>
      </c>
      <c r="BI134" s="6">
        <v>0</v>
      </c>
      <c r="BJ134" s="7">
        <v>0</v>
      </c>
      <c r="BK134" s="8">
        <v>0</v>
      </c>
      <c r="BL134" s="6">
        <v>0</v>
      </c>
      <c r="BM134" s="7">
        <v>0</v>
      </c>
      <c r="BN134" s="8">
        <v>0</v>
      </c>
      <c r="BO134" s="6">
        <v>0</v>
      </c>
      <c r="BP134" s="7">
        <v>0</v>
      </c>
      <c r="BQ134" s="8"/>
      <c r="BR134" s="6"/>
      <c r="BS134" s="7"/>
      <c r="BT134" s="8">
        <f t="shared" si="50"/>
        <v>5.2750000000000004</v>
      </c>
      <c r="BU134" s="7">
        <f t="shared" si="51"/>
        <v>84.16</v>
      </c>
    </row>
    <row r="135" spans="1:73" ht="15" thickBot="1" x14ac:dyDescent="0.35">
      <c r="A135" s="42"/>
      <c r="B135" s="43" t="s">
        <v>17</v>
      </c>
      <c r="C135" s="34">
        <f>SUM(C123:C134)</f>
        <v>66.98</v>
      </c>
      <c r="D135" s="32">
        <f>SUM(D123:D134)</f>
        <v>493.38000000000005</v>
      </c>
      <c r="E135" s="33"/>
      <c r="F135" s="34">
        <f>SUM(F123:F134)</f>
        <v>0</v>
      </c>
      <c r="G135" s="32">
        <f>SUM(G123:G134)</f>
        <v>0</v>
      </c>
      <c r="H135" s="33"/>
      <c r="I135" s="34">
        <f>SUM(I123:I134)</f>
        <v>0</v>
      </c>
      <c r="J135" s="32">
        <f>SUM(J123:J134)</f>
        <v>0</v>
      </c>
      <c r="K135" s="33"/>
      <c r="L135" s="34"/>
      <c r="M135" s="32"/>
      <c r="N135" s="33"/>
      <c r="O135" s="34">
        <f>SUM(O123:O134)</f>
        <v>0</v>
      </c>
      <c r="P135" s="32">
        <f>SUM(P123:P134)</f>
        <v>0</v>
      </c>
      <c r="Q135" s="33"/>
      <c r="R135" s="34">
        <f t="shared" ref="R135:S135" si="55">SUM(R123:R134)</f>
        <v>0</v>
      </c>
      <c r="S135" s="32">
        <f t="shared" si="55"/>
        <v>0</v>
      </c>
      <c r="T135" s="33"/>
      <c r="U135" s="34">
        <f>SUM(U123:U134)</f>
        <v>115.57499999999999</v>
      </c>
      <c r="V135" s="32">
        <f>SUM(V123:V134)</f>
        <v>891.62000000000012</v>
      </c>
      <c r="W135" s="33"/>
      <c r="X135" s="34">
        <f>SUM(X123:X134)</f>
        <v>0</v>
      </c>
      <c r="Y135" s="32">
        <f>SUM(Y123:Y134)</f>
        <v>0</v>
      </c>
      <c r="Z135" s="33"/>
      <c r="AA135" s="34">
        <f>SUM(AA123:AA134)</f>
        <v>0.32300000000000001</v>
      </c>
      <c r="AB135" s="32">
        <f>SUM(AB123:AB134)</f>
        <v>37.1</v>
      </c>
      <c r="AC135" s="33"/>
      <c r="AD135" s="34">
        <f>SUM(AD123:AD134)</f>
        <v>0</v>
      </c>
      <c r="AE135" s="32">
        <f>SUM(AE123:AE134)</f>
        <v>0</v>
      </c>
      <c r="AF135" s="33"/>
      <c r="AG135" s="34">
        <f>SUM(AG123:AG134)</f>
        <v>0</v>
      </c>
      <c r="AH135" s="32">
        <f>SUM(AH123:AH134)</f>
        <v>0</v>
      </c>
      <c r="AI135" s="33"/>
      <c r="AJ135" s="34"/>
      <c r="AK135" s="32"/>
      <c r="AL135" s="33"/>
      <c r="AM135" s="34">
        <f>SUM(AM123:AM134)</f>
        <v>0</v>
      </c>
      <c r="AN135" s="32">
        <f>SUM(AN123:AN134)</f>
        <v>0</v>
      </c>
      <c r="AO135" s="33"/>
      <c r="AP135" s="34"/>
      <c r="AQ135" s="32"/>
      <c r="AR135" s="33"/>
      <c r="AS135" s="34">
        <f>SUM(AS123:AS134)</f>
        <v>0</v>
      </c>
      <c r="AT135" s="32">
        <f>SUM(AT123:AT134)</f>
        <v>0</v>
      </c>
      <c r="AU135" s="33"/>
      <c r="AV135" s="34">
        <f>SUM(AV123:AV134)</f>
        <v>0</v>
      </c>
      <c r="AW135" s="32">
        <f>SUM(AW123:AW134)</f>
        <v>0</v>
      </c>
      <c r="AX135" s="33"/>
      <c r="AY135" s="34">
        <f>SUM(AY123:AY134)</f>
        <v>4.694</v>
      </c>
      <c r="AZ135" s="32">
        <f>SUM(AZ123:AZ134)</f>
        <v>11.89</v>
      </c>
      <c r="BA135" s="33"/>
      <c r="BB135" s="34">
        <f>SUM(BB123:BB134)</f>
        <v>0</v>
      </c>
      <c r="BC135" s="32">
        <f>SUM(BC123:BC134)</f>
        <v>0</v>
      </c>
      <c r="BD135" s="33"/>
      <c r="BE135" s="34">
        <f>SUM(BE123:BE134)</f>
        <v>0</v>
      </c>
      <c r="BF135" s="32">
        <f>SUM(BF123:BF134)</f>
        <v>0</v>
      </c>
      <c r="BG135" s="33"/>
      <c r="BH135" s="34">
        <f>SUM(BH123:BH134)</f>
        <v>4.9489999999999998</v>
      </c>
      <c r="BI135" s="32">
        <f>SUM(BI123:BI134)</f>
        <v>86.49</v>
      </c>
      <c r="BJ135" s="33"/>
      <c r="BK135" s="34">
        <f>SUM(BK123:BK134)</f>
        <v>0</v>
      </c>
      <c r="BL135" s="32">
        <f>SUM(BL123:BL134)</f>
        <v>0</v>
      </c>
      <c r="BM135" s="33"/>
      <c r="BN135" s="34">
        <f>SUM(BN123:BN134)</f>
        <v>0</v>
      </c>
      <c r="BO135" s="32">
        <f>SUM(BO123:BO134)</f>
        <v>0</v>
      </c>
      <c r="BP135" s="33"/>
      <c r="BQ135" s="34"/>
      <c r="BR135" s="32"/>
      <c r="BS135" s="33"/>
      <c r="BT135" s="34">
        <f t="shared" si="50"/>
        <v>192.52100000000002</v>
      </c>
      <c r="BU135" s="33">
        <f t="shared" si="51"/>
        <v>1520.4800000000002</v>
      </c>
    </row>
    <row r="136" spans="1:73" x14ac:dyDescent="0.3">
      <c r="A136" s="40">
        <v>2016</v>
      </c>
      <c r="B136" s="41" t="s">
        <v>5</v>
      </c>
      <c r="C136" s="8">
        <v>0</v>
      </c>
      <c r="D136" s="6">
        <v>0</v>
      </c>
      <c r="E136" s="7">
        <v>0</v>
      </c>
      <c r="F136" s="8">
        <v>0</v>
      </c>
      <c r="G136" s="6">
        <v>0</v>
      </c>
      <c r="H136" s="7">
        <v>0</v>
      </c>
      <c r="I136" s="8">
        <v>0</v>
      </c>
      <c r="J136" s="6">
        <v>0</v>
      </c>
      <c r="K136" s="7">
        <v>0</v>
      </c>
      <c r="L136" s="8"/>
      <c r="M136" s="6"/>
      <c r="N136" s="7"/>
      <c r="O136" s="8">
        <v>0</v>
      </c>
      <c r="P136" s="6">
        <v>0</v>
      </c>
      <c r="Q136" s="7">
        <v>0</v>
      </c>
      <c r="R136" s="8">
        <v>0</v>
      </c>
      <c r="S136" s="6">
        <v>0</v>
      </c>
      <c r="T136" s="7">
        <f t="shared" ref="T136:T147" si="56">IF(R136=0,0,S136/R136*1000)</f>
        <v>0</v>
      </c>
      <c r="U136" s="8">
        <v>11.275</v>
      </c>
      <c r="V136" s="6">
        <v>122.13</v>
      </c>
      <c r="W136" s="7">
        <f t="shared" ref="W136:W147" si="57">V136/U136*1000</f>
        <v>10831.929046563193</v>
      </c>
      <c r="X136" s="8">
        <v>0</v>
      </c>
      <c r="Y136" s="6">
        <v>0</v>
      </c>
      <c r="Z136" s="7">
        <v>0</v>
      </c>
      <c r="AA136" s="8">
        <v>0</v>
      </c>
      <c r="AB136" s="6">
        <v>0</v>
      </c>
      <c r="AC136" s="7">
        <v>0</v>
      </c>
      <c r="AD136" s="8">
        <v>0</v>
      </c>
      <c r="AE136" s="6">
        <v>0</v>
      </c>
      <c r="AF136" s="7">
        <v>0</v>
      </c>
      <c r="AG136" s="8">
        <v>0</v>
      </c>
      <c r="AH136" s="6">
        <v>0</v>
      </c>
      <c r="AI136" s="7">
        <v>0</v>
      </c>
      <c r="AJ136" s="8"/>
      <c r="AK136" s="6"/>
      <c r="AL136" s="7"/>
      <c r="AM136" s="8">
        <v>0</v>
      </c>
      <c r="AN136" s="6">
        <v>0</v>
      </c>
      <c r="AO136" s="7">
        <v>0</v>
      </c>
      <c r="AP136" s="8"/>
      <c r="AQ136" s="6"/>
      <c r="AR136" s="7"/>
      <c r="AS136" s="8">
        <v>0</v>
      </c>
      <c r="AT136" s="6">
        <v>0</v>
      </c>
      <c r="AU136" s="7">
        <v>0</v>
      </c>
      <c r="AV136" s="8">
        <v>0</v>
      </c>
      <c r="AW136" s="6">
        <v>0</v>
      </c>
      <c r="AX136" s="7">
        <v>0</v>
      </c>
      <c r="AY136" s="8">
        <v>0</v>
      </c>
      <c r="AZ136" s="6">
        <v>0</v>
      </c>
      <c r="BA136" s="7">
        <v>0</v>
      </c>
      <c r="BB136" s="8">
        <v>0</v>
      </c>
      <c r="BC136" s="6">
        <v>0</v>
      </c>
      <c r="BD136" s="7">
        <v>0</v>
      </c>
      <c r="BE136" s="8">
        <v>0</v>
      </c>
      <c r="BF136" s="6">
        <v>0</v>
      </c>
      <c r="BG136" s="7">
        <v>0</v>
      </c>
      <c r="BH136" s="8">
        <v>0</v>
      </c>
      <c r="BI136" s="6">
        <v>0</v>
      </c>
      <c r="BJ136" s="7">
        <v>0</v>
      </c>
      <c r="BK136" s="8">
        <v>0</v>
      </c>
      <c r="BL136" s="6">
        <v>0</v>
      </c>
      <c r="BM136" s="7">
        <v>0</v>
      </c>
      <c r="BN136" s="8">
        <v>0</v>
      </c>
      <c r="BO136" s="6">
        <v>0</v>
      </c>
      <c r="BP136" s="7">
        <v>0</v>
      </c>
      <c r="BQ136" s="8"/>
      <c r="BR136" s="6"/>
      <c r="BS136" s="7"/>
      <c r="BT136" s="8">
        <f t="shared" ref="BT136:BT148" si="58">C136+BZ15645+U136+BH136+BK136+AD136+AY136+X136+AA136+AS136</f>
        <v>11.275</v>
      </c>
      <c r="BU136" s="7">
        <f t="shared" ref="BU136:BU148" si="59">D136+G136+V136+BI136+BL136+AE136+AZ136+Y136+AB136+AT136</f>
        <v>122.13</v>
      </c>
    </row>
    <row r="137" spans="1:73" x14ac:dyDescent="0.3">
      <c r="A137" s="40">
        <v>2016</v>
      </c>
      <c r="B137" s="41" t="s">
        <v>6</v>
      </c>
      <c r="C137" s="8">
        <v>0</v>
      </c>
      <c r="D137" s="6">
        <v>0</v>
      </c>
      <c r="E137" s="7">
        <v>0</v>
      </c>
      <c r="F137" s="8">
        <v>0</v>
      </c>
      <c r="G137" s="6">
        <v>0</v>
      </c>
      <c r="H137" s="7">
        <v>0</v>
      </c>
      <c r="I137" s="8">
        <v>0</v>
      </c>
      <c r="J137" s="6">
        <v>0</v>
      </c>
      <c r="K137" s="7">
        <v>0</v>
      </c>
      <c r="L137" s="8"/>
      <c r="M137" s="6"/>
      <c r="N137" s="7"/>
      <c r="O137" s="8">
        <v>0</v>
      </c>
      <c r="P137" s="6">
        <v>0</v>
      </c>
      <c r="Q137" s="7">
        <v>0</v>
      </c>
      <c r="R137" s="8">
        <v>0</v>
      </c>
      <c r="S137" s="6">
        <v>0</v>
      </c>
      <c r="T137" s="7">
        <f t="shared" si="56"/>
        <v>0</v>
      </c>
      <c r="U137" s="8">
        <v>23.346</v>
      </c>
      <c r="V137" s="6">
        <v>213.47</v>
      </c>
      <c r="W137" s="7">
        <f t="shared" si="57"/>
        <v>9143.7505354236273</v>
      </c>
      <c r="X137" s="8">
        <v>0</v>
      </c>
      <c r="Y137" s="6">
        <v>0</v>
      </c>
      <c r="Z137" s="7">
        <v>0</v>
      </c>
      <c r="AA137" s="8">
        <v>0</v>
      </c>
      <c r="AB137" s="6">
        <v>0</v>
      </c>
      <c r="AC137" s="7">
        <v>0</v>
      </c>
      <c r="AD137" s="8">
        <v>0</v>
      </c>
      <c r="AE137" s="6">
        <v>0</v>
      </c>
      <c r="AF137" s="7">
        <v>0</v>
      </c>
      <c r="AG137" s="8">
        <v>0</v>
      </c>
      <c r="AH137" s="6">
        <v>0</v>
      </c>
      <c r="AI137" s="7">
        <v>0</v>
      </c>
      <c r="AJ137" s="8"/>
      <c r="AK137" s="6"/>
      <c r="AL137" s="7"/>
      <c r="AM137" s="8">
        <v>0</v>
      </c>
      <c r="AN137" s="6">
        <v>0</v>
      </c>
      <c r="AO137" s="7">
        <v>0</v>
      </c>
      <c r="AP137" s="8"/>
      <c r="AQ137" s="6"/>
      <c r="AR137" s="7"/>
      <c r="AS137" s="8">
        <v>0</v>
      </c>
      <c r="AT137" s="6">
        <v>0</v>
      </c>
      <c r="AU137" s="7">
        <v>0</v>
      </c>
      <c r="AV137" s="8">
        <v>0</v>
      </c>
      <c r="AW137" s="6">
        <v>0</v>
      </c>
      <c r="AX137" s="7">
        <v>0</v>
      </c>
      <c r="AY137" s="8">
        <v>0</v>
      </c>
      <c r="AZ137" s="6">
        <v>0</v>
      </c>
      <c r="BA137" s="7">
        <v>0</v>
      </c>
      <c r="BB137" s="8">
        <v>0</v>
      </c>
      <c r="BC137" s="6">
        <v>0</v>
      </c>
      <c r="BD137" s="7">
        <v>0</v>
      </c>
      <c r="BE137" s="8">
        <v>0</v>
      </c>
      <c r="BF137" s="6">
        <v>0</v>
      </c>
      <c r="BG137" s="7">
        <v>0</v>
      </c>
      <c r="BH137" s="8">
        <v>0</v>
      </c>
      <c r="BI137" s="6">
        <v>0</v>
      </c>
      <c r="BJ137" s="7">
        <v>0</v>
      </c>
      <c r="BK137" s="8">
        <v>0</v>
      </c>
      <c r="BL137" s="6">
        <v>0</v>
      </c>
      <c r="BM137" s="7">
        <v>0</v>
      </c>
      <c r="BN137" s="8">
        <v>0</v>
      </c>
      <c r="BO137" s="6">
        <v>0</v>
      </c>
      <c r="BP137" s="7">
        <v>0</v>
      </c>
      <c r="BQ137" s="8"/>
      <c r="BR137" s="6"/>
      <c r="BS137" s="7"/>
      <c r="BT137" s="8">
        <f t="shared" si="58"/>
        <v>23.346</v>
      </c>
      <c r="BU137" s="7">
        <f t="shared" si="59"/>
        <v>213.47</v>
      </c>
    </row>
    <row r="138" spans="1:73" x14ac:dyDescent="0.3">
      <c r="A138" s="40">
        <v>2016</v>
      </c>
      <c r="B138" s="41" t="s">
        <v>7</v>
      </c>
      <c r="C138" s="8">
        <v>0.34799999999999998</v>
      </c>
      <c r="D138" s="6">
        <v>233.52</v>
      </c>
      <c r="E138" s="7">
        <f t="shared" ref="E138:E146" si="60">D138/C138*1000</f>
        <v>671034.48275862075</v>
      </c>
      <c r="F138" s="8">
        <v>0</v>
      </c>
      <c r="G138" s="6">
        <v>0</v>
      </c>
      <c r="H138" s="7">
        <v>0</v>
      </c>
      <c r="I138" s="8">
        <v>0</v>
      </c>
      <c r="J138" s="6">
        <v>0</v>
      </c>
      <c r="K138" s="7">
        <v>0</v>
      </c>
      <c r="L138" s="8"/>
      <c r="M138" s="6"/>
      <c r="N138" s="7"/>
      <c r="O138" s="8">
        <v>0</v>
      </c>
      <c r="P138" s="6">
        <v>0</v>
      </c>
      <c r="Q138" s="7">
        <v>0</v>
      </c>
      <c r="R138" s="8">
        <v>0</v>
      </c>
      <c r="S138" s="6">
        <v>0</v>
      </c>
      <c r="T138" s="7">
        <f t="shared" si="56"/>
        <v>0</v>
      </c>
      <c r="U138" s="8">
        <v>24.581</v>
      </c>
      <c r="V138" s="6">
        <v>228.73</v>
      </c>
      <c r="W138" s="7">
        <f t="shared" si="57"/>
        <v>9305.154387535089</v>
      </c>
      <c r="X138" s="8">
        <v>0</v>
      </c>
      <c r="Y138" s="6">
        <v>0</v>
      </c>
      <c r="Z138" s="7">
        <v>0</v>
      </c>
      <c r="AA138" s="8">
        <v>0</v>
      </c>
      <c r="AB138" s="6">
        <v>0</v>
      </c>
      <c r="AC138" s="7">
        <v>0</v>
      </c>
      <c r="AD138" s="8">
        <v>0</v>
      </c>
      <c r="AE138" s="6">
        <v>0</v>
      </c>
      <c r="AF138" s="7">
        <v>0</v>
      </c>
      <c r="AG138" s="8">
        <v>0</v>
      </c>
      <c r="AH138" s="6">
        <v>0</v>
      </c>
      <c r="AI138" s="7">
        <v>0</v>
      </c>
      <c r="AJ138" s="8"/>
      <c r="AK138" s="6"/>
      <c r="AL138" s="7"/>
      <c r="AM138" s="8">
        <v>0</v>
      </c>
      <c r="AN138" s="6">
        <v>0</v>
      </c>
      <c r="AO138" s="7">
        <v>0</v>
      </c>
      <c r="AP138" s="8"/>
      <c r="AQ138" s="6"/>
      <c r="AR138" s="7"/>
      <c r="AS138" s="8">
        <v>0</v>
      </c>
      <c r="AT138" s="6">
        <v>0</v>
      </c>
      <c r="AU138" s="7">
        <v>0</v>
      </c>
      <c r="AV138" s="8">
        <v>0</v>
      </c>
      <c r="AW138" s="6">
        <v>0</v>
      </c>
      <c r="AX138" s="7">
        <v>0</v>
      </c>
      <c r="AY138" s="8">
        <v>0</v>
      </c>
      <c r="AZ138" s="6">
        <v>0</v>
      </c>
      <c r="BA138" s="7">
        <v>0</v>
      </c>
      <c r="BB138" s="8">
        <v>0</v>
      </c>
      <c r="BC138" s="6">
        <v>0</v>
      </c>
      <c r="BD138" s="7">
        <v>0</v>
      </c>
      <c r="BE138" s="8">
        <v>0</v>
      </c>
      <c r="BF138" s="6">
        <v>0</v>
      </c>
      <c r="BG138" s="7">
        <v>0</v>
      </c>
      <c r="BH138" s="8">
        <v>0</v>
      </c>
      <c r="BI138" s="6">
        <v>0</v>
      </c>
      <c r="BJ138" s="7">
        <v>0</v>
      </c>
      <c r="BK138" s="8">
        <v>0</v>
      </c>
      <c r="BL138" s="6">
        <v>0</v>
      </c>
      <c r="BM138" s="7">
        <v>0</v>
      </c>
      <c r="BN138" s="8">
        <v>0</v>
      </c>
      <c r="BO138" s="6">
        <v>0</v>
      </c>
      <c r="BP138" s="7">
        <v>0</v>
      </c>
      <c r="BQ138" s="8"/>
      <c r="BR138" s="6"/>
      <c r="BS138" s="7"/>
      <c r="BT138" s="8">
        <f t="shared" si="58"/>
        <v>24.928999999999998</v>
      </c>
      <c r="BU138" s="7">
        <f t="shared" si="59"/>
        <v>462.25</v>
      </c>
    </row>
    <row r="139" spans="1:73" x14ac:dyDescent="0.3">
      <c r="A139" s="40">
        <v>2016</v>
      </c>
      <c r="B139" s="41" t="s">
        <v>8</v>
      </c>
      <c r="C139" s="8">
        <v>0</v>
      </c>
      <c r="D139" s="6">
        <v>0</v>
      </c>
      <c r="E139" s="7">
        <v>0</v>
      </c>
      <c r="F139" s="8">
        <v>0</v>
      </c>
      <c r="G139" s="6">
        <v>0</v>
      </c>
      <c r="H139" s="7">
        <v>0</v>
      </c>
      <c r="I139" s="8">
        <v>0</v>
      </c>
      <c r="J139" s="6">
        <v>0</v>
      </c>
      <c r="K139" s="7">
        <v>0</v>
      </c>
      <c r="L139" s="8"/>
      <c r="M139" s="6"/>
      <c r="N139" s="7"/>
      <c r="O139" s="8">
        <v>0</v>
      </c>
      <c r="P139" s="6">
        <v>0</v>
      </c>
      <c r="Q139" s="7">
        <v>0</v>
      </c>
      <c r="R139" s="8">
        <v>0</v>
      </c>
      <c r="S139" s="6">
        <v>0</v>
      </c>
      <c r="T139" s="7">
        <f t="shared" si="56"/>
        <v>0</v>
      </c>
      <c r="U139" s="8">
        <v>68.808000000000007</v>
      </c>
      <c r="V139" s="6">
        <v>713.14</v>
      </c>
      <c r="W139" s="7">
        <f t="shared" si="57"/>
        <v>10364.201836995697</v>
      </c>
      <c r="X139" s="8">
        <v>0</v>
      </c>
      <c r="Y139" s="6">
        <v>0</v>
      </c>
      <c r="Z139" s="7">
        <v>0</v>
      </c>
      <c r="AA139" s="8">
        <v>0</v>
      </c>
      <c r="AB139" s="6">
        <v>0</v>
      </c>
      <c r="AC139" s="7">
        <v>0</v>
      </c>
      <c r="AD139" s="8">
        <v>0</v>
      </c>
      <c r="AE139" s="6">
        <v>0</v>
      </c>
      <c r="AF139" s="7">
        <v>0</v>
      </c>
      <c r="AG139" s="8">
        <v>0</v>
      </c>
      <c r="AH139" s="6">
        <v>0</v>
      </c>
      <c r="AI139" s="7">
        <v>0</v>
      </c>
      <c r="AJ139" s="8"/>
      <c r="AK139" s="6"/>
      <c r="AL139" s="7"/>
      <c r="AM139" s="8">
        <v>0</v>
      </c>
      <c r="AN139" s="6">
        <v>0</v>
      </c>
      <c r="AO139" s="7">
        <v>0</v>
      </c>
      <c r="AP139" s="8"/>
      <c r="AQ139" s="6"/>
      <c r="AR139" s="7"/>
      <c r="AS139" s="8">
        <v>0</v>
      </c>
      <c r="AT139" s="6">
        <v>0</v>
      </c>
      <c r="AU139" s="7">
        <v>0</v>
      </c>
      <c r="AV139" s="8">
        <v>0</v>
      </c>
      <c r="AW139" s="6">
        <v>0</v>
      </c>
      <c r="AX139" s="7">
        <v>0</v>
      </c>
      <c r="AY139" s="8">
        <v>5.0999999999999996</v>
      </c>
      <c r="AZ139" s="6">
        <v>1.1299999999999999</v>
      </c>
      <c r="BA139" s="7">
        <f t="shared" ref="BA139:BA145" si="61">AZ139/AY139*1000</f>
        <v>221.56862745098039</v>
      </c>
      <c r="BB139" s="8">
        <v>0</v>
      </c>
      <c r="BC139" s="6">
        <v>0</v>
      </c>
      <c r="BD139" s="7">
        <v>0</v>
      </c>
      <c r="BE139" s="8">
        <v>0</v>
      </c>
      <c r="BF139" s="6">
        <v>0</v>
      </c>
      <c r="BG139" s="7">
        <v>0</v>
      </c>
      <c r="BH139" s="8">
        <v>0</v>
      </c>
      <c r="BI139" s="6">
        <v>0</v>
      </c>
      <c r="BJ139" s="7">
        <v>0</v>
      </c>
      <c r="BK139" s="8">
        <v>0</v>
      </c>
      <c r="BL139" s="6">
        <v>0</v>
      </c>
      <c r="BM139" s="7">
        <v>0</v>
      </c>
      <c r="BN139" s="8">
        <v>0</v>
      </c>
      <c r="BO139" s="6">
        <v>0</v>
      </c>
      <c r="BP139" s="7">
        <v>0</v>
      </c>
      <c r="BQ139" s="8"/>
      <c r="BR139" s="6"/>
      <c r="BS139" s="7"/>
      <c r="BT139" s="8">
        <f t="shared" si="58"/>
        <v>73.908000000000001</v>
      </c>
      <c r="BU139" s="7">
        <f t="shared" si="59"/>
        <v>714.27</v>
      </c>
    </row>
    <row r="140" spans="1:73" x14ac:dyDescent="0.3">
      <c r="A140" s="40">
        <v>2016</v>
      </c>
      <c r="B140" s="41" t="s">
        <v>9</v>
      </c>
      <c r="C140" s="8">
        <v>0</v>
      </c>
      <c r="D140" s="6">
        <v>0</v>
      </c>
      <c r="E140" s="7">
        <v>0</v>
      </c>
      <c r="F140" s="8">
        <v>0</v>
      </c>
      <c r="G140" s="6">
        <v>0</v>
      </c>
      <c r="H140" s="7">
        <v>0</v>
      </c>
      <c r="I140" s="8">
        <v>0</v>
      </c>
      <c r="J140" s="6">
        <v>0</v>
      </c>
      <c r="K140" s="7">
        <v>0</v>
      </c>
      <c r="L140" s="8"/>
      <c r="M140" s="6"/>
      <c r="N140" s="7"/>
      <c r="O140" s="8">
        <v>0</v>
      </c>
      <c r="P140" s="6">
        <v>0</v>
      </c>
      <c r="Q140" s="7">
        <v>0</v>
      </c>
      <c r="R140" s="8">
        <v>0</v>
      </c>
      <c r="S140" s="6">
        <v>0</v>
      </c>
      <c r="T140" s="7">
        <f t="shared" si="56"/>
        <v>0</v>
      </c>
      <c r="U140" s="8">
        <v>64.331000000000003</v>
      </c>
      <c r="V140" s="6">
        <v>539.78</v>
      </c>
      <c r="W140" s="7">
        <f t="shared" si="57"/>
        <v>8390.6670190110508</v>
      </c>
      <c r="X140" s="8">
        <v>0</v>
      </c>
      <c r="Y140" s="6">
        <v>0</v>
      </c>
      <c r="Z140" s="7">
        <v>0</v>
      </c>
      <c r="AA140" s="8">
        <v>0</v>
      </c>
      <c r="AB140" s="6">
        <v>0</v>
      </c>
      <c r="AC140" s="7">
        <v>0</v>
      </c>
      <c r="AD140" s="8">
        <v>0</v>
      </c>
      <c r="AE140" s="6">
        <v>0</v>
      </c>
      <c r="AF140" s="7">
        <v>0</v>
      </c>
      <c r="AG140" s="8">
        <v>0</v>
      </c>
      <c r="AH140" s="6">
        <v>0</v>
      </c>
      <c r="AI140" s="7">
        <v>0</v>
      </c>
      <c r="AJ140" s="8"/>
      <c r="AK140" s="6"/>
      <c r="AL140" s="7"/>
      <c r="AM140" s="8">
        <v>0</v>
      </c>
      <c r="AN140" s="6">
        <v>0</v>
      </c>
      <c r="AO140" s="7">
        <v>0</v>
      </c>
      <c r="AP140" s="8"/>
      <c r="AQ140" s="6"/>
      <c r="AR140" s="7"/>
      <c r="AS140" s="8">
        <v>0</v>
      </c>
      <c r="AT140" s="6">
        <v>0</v>
      </c>
      <c r="AU140" s="7">
        <v>0</v>
      </c>
      <c r="AV140" s="8">
        <v>0</v>
      </c>
      <c r="AW140" s="6">
        <v>0</v>
      </c>
      <c r="AX140" s="7">
        <v>0</v>
      </c>
      <c r="AY140" s="8">
        <v>2.1</v>
      </c>
      <c r="AZ140" s="6">
        <v>1.32</v>
      </c>
      <c r="BA140" s="7">
        <f t="shared" si="61"/>
        <v>628.57142857142856</v>
      </c>
      <c r="BB140" s="8">
        <v>0</v>
      </c>
      <c r="BC140" s="6">
        <v>0</v>
      </c>
      <c r="BD140" s="7">
        <v>0</v>
      </c>
      <c r="BE140" s="8">
        <v>0</v>
      </c>
      <c r="BF140" s="6">
        <v>0</v>
      </c>
      <c r="BG140" s="7">
        <v>0</v>
      </c>
      <c r="BH140" s="8">
        <v>1</v>
      </c>
      <c r="BI140" s="6">
        <v>15.85</v>
      </c>
      <c r="BJ140" s="7">
        <f t="shared" ref="BJ140:BJ146" si="62">BI140/BH140*1000</f>
        <v>15850</v>
      </c>
      <c r="BK140" s="8">
        <v>0</v>
      </c>
      <c r="BL140" s="6">
        <v>0</v>
      </c>
      <c r="BM140" s="7">
        <v>0</v>
      </c>
      <c r="BN140" s="8">
        <v>0</v>
      </c>
      <c r="BO140" s="6">
        <v>0</v>
      </c>
      <c r="BP140" s="7">
        <v>0</v>
      </c>
      <c r="BQ140" s="8"/>
      <c r="BR140" s="6"/>
      <c r="BS140" s="7"/>
      <c r="BT140" s="8">
        <f t="shared" si="58"/>
        <v>67.430999999999997</v>
      </c>
      <c r="BU140" s="7">
        <f t="shared" si="59"/>
        <v>556.95000000000005</v>
      </c>
    </row>
    <row r="141" spans="1:73" x14ac:dyDescent="0.3">
      <c r="A141" s="40">
        <v>2016</v>
      </c>
      <c r="B141" s="41" t="s">
        <v>10</v>
      </c>
      <c r="C141" s="8">
        <v>0.25</v>
      </c>
      <c r="D141" s="6">
        <v>2.88</v>
      </c>
      <c r="E141" s="7">
        <f t="shared" si="60"/>
        <v>11520</v>
      </c>
      <c r="F141" s="8">
        <v>0</v>
      </c>
      <c r="G141" s="6">
        <v>0</v>
      </c>
      <c r="H141" s="7">
        <v>0</v>
      </c>
      <c r="I141" s="8">
        <v>0</v>
      </c>
      <c r="J141" s="6">
        <v>0</v>
      </c>
      <c r="K141" s="7">
        <v>0</v>
      </c>
      <c r="L141" s="8"/>
      <c r="M141" s="6"/>
      <c r="N141" s="7"/>
      <c r="O141" s="8">
        <v>0</v>
      </c>
      <c r="P141" s="6">
        <v>0</v>
      </c>
      <c r="Q141" s="7">
        <v>0</v>
      </c>
      <c r="R141" s="8">
        <v>0</v>
      </c>
      <c r="S141" s="6">
        <v>0</v>
      </c>
      <c r="T141" s="7">
        <f t="shared" si="56"/>
        <v>0</v>
      </c>
      <c r="U141" s="8">
        <v>53.34</v>
      </c>
      <c r="V141" s="6">
        <v>532.62</v>
      </c>
      <c r="W141" s="7">
        <f t="shared" si="57"/>
        <v>9985.3768278965126</v>
      </c>
      <c r="X141" s="8">
        <v>0</v>
      </c>
      <c r="Y141" s="6">
        <v>0</v>
      </c>
      <c r="Z141" s="7">
        <v>0</v>
      </c>
      <c r="AA141" s="8">
        <v>0</v>
      </c>
      <c r="AB141" s="6">
        <v>0</v>
      </c>
      <c r="AC141" s="7">
        <v>0</v>
      </c>
      <c r="AD141" s="8">
        <v>0</v>
      </c>
      <c r="AE141" s="6">
        <v>0</v>
      </c>
      <c r="AF141" s="7">
        <v>0</v>
      </c>
      <c r="AG141" s="8">
        <v>0</v>
      </c>
      <c r="AH141" s="6">
        <v>0</v>
      </c>
      <c r="AI141" s="7">
        <v>0</v>
      </c>
      <c r="AJ141" s="8"/>
      <c r="AK141" s="6"/>
      <c r="AL141" s="7"/>
      <c r="AM141" s="8">
        <v>0</v>
      </c>
      <c r="AN141" s="6">
        <v>0</v>
      </c>
      <c r="AO141" s="7">
        <v>0</v>
      </c>
      <c r="AP141" s="8"/>
      <c r="AQ141" s="6"/>
      <c r="AR141" s="7"/>
      <c r="AS141" s="8">
        <v>0</v>
      </c>
      <c r="AT141" s="6">
        <v>0</v>
      </c>
      <c r="AU141" s="7">
        <v>0</v>
      </c>
      <c r="AV141" s="8">
        <v>0</v>
      </c>
      <c r="AW141" s="6">
        <v>0</v>
      </c>
      <c r="AX141" s="7">
        <v>0</v>
      </c>
      <c r="AY141" s="8">
        <v>8</v>
      </c>
      <c r="AZ141" s="6">
        <v>3.19</v>
      </c>
      <c r="BA141" s="7">
        <f t="shared" si="61"/>
        <v>398.75</v>
      </c>
      <c r="BB141" s="8">
        <v>0</v>
      </c>
      <c r="BC141" s="6">
        <v>0</v>
      </c>
      <c r="BD141" s="7">
        <v>0</v>
      </c>
      <c r="BE141" s="8">
        <v>0</v>
      </c>
      <c r="BF141" s="6">
        <v>0</v>
      </c>
      <c r="BG141" s="7">
        <v>0</v>
      </c>
      <c r="BH141" s="8">
        <v>0.23300000000000001</v>
      </c>
      <c r="BI141" s="6">
        <v>5</v>
      </c>
      <c r="BJ141" s="7">
        <f>BI141/BH141*1000</f>
        <v>21459.227467811157</v>
      </c>
      <c r="BK141" s="8">
        <v>0</v>
      </c>
      <c r="BL141" s="6">
        <v>0</v>
      </c>
      <c r="BM141" s="7">
        <v>0</v>
      </c>
      <c r="BN141" s="8">
        <v>0</v>
      </c>
      <c r="BO141" s="6">
        <v>0</v>
      </c>
      <c r="BP141" s="7">
        <v>0</v>
      </c>
      <c r="BQ141" s="8"/>
      <c r="BR141" s="6"/>
      <c r="BS141" s="7"/>
      <c r="BT141" s="8">
        <f t="shared" si="58"/>
        <v>61.823</v>
      </c>
      <c r="BU141" s="7">
        <f t="shared" si="59"/>
        <v>543.69000000000005</v>
      </c>
    </row>
    <row r="142" spans="1:73" x14ac:dyDescent="0.3">
      <c r="A142" s="40">
        <v>2016</v>
      </c>
      <c r="B142" s="41" t="s">
        <v>11</v>
      </c>
      <c r="C142" s="8">
        <v>5.3879999999999999</v>
      </c>
      <c r="D142" s="6">
        <v>49.87</v>
      </c>
      <c r="E142" s="7">
        <f t="shared" si="60"/>
        <v>9255.7535263548616</v>
      </c>
      <c r="F142" s="8">
        <v>0</v>
      </c>
      <c r="G142" s="6">
        <v>0</v>
      </c>
      <c r="H142" s="7">
        <v>0</v>
      </c>
      <c r="I142" s="8">
        <v>0</v>
      </c>
      <c r="J142" s="6">
        <v>0</v>
      </c>
      <c r="K142" s="7">
        <v>0</v>
      </c>
      <c r="L142" s="8"/>
      <c r="M142" s="6"/>
      <c r="N142" s="7"/>
      <c r="O142" s="8">
        <v>0</v>
      </c>
      <c r="P142" s="6">
        <v>0</v>
      </c>
      <c r="Q142" s="7">
        <v>0</v>
      </c>
      <c r="R142" s="8">
        <v>0</v>
      </c>
      <c r="S142" s="6">
        <v>0</v>
      </c>
      <c r="T142" s="7">
        <f t="shared" si="56"/>
        <v>0</v>
      </c>
      <c r="U142" s="8">
        <v>5.798</v>
      </c>
      <c r="V142" s="6">
        <v>44.64</v>
      </c>
      <c r="W142" s="7">
        <f t="shared" si="57"/>
        <v>7699.2066229734392</v>
      </c>
      <c r="X142" s="8">
        <v>0</v>
      </c>
      <c r="Y142" s="6">
        <v>0</v>
      </c>
      <c r="Z142" s="7">
        <v>0</v>
      </c>
      <c r="AA142" s="8">
        <v>0</v>
      </c>
      <c r="AB142" s="6">
        <v>0</v>
      </c>
      <c r="AC142" s="7">
        <v>0</v>
      </c>
      <c r="AD142" s="8">
        <v>0</v>
      </c>
      <c r="AE142" s="6">
        <v>0</v>
      </c>
      <c r="AF142" s="7">
        <v>0</v>
      </c>
      <c r="AG142" s="8">
        <v>0</v>
      </c>
      <c r="AH142" s="6">
        <v>0</v>
      </c>
      <c r="AI142" s="7">
        <v>0</v>
      </c>
      <c r="AJ142" s="8"/>
      <c r="AK142" s="6"/>
      <c r="AL142" s="7"/>
      <c r="AM142" s="8">
        <v>0</v>
      </c>
      <c r="AN142" s="6">
        <v>0</v>
      </c>
      <c r="AO142" s="7">
        <v>0</v>
      </c>
      <c r="AP142" s="8"/>
      <c r="AQ142" s="6"/>
      <c r="AR142" s="7"/>
      <c r="AS142" s="8">
        <v>0</v>
      </c>
      <c r="AT142" s="6">
        <v>0</v>
      </c>
      <c r="AU142" s="7">
        <v>0</v>
      </c>
      <c r="AV142" s="8">
        <v>0</v>
      </c>
      <c r="AW142" s="6">
        <v>0</v>
      </c>
      <c r="AX142" s="7">
        <v>0</v>
      </c>
      <c r="AY142" s="8">
        <v>4.2699999999999996</v>
      </c>
      <c r="AZ142" s="6">
        <v>3.16</v>
      </c>
      <c r="BA142" s="7">
        <f t="shared" si="61"/>
        <v>740.04683840749431</v>
      </c>
      <c r="BB142" s="8">
        <v>0</v>
      </c>
      <c r="BC142" s="6">
        <v>0</v>
      </c>
      <c r="BD142" s="7">
        <v>0</v>
      </c>
      <c r="BE142" s="8">
        <v>0</v>
      </c>
      <c r="BF142" s="6">
        <v>0</v>
      </c>
      <c r="BG142" s="7">
        <v>0</v>
      </c>
      <c r="BH142" s="8">
        <v>0</v>
      </c>
      <c r="BI142" s="6">
        <v>0</v>
      </c>
      <c r="BJ142" s="7">
        <v>0</v>
      </c>
      <c r="BK142" s="8">
        <v>0</v>
      </c>
      <c r="BL142" s="6">
        <v>0</v>
      </c>
      <c r="BM142" s="7">
        <v>0</v>
      </c>
      <c r="BN142" s="8">
        <v>0</v>
      </c>
      <c r="BO142" s="6">
        <v>0</v>
      </c>
      <c r="BP142" s="7">
        <v>0</v>
      </c>
      <c r="BQ142" s="8"/>
      <c r="BR142" s="6"/>
      <c r="BS142" s="7"/>
      <c r="BT142" s="8">
        <f t="shared" si="58"/>
        <v>15.456</v>
      </c>
      <c r="BU142" s="7">
        <f t="shared" si="59"/>
        <v>97.669999999999987</v>
      </c>
    </row>
    <row r="143" spans="1:73" x14ac:dyDescent="0.3">
      <c r="A143" s="40">
        <v>2016</v>
      </c>
      <c r="B143" s="41" t="s">
        <v>12</v>
      </c>
      <c r="C143" s="8">
        <v>0</v>
      </c>
      <c r="D143" s="6">
        <v>0</v>
      </c>
      <c r="E143" s="7">
        <v>0</v>
      </c>
      <c r="F143" s="8">
        <v>0</v>
      </c>
      <c r="G143" s="6">
        <v>0</v>
      </c>
      <c r="H143" s="7">
        <v>0</v>
      </c>
      <c r="I143" s="8">
        <v>0</v>
      </c>
      <c r="J143" s="6">
        <v>0</v>
      </c>
      <c r="K143" s="7">
        <v>0</v>
      </c>
      <c r="L143" s="8"/>
      <c r="M143" s="6"/>
      <c r="N143" s="7"/>
      <c r="O143" s="8">
        <v>0</v>
      </c>
      <c r="P143" s="6">
        <v>0</v>
      </c>
      <c r="Q143" s="7">
        <v>0</v>
      </c>
      <c r="R143" s="8">
        <v>0</v>
      </c>
      <c r="S143" s="6">
        <v>0</v>
      </c>
      <c r="T143" s="7">
        <f t="shared" si="56"/>
        <v>0</v>
      </c>
      <c r="U143" s="8">
        <v>32</v>
      </c>
      <c r="V143" s="6">
        <v>240.46</v>
      </c>
      <c r="W143" s="7">
        <f t="shared" si="57"/>
        <v>7514.375</v>
      </c>
      <c r="X143" s="8">
        <v>0</v>
      </c>
      <c r="Y143" s="6">
        <v>0</v>
      </c>
      <c r="Z143" s="7">
        <v>0</v>
      </c>
      <c r="AA143" s="8">
        <v>0</v>
      </c>
      <c r="AB143" s="6">
        <v>0</v>
      </c>
      <c r="AC143" s="7">
        <v>0</v>
      </c>
      <c r="AD143" s="8">
        <v>0</v>
      </c>
      <c r="AE143" s="6">
        <v>0</v>
      </c>
      <c r="AF143" s="7">
        <v>0</v>
      </c>
      <c r="AG143" s="8">
        <v>0</v>
      </c>
      <c r="AH143" s="6">
        <v>0</v>
      </c>
      <c r="AI143" s="7">
        <v>0</v>
      </c>
      <c r="AJ143" s="8"/>
      <c r="AK143" s="6"/>
      <c r="AL143" s="7"/>
      <c r="AM143" s="8">
        <v>0</v>
      </c>
      <c r="AN143" s="6">
        <v>0</v>
      </c>
      <c r="AO143" s="7">
        <v>0</v>
      </c>
      <c r="AP143" s="8"/>
      <c r="AQ143" s="6"/>
      <c r="AR143" s="7"/>
      <c r="AS143" s="8">
        <v>0</v>
      </c>
      <c r="AT143" s="6">
        <v>0</v>
      </c>
      <c r="AU143" s="7">
        <v>0</v>
      </c>
      <c r="AV143" s="8">
        <v>0</v>
      </c>
      <c r="AW143" s="6">
        <v>0</v>
      </c>
      <c r="AX143" s="7">
        <v>0</v>
      </c>
      <c r="AY143" s="8">
        <v>1</v>
      </c>
      <c r="AZ143" s="6">
        <v>0.44</v>
      </c>
      <c r="BA143" s="7">
        <f t="shared" si="61"/>
        <v>440</v>
      </c>
      <c r="BB143" s="8">
        <v>0</v>
      </c>
      <c r="BC143" s="6">
        <v>0</v>
      </c>
      <c r="BD143" s="7">
        <v>0</v>
      </c>
      <c r="BE143" s="8">
        <v>0</v>
      </c>
      <c r="BF143" s="6">
        <v>0</v>
      </c>
      <c r="BG143" s="7">
        <v>0</v>
      </c>
      <c r="BH143" s="8">
        <v>0</v>
      </c>
      <c r="BI143" s="6">
        <v>0</v>
      </c>
      <c r="BJ143" s="7">
        <v>0</v>
      </c>
      <c r="BK143" s="8">
        <v>0</v>
      </c>
      <c r="BL143" s="6">
        <v>0</v>
      </c>
      <c r="BM143" s="7">
        <v>0</v>
      </c>
      <c r="BN143" s="8">
        <v>0</v>
      </c>
      <c r="BO143" s="6">
        <v>0</v>
      </c>
      <c r="BP143" s="7">
        <v>0</v>
      </c>
      <c r="BQ143" s="8"/>
      <c r="BR143" s="6"/>
      <c r="BS143" s="7"/>
      <c r="BT143" s="8">
        <f t="shared" si="58"/>
        <v>33</v>
      </c>
      <c r="BU143" s="7">
        <f t="shared" si="59"/>
        <v>240.9</v>
      </c>
    </row>
    <row r="144" spans="1:73" x14ac:dyDescent="0.3">
      <c r="A144" s="40">
        <v>2016</v>
      </c>
      <c r="B144" s="41" t="s">
        <v>13</v>
      </c>
      <c r="C144" s="8">
        <v>1.022</v>
      </c>
      <c r="D144" s="6">
        <v>11.75</v>
      </c>
      <c r="E144" s="7">
        <f t="shared" si="60"/>
        <v>11497.064579256361</v>
      </c>
      <c r="F144" s="8">
        <v>0</v>
      </c>
      <c r="G144" s="6">
        <v>0</v>
      </c>
      <c r="H144" s="7">
        <v>0</v>
      </c>
      <c r="I144" s="8">
        <v>0</v>
      </c>
      <c r="J144" s="6">
        <v>0</v>
      </c>
      <c r="K144" s="7">
        <v>0</v>
      </c>
      <c r="L144" s="8"/>
      <c r="M144" s="6"/>
      <c r="N144" s="7"/>
      <c r="O144" s="8">
        <v>0</v>
      </c>
      <c r="P144" s="6">
        <v>0</v>
      </c>
      <c r="Q144" s="7">
        <v>0</v>
      </c>
      <c r="R144" s="8">
        <v>0</v>
      </c>
      <c r="S144" s="6">
        <v>0</v>
      </c>
      <c r="T144" s="7">
        <f t="shared" si="56"/>
        <v>0</v>
      </c>
      <c r="U144" s="8">
        <v>100</v>
      </c>
      <c r="V144" s="6">
        <v>747.72</v>
      </c>
      <c r="W144" s="7">
        <f t="shared" si="57"/>
        <v>7477.2</v>
      </c>
      <c r="X144" s="8">
        <v>0</v>
      </c>
      <c r="Y144" s="6">
        <v>0</v>
      </c>
      <c r="Z144" s="7">
        <v>0</v>
      </c>
      <c r="AA144" s="8">
        <v>0</v>
      </c>
      <c r="AB144" s="6">
        <v>0</v>
      </c>
      <c r="AC144" s="7">
        <v>0</v>
      </c>
      <c r="AD144" s="8">
        <v>0</v>
      </c>
      <c r="AE144" s="6">
        <v>0</v>
      </c>
      <c r="AF144" s="7">
        <v>0</v>
      </c>
      <c r="AG144" s="8">
        <v>0</v>
      </c>
      <c r="AH144" s="6">
        <v>0</v>
      </c>
      <c r="AI144" s="7">
        <v>0</v>
      </c>
      <c r="AJ144" s="8"/>
      <c r="AK144" s="6"/>
      <c r="AL144" s="7"/>
      <c r="AM144" s="8">
        <v>0</v>
      </c>
      <c r="AN144" s="6">
        <v>0</v>
      </c>
      <c r="AO144" s="7">
        <v>0</v>
      </c>
      <c r="AP144" s="8"/>
      <c r="AQ144" s="6"/>
      <c r="AR144" s="7"/>
      <c r="AS144" s="8">
        <v>0</v>
      </c>
      <c r="AT144" s="6">
        <v>0</v>
      </c>
      <c r="AU144" s="7">
        <v>0</v>
      </c>
      <c r="AV144" s="8">
        <v>0</v>
      </c>
      <c r="AW144" s="6">
        <v>0</v>
      </c>
      <c r="AX144" s="7">
        <v>0</v>
      </c>
      <c r="AY144" s="8">
        <v>0.32</v>
      </c>
      <c r="AZ144" s="6">
        <v>0.98</v>
      </c>
      <c r="BA144" s="7">
        <f t="shared" si="61"/>
        <v>3062.5</v>
      </c>
      <c r="BB144" s="8">
        <v>0</v>
      </c>
      <c r="BC144" s="6">
        <v>0</v>
      </c>
      <c r="BD144" s="7">
        <v>0</v>
      </c>
      <c r="BE144" s="8">
        <v>0</v>
      </c>
      <c r="BF144" s="6">
        <v>0</v>
      </c>
      <c r="BG144" s="7">
        <v>0</v>
      </c>
      <c r="BH144" s="8">
        <v>0</v>
      </c>
      <c r="BI144" s="6">
        <v>0</v>
      </c>
      <c r="BJ144" s="7">
        <v>0</v>
      </c>
      <c r="BK144" s="8">
        <v>0</v>
      </c>
      <c r="BL144" s="6">
        <v>0</v>
      </c>
      <c r="BM144" s="7">
        <v>0</v>
      </c>
      <c r="BN144" s="8">
        <v>0</v>
      </c>
      <c r="BO144" s="6">
        <v>0</v>
      </c>
      <c r="BP144" s="7">
        <v>0</v>
      </c>
      <c r="BQ144" s="8"/>
      <c r="BR144" s="6"/>
      <c r="BS144" s="7"/>
      <c r="BT144" s="8">
        <f t="shared" si="58"/>
        <v>101.342</v>
      </c>
      <c r="BU144" s="7">
        <f t="shared" si="59"/>
        <v>760.45</v>
      </c>
    </row>
    <row r="145" spans="1:73" x14ac:dyDescent="0.3">
      <c r="A145" s="40">
        <v>2016</v>
      </c>
      <c r="B145" s="41" t="s">
        <v>14</v>
      </c>
      <c r="C145" s="8">
        <v>0.125</v>
      </c>
      <c r="D145" s="6">
        <v>1.35</v>
      </c>
      <c r="E145" s="7">
        <f t="shared" si="60"/>
        <v>10800</v>
      </c>
      <c r="F145" s="8">
        <v>0</v>
      </c>
      <c r="G145" s="6">
        <v>0</v>
      </c>
      <c r="H145" s="7">
        <v>0</v>
      </c>
      <c r="I145" s="8">
        <v>0</v>
      </c>
      <c r="J145" s="6">
        <v>0</v>
      </c>
      <c r="K145" s="7">
        <v>0</v>
      </c>
      <c r="L145" s="8"/>
      <c r="M145" s="6"/>
      <c r="N145" s="7"/>
      <c r="O145" s="8">
        <v>0</v>
      </c>
      <c r="P145" s="6">
        <v>0</v>
      </c>
      <c r="Q145" s="7">
        <v>0</v>
      </c>
      <c r="R145" s="8">
        <v>0</v>
      </c>
      <c r="S145" s="6">
        <v>0</v>
      </c>
      <c r="T145" s="7">
        <f t="shared" si="56"/>
        <v>0</v>
      </c>
      <c r="U145" s="8">
        <v>32.308</v>
      </c>
      <c r="V145" s="6">
        <v>273.57</v>
      </c>
      <c r="W145" s="7">
        <f t="shared" si="57"/>
        <v>8467.5622136932034</v>
      </c>
      <c r="X145" s="8">
        <v>0</v>
      </c>
      <c r="Y145" s="6">
        <v>0</v>
      </c>
      <c r="Z145" s="7">
        <v>0</v>
      </c>
      <c r="AA145" s="8">
        <v>0</v>
      </c>
      <c r="AB145" s="6">
        <v>0</v>
      </c>
      <c r="AC145" s="7">
        <v>0</v>
      </c>
      <c r="AD145" s="8">
        <v>0</v>
      </c>
      <c r="AE145" s="6">
        <v>0</v>
      </c>
      <c r="AF145" s="7">
        <v>0</v>
      </c>
      <c r="AG145" s="8">
        <v>0</v>
      </c>
      <c r="AH145" s="6">
        <v>0</v>
      </c>
      <c r="AI145" s="7">
        <v>0</v>
      </c>
      <c r="AJ145" s="8"/>
      <c r="AK145" s="6"/>
      <c r="AL145" s="7"/>
      <c r="AM145" s="8">
        <v>0</v>
      </c>
      <c r="AN145" s="6">
        <v>0</v>
      </c>
      <c r="AO145" s="7">
        <v>0</v>
      </c>
      <c r="AP145" s="8"/>
      <c r="AQ145" s="6"/>
      <c r="AR145" s="7"/>
      <c r="AS145" s="8">
        <v>0</v>
      </c>
      <c r="AT145" s="6">
        <v>0</v>
      </c>
      <c r="AU145" s="7">
        <v>0</v>
      </c>
      <c r="AV145" s="8">
        <v>0</v>
      </c>
      <c r="AW145" s="6">
        <v>0</v>
      </c>
      <c r="AX145" s="7">
        <v>0</v>
      </c>
      <c r="AY145" s="8">
        <v>0.12</v>
      </c>
      <c r="AZ145" s="6">
        <v>0.9</v>
      </c>
      <c r="BA145" s="7">
        <f t="shared" si="61"/>
        <v>7500.0000000000009</v>
      </c>
      <c r="BB145" s="8">
        <v>0</v>
      </c>
      <c r="BC145" s="6">
        <v>0</v>
      </c>
      <c r="BD145" s="7">
        <v>0</v>
      </c>
      <c r="BE145" s="8">
        <v>0</v>
      </c>
      <c r="BF145" s="6">
        <v>0</v>
      </c>
      <c r="BG145" s="7">
        <v>0</v>
      </c>
      <c r="BH145" s="8">
        <v>0</v>
      </c>
      <c r="BI145" s="6">
        <v>0</v>
      </c>
      <c r="BJ145" s="7">
        <v>0</v>
      </c>
      <c r="BK145" s="8">
        <v>0</v>
      </c>
      <c r="BL145" s="6">
        <v>0</v>
      </c>
      <c r="BM145" s="7">
        <v>0</v>
      </c>
      <c r="BN145" s="8">
        <v>0</v>
      </c>
      <c r="BO145" s="6">
        <v>0</v>
      </c>
      <c r="BP145" s="7">
        <v>0</v>
      </c>
      <c r="BQ145" s="8"/>
      <c r="BR145" s="6"/>
      <c r="BS145" s="7"/>
      <c r="BT145" s="8">
        <f t="shared" si="58"/>
        <v>32.552999999999997</v>
      </c>
      <c r="BU145" s="7">
        <f t="shared" si="59"/>
        <v>275.82</v>
      </c>
    </row>
    <row r="146" spans="1:73" x14ac:dyDescent="0.3">
      <c r="A146" s="40">
        <v>2016</v>
      </c>
      <c r="B146" s="41" t="s">
        <v>15</v>
      </c>
      <c r="C146" s="8">
        <v>4.0999999999999996</v>
      </c>
      <c r="D146" s="6">
        <v>32.67</v>
      </c>
      <c r="E146" s="7">
        <f t="shared" si="60"/>
        <v>7968.2926829268308</v>
      </c>
      <c r="F146" s="8">
        <v>0</v>
      </c>
      <c r="G146" s="6">
        <v>0</v>
      </c>
      <c r="H146" s="7">
        <v>0</v>
      </c>
      <c r="I146" s="8">
        <v>0</v>
      </c>
      <c r="J146" s="6">
        <v>0</v>
      </c>
      <c r="K146" s="7">
        <v>0</v>
      </c>
      <c r="L146" s="8"/>
      <c r="M146" s="6"/>
      <c r="N146" s="7"/>
      <c r="O146" s="8">
        <v>0</v>
      </c>
      <c r="P146" s="6">
        <v>0</v>
      </c>
      <c r="Q146" s="7">
        <v>0</v>
      </c>
      <c r="R146" s="8">
        <v>0</v>
      </c>
      <c r="S146" s="6">
        <v>0</v>
      </c>
      <c r="T146" s="7">
        <f t="shared" si="56"/>
        <v>0</v>
      </c>
      <c r="U146" s="8">
        <v>81</v>
      </c>
      <c r="V146" s="6">
        <v>618.25</v>
      </c>
      <c r="W146" s="7">
        <f t="shared" si="57"/>
        <v>7632.7160493827159</v>
      </c>
      <c r="X146" s="8">
        <v>0</v>
      </c>
      <c r="Y146" s="6">
        <v>0</v>
      </c>
      <c r="Z146" s="7">
        <v>0</v>
      </c>
      <c r="AA146" s="8">
        <v>0</v>
      </c>
      <c r="AB146" s="6">
        <v>0</v>
      </c>
      <c r="AC146" s="7">
        <v>0</v>
      </c>
      <c r="AD146" s="8">
        <v>0</v>
      </c>
      <c r="AE146" s="6">
        <v>0</v>
      </c>
      <c r="AF146" s="7">
        <v>0</v>
      </c>
      <c r="AG146" s="8">
        <v>0</v>
      </c>
      <c r="AH146" s="6">
        <v>0</v>
      </c>
      <c r="AI146" s="7">
        <v>0</v>
      </c>
      <c r="AJ146" s="8"/>
      <c r="AK146" s="6"/>
      <c r="AL146" s="7"/>
      <c r="AM146" s="8">
        <v>0</v>
      </c>
      <c r="AN146" s="6">
        <v>0</v>
      </c>
      <c r="AO146" s="7">
        <v>0</v>
      </c>
      <c r="AP146" s="8"/>
      <c r="AQ146" s="6"/>
      <c r="AR146" s="7"/>
      <c r="AS146" s="8">
        <v>0.24</v>
      </c>
      <c r="AT146" s="6">
        <v>149.15</v>
      </c>
      <c r="AU146" s="7">
        <f t="shared" ref="AU146" si="63">AT146/AS146*1000</f>
        <v>621458.33333333337</v>
      </c>
      <c r="AV146" s="8">
        <v>0</v>
      </c>
      <c r="AW146" s="6">
        <v>0</v>
      </c>
      <c r="AX146" s="7">
        <v>0</v>
      </c>
      <c r="AY146" s="8">
        <v>0</v>
      </c>
      <c r="AZ146" s="6">
        <v>0</v>
      </c>
      <c r="BA146" s="7">
        <v>0</v>
      </c>
      <c r="BB146" s="8">
        <v>0</v>
      </c>
      <c r="BC146" s="6">
        <v>0</v>
      </c>
      <c r="BD146" s="7">
        <v>0</v>
      </c>
      <c r="BE146" s="8">
        <v>0</v>
      </c>
      <c r="BF146" s="6">
        <v>0</v>
      </c>
      <c r="BG146" s="7">
        <v>0</v>
      </c>
      <c r="BH146" s="8">
        <v>2.1160000000000001</v>
      </c>
      <c r="BI146" s="6">
        <v>29.27</v>
      </c>
      <c r="BJ146" s="7">
        <f t="shared" si="62"/>
        <v>13832.703213610586</v>
      </c>
      <c r="BK146" s="8">
        <v>0</v>
      </c>
      <c r="BL146" s="6">
        <v>0</v>
      </c>
      <c r="BM146" s="7">
        <v>0</v>
      </c>
      <c r="BN146" s="8">
        <v>0</v>
      </c>
      <c r="BO146" s="6">
        <v>0</v>
      </c>
      <c r="BP146" s="7">
        <v>0</v>
      </c>
      <c r="BQ146" s="8"/>
      <c r="BR146" s="6"/>
      <c r="BS146" s="7"/>
      <c r="BT146" s="8">
        <f t="shared" si="58"/>
        <v>87.455999999999989</v>
      </c>
      <c r="BU146" s="7">
        <f t="shared" si="59"/>
        <v>829.33999999999992</v>
      </c>
    </row>
    <row r="147" spans="1:73" x14ac:dyDescent="0.3">
      <c r="A147" s="40">
        <v>2016</v>
      </c>
      <c r="B147" s="41" t="s">
        <v>16</v>
      </c>
      <c r="C147" s="8">
        <v>0</v>
      </c>
      <c r="D147" s="6">
        <v>0</v>
      </c>
      <c r="E147" s="7">
        <v>0</v>
      </c>
      <c r="F147" s="8">
        <v>0</v>
      </c>
      <c r="G147" s="6">
        <v>0</v>
      </c>
      <c r="H147" s="7">
        <v>0</v>
      </c>
      <c r="I147" s="8">
        <v>0</v>
      </c>
      <c r="J147" s="6">
        <v>0</v>
      </c>
      <c r="K147" s="7">
        <v>0</v>
      </c>
      <c r="L147" s="8"/>
      <c r="M147" s="6"/>
      <c r="N147" s="7"/>
      <c r="O147" s="8">
        <v>0</v>
      </c>
      <c r="P147" s="6">
        <v>0</v>
      </c>
      <c r="Q147" s="7">
        <v>0</v>
      </c>
      <c r="R147" s="8">
        <v>0</v>
      </c>
      <c r="S147" s="6">
        <v>0</v>
      </c>
      <c r="T147" s="7">
        <f t="shared" si="56"/>
        <v>0</v>
      </c>
      <c r="U147" s="8">
        <v>53.414999999999999</v>
      </c>
      <c r="V147" s="6">
        <v>396.02</v>
      </c>
      <c r="W147" s="7">
        <f t="shared" si="57"/>
        <v>7414.0222783862209</v>
      </c>
      <c r="X147" s="8">
        <v>0</v>
      </c>
      <c r="Y147" s="6">
        <v>0</v>
      </c>
      <c r="Z147" s="7">
        <v>0</v>
      </c>
      <c r="AA147" s="8">
        <v>0</v>
      </c>
      <c r="AB147" s="6">
        <v>0</v>
      </c>
      <c r="AC147" s="7">
        <v>0</v>
      </c>
      <c r="AD147" s="8">
        <v>0</v>
      </c>
      <c r="AE147" s="6">
        <v>0</v>
      </c>
      <c r="AF147" s="7">
        <v>0</v>
      </c>
      <c r="AG147" s="8">
        <v>0</v>
      </c>
      <c r="AH147" s="6">
        <v>0</v>
      </c>
      <c r="AI147" s="7">
        <v>0</v>
      </c>
      <c r="AJ147" s="8"/>
      <c r="AK147" s="6"/>
      <c r="AL147" s="7"/>
      <c r="AM147" s="8">
        <v>0</v>
      </c>
      <c r="AN147" s="6">
        <v>0</v>
      </c>
      <c r="AO147" s="7">
        <v>0</v>
      </c>
      <c r="AP147" s="8"/>
      <c r="AQ147" s="6"/>
      <c r="AR147" s="7"/>
      <c r="AS147" s="8">
        <v>0</v>
      </c>
      <c r="AT147" s="6">
        <v>0</v>
      </c>
      <c r="AU147" s="7">
        <v>0</v>
      </c>
      <c r="AV147" s="8">
        <v>0</v>
      </c>
      <c r="AW147" s="6">
        <v>0</v>
      </c>
      <c r="AX147" s="7">
        <v>0</v>
      </c>
      <c r="AY147" s="8">
        <v>0</v>
      </c>
      <c r="AZ147" s="6">
        <v>0</v>
      </c>
      <c r="BA147" s="7">
        <v>0</v>
      </c>
      <c r="BB147" s="8">
        <v>0</v>
      </c>
      <c r="BC147" s="6">
        <v>0</v>
      </c>
      <c r="BD147" s="7">
        <v>0</v>
      </c>
      <c r="BE147" s="8">
        <v>0</v>
      </c>
      <c r="BF147" s="6">
        <v>0</v>
      </c>
      <c r="BG147" s="7">
        <v>0</v>
      </c>
      <c r="BH147" s="8">
        <v>0</v>
      </c>
      <c r="BI147" s="6">
        <v>0</v>
      </c>
      <c r="BJ147" s="7">
        <v>0</v>
      </c>
      <c r="BK147" s="8">
        <v>0</v>
      </c>
      <c r="BL147" s="6">
        <v>0</v>
      </c>
      <c r="BM147" s="7">
        <v>0</v>
      </c>
      <c r="BN147" s="8">
        <v>0</v>
      </c>
      <c r="BO147" s="6">
        <v>0</v>
      </c>
      <c r="BP147" s="7">
        <v>0</v>
      </c>
      <c r="BQ147" s="8"/>
      <c r="BR147" s="6"/>
      <c r="BS147" s="7"/>
      <c r="BT147" s="8">
        <f t="shared" si="58"/>
        <v>53.414999999999999</v>
      </c>
      <c r="BU147" s="7">
        <f t="shared" si="59"/>
        <v>396.02</v>
      </c>
    </row>
    <row r="148" spans="1:73" ht="15" thickBot="1" x14ac:dyDescent="0.35">
      <c r="A148" s="42"/>
      <c r="B148" s="43" t="s">
        <v>17</v>
      </c>
      <c r="C148" s="34">
        <f>SUM(C136:C147)</f>
        <v>11.233000000000001</v>
      </c>
      <c r="D148" s="32">
        <f>SUM(D136:D147)</f>
        <v>332.04</v>
      </c>
      <c r="E148" s="33"/>
      <c r="F148" s="34">
        <f>SUM(F136:F147)</f>
        <v>0</v>
      </c>
      <c r="G148" s="32">
        <f>SUM(G136:G147)</f>
        <v>0</v>
      </c>
      <c r="H148" s="33"/>
      <c r="I148" s="34">
        <f>SUM(I136:I147)</f>
        <v>0</v>
      </c>
      <c r="J148" s="32">
        <f>SUM(J136:J147)</f>
        <v>0</v>
      </c>
      <c r="K148" s="33"/>
      <c r="L148" s="34"/>
      <c r="M148" s="32"/>
      <c r="N148" s="33"/>
      <c r="O148" s="34">
        <f>SUM(O136:O147)</f>
        <v>0</v>
      </c>
      <c r="P148" s="32">
        <f>SUM(P136:P147)</f>
        <v>0</v>
      </c>
      <c r="Q148" s="33"/>
      <c r="R148" s="34">
        <f t="shared" ref="R148:S148" si="64">SUM(R136:R147)</f>
        <v>0</v>
      </c>
      <c r="S148" s="32">
        <f t="shared" si="64"/>
        <v>0</v>
      </c>
      <c r="T148" s="33"/>
      <c r="U148" s="34">
        <f>SUM(U136:U147)</f>
        <v>550.202</v>
      </c>
      <c r="V148" s="32">
        <f>SUM(V136:V147)</f>
        <v>4670.5300000000007</v>
      </c>
      <c r="W148" s="33"/>
      <c r="X148" s="34">
        <f>SUM(X136:X147)</f>
        <v>0</v>
      </c>
      <c r="Y148" s="32">
        <f>SUM(Y136:Y147)</f>
        <v>0</v>
      </c>
      <c r="Z148" s="33"/>
      <c r="AA148" s="34">
        <f>SUM(AA136:AA147)</f>
        <v>0</v>
      </c>
      <c r="AB148" s="32">
        <f>SUM(AB136:AB147)</f>
        <v>0</v>
      </c>
      <c r="AC148" s="33"/>
      <c r="AD148" s="34">
        <f>SUM(AD136:AD147)</f>
        <v>0</v>
      </c>
      <c r="AE148" s="32">
        <f>SUM(AE136:AE147)</f>
        <v>0</v>
      </c>
      <c r="AF148" s="33"/>
      <c r="AG148" s="34">
        <f>SUM(AG136:AG147)</f>
        <v>0</v>
      </c>
      <c r="AH148" s="32">
        <f>SUM(AH136:AH147)</f>
        <v>0</v>
      </c>
      <c r="AI148" s="33"/>
      <c r="AJ148" s="34"/>
      <c r="AK148" s="32"/>
      <c r="AL148" s="33"/>
      <c r="AM148" s="34">
        <f>SUM(AM136:AM147)</f>
        <v>0</v>
      </c>
      <c r="AN148" s="32">
        <f>SUM(AN136:AN147)</f>
        <v>0</v>
      </c>
      <c r="AO148" s="33"/>
      <c r="AP148" s="34"/>
      <c r="AQ148" s="32"/>
      <c r="AR148" s="33"/>
      <c r="AS148" s="34">
        <f>SUM(AS136:AS147)</f>
        <v>0.24</v>
      </c>
      <c r="AT148" s="32">
        <f>SUM(AT136:AT147)</f>
        <v>149.15</v>
      </c>
      <c r="AU148" s="33"/>
      <c r="AV148" s="34">
        <f>SUM(AV136:AV147)</f>
        <v>0</v>
      </c>
      <c r="AW148" s="32">
        <f>SUM(AW136:AW147)</f>
        <v>0</v>
      </c>
      <c r="AX148" s="33"/>
      <c r="AY148" s="34">
        <f>SUM(AY136:AY147)</f>
        <v>20.91</v>
      </c>
      <c r="AZ148" s="32">
        <f>SUM(AZ136:AZ147)</f>
        <v>11.120000000000001</v>
      </c>
      <c r="BA148" s="33"/>
      <c r="BB148" s="34">
        <f>SUM(BB136:BB147)</f>
        <v>0</v>
      </c>
      <c r="BC148" s="32">
        <f>SUM(BC136:BC147)</f>
        <v>0</v>
      </c>
      <c r="BD148" s="33"/>
      <c r="BE148" s="34">
        <f>SUM(BE136:BE147)</f>
        <v>0</v>
      </c>
      <c r="BF148" s="32">
        <f>SUM(BF136:BF147)</f>
        <v>0</v>
      </c>
      <c r="BG148" s="33"/>
      <c r="BH148" s="34">
        <f>SUM(BH136:BH147)</f>
        <v>3.3490000000000002</v>
      </c>
      <c r="BI148" s="32">
        <f>SUM(BI136:BI147)</f>
        <v>50.120000000000005</v>
      </c>
      <c r="BJ148" s="33"/>
      <c r="BK148" s="34">
        <f>SUM(BK136:BK147)</f>
        <v>0</v>
      </c>
      <c r="BL148" s="32">
        <f>SUM(BL136:BL147)</f>
        <v>0</v>
      </c>
      <c r="BM148" s="33"/>
      <c r="BN148" s="34">
        <f>SUM(BN136:BN147)</f>
        <v>0</v>
      </c>
      <c r="BO148" s="32">
        <f>SUM(BO136:BO147)</f>
        <v>0</v>
      </c>
      <c r="BP148" s="33"/>
      <c r="BQ148" s="34"/>
      <c r="BR148" s="32"/>
      <c r="BS148" s="33"/>
      <c r="BT148" s="34">
        <f t="shared" si="58"/>
        <v>585.93399999999997</v>
      </c>
      <c r="BU148" s="33">
        <f t="shared" si="59"/>
        <v>5212.96</v>
      </c>
    </row>
    <row r="149" spans="1:73" x14ac:dyDescent="0.3">
      <c r="A149" s="40">
        <v>2017</v>
      </c>
      <c r="B149" s="41" t="s">
        <v>5</v>
      </c>
      <c r="C149" s="8">
        <v>6.2249999999999996</v>
      </c>
      <c r="D149" s="6">
        <v>47.95</v>
      </c>
      <c r="E149" s="7">
        <f t="shared" ref="E149:E159" si="65">D149/C149*1000</f>
        <v>7702.81124497992</v>
      </c>
      <c r="F149" s="8">
        <v>0</v>
      </c>
      <c r="G149" s="6">
        <v>0</v>
      </c>
      <c r="H149" s="7">
        <v>0</v>
      </c>
      <c r="I149" s="8">
        <v>0</v>
      </c>
      <c r="J149" s="6">
        <v>0</v>
      </c>
      <c r="K149" s="7">
        <v>0</v>
      </c>
      <c r="L149" s="8"/>
      <c r="M149" s="6"/>
      <c r="N149" s="7"/>
      <c r="O149" s="8">
        <v>0</v>
      </c>
      <c r="P149" s="6">
        <v>0</v>
      </c>
      <c r="Q149" s="7">
        <v>0</v>
      </c>
      <c r="R149" s="8">
        <v>0</v>
      </c>
      <c r="S149" s="6">
        <v>0</v>
      </c>
      <c r="T149" s="7">
        <f t="shared" ref="T149:T160" si="66">IF(R149=0,0,S149/R149*1000)</f>
        <v>0</v>
      </c>
      <c r="U149" s="8">
        <v>0</v>
      </c>
      <c r="V149" s="6">
        <v>0</v>
      </c>
      <c r="W149" s="7">
        <v>0</v>
      </c>
      <c r="X149" s="8">
        <v>0</v>
      </c>
      <c r="Y149" s="6">
        <v>0</v>
      </c>
      <c r="Z149" s="7">
        <v>0</v>
      </c>
      <c r="AA149" s="8">
        <v>0</v>
      </c>
      <c r="AB149" s="6">
        <v>0</v>
      </c>
      <c r="AC149" s="7">
        <v>0</v>
      </c>
      <c r="AD149" s="8">
        <v>0</v>
      </c>
      <c r="AE149" s="6">
        <v>0</v>
      </c>
      <c r="AF149" s="7">
        <v>0</v>
      </c>
      <c r="AG149" s="8">
        <v>0</v>
      </c>
      <c r="AH149" s="6">
        <v>0</v>
      </c>
      <c r="AI149" s="7">
        <v>0</v>
      </c>
      <c r="AJ149" s="8"/>
      <c r="AK149" s="6"/>
      <c r="AL149" s="7"/>
      <c r="AM149" s="8">
        <v>0</v>
      </c>
      <c r="AN149" s="6">
        <v>0</v>
      </c>
      <c r="AO149" s="7">
        <v>0</v>
      </c>
      <c r="AP149" s="8"/>
      <c r="AQ149" s="6"/>
      <c r="AR149" s="7"/>
      <c r="AS149" s="8">
        <v>0</v>
      </c>
      <c r="AT149" s="6">
        <v>0</v>
      </c>
      <c r="AU149" s="7">
        <v>0</v>
      </c>
      <c r="AV149" s="8">
        <v>0</v>
      </c>
      <c r="AW149" s="6">
        <v>0</v>
      </c>
      <c r="AX149" s="7">
        <v>0</v>
      </c>
      <c r="AY149" s="8">
        <v>0</v>
      </c>
      <c r="AZ149" s="6">
        <v>0</v>
      </c>
      <c r="BA149" s="7">
        <v>0</v>
      </c>
      <c r="BB149" s="8">
        <v>0</v>
      </c>
      <c r="BC149" s="6">
        <v>0</v>
      </c>
      <c r="BD149" s="7">
        <v>0</v>
      </c>
      <c r="BE149" s="8">
        <v>0</v>
      </c>
      <c r="BF149" s="6">
        <v>0</v>
      </c>
      <c r="BG149" s="7">
        <v>0</v>
      </c>
      <c r="BH149" s="8">
        <v>0</v>
      </c>
      <c r="BI149" s="6">
        <v>0</v>
      </c>
      <c r="BJ149" s="7">
        <v>0</v>
      </c>
      <c r="BK149" s="8">
        <v>0</v>
      </c>
      <c r="BL149" s="6">
        <v>0</v>
      </c>
      <c r="BM149" s="7">
        <v>0</v>
      </c>
      <c r="BN149" s="8">
        <v>0</v>
      </c>
      <c r="BO149" s="6">
        <v>0</v>
      </c>
      <c r="BP149" s="7">
        <v>0</v>
      </c>
      <c r="BQ149" s="8"/>
      <c r="BR149" s="6"/>
      <c r="BS149" s="7"/>
      <c r="BT149" s="8">
        <f t="shared" ref="BT149:BT161" si="67">C149+BZ15662+U149+BH149+BK149+AD149+AY149+X149+AA149+AS149+AV149+BQ149+BE149+AM149+F149</f>
        <v>6.2249999999999996</v>
      </c>
      <c r="BU149" s="7">
        <f t="shared" ref="BU149:BU161" si="68">D149+G149+V149+BI149+BL149+AE149+AZ149+Y149+AB149+AT149+AW149+BR149+BF149+AN149</f>
        <v>47.95</v>
      </c>
    </row>
    <row r="150" spans="1:73" x14ac:dyDescent="0.3">
      <c r="A150" s="40">
        <v>2017</v>
      </c>
      <c r="B150" s="41" t="s">
        <v>6</v>
      </c>
      <c r="C150" s="8">
        <v>0</v>
      </c>
      <c r="D150" s="6">
        <v>0</v>
      </c>
      <c r="E150" s="7">
        <v>0</v>
      </c>
      <c r="F150" s="8">
        <v>0</v>
      </c>
      <c r="G150" s="6">
        <v>0</v>
      </c>
      <c r="H150" s="7">
        <v>0</v>
      </c>
      <c r="I150" s="8">
        <v>0</v>
      </c>
      <c r="J150" s="6">
        <v>0</v>
      </c>
      <c r="K150" s="7">
        <v>0</v>
      </c>
      <c r="L150" s="8"/>
      <c r="M150" s="6"/>
      <c r="N150" s="7"/>
      <c r="O150" s="8">
        <v>0</v>
      </c>
      <c r="P150" s="6">
        <v>0</v>
      </c>
      <c r="Q150" s="7">
        <v>0</v>
      </c>
      <c r="R150" s="8">
        <v>0</v>
      </c>
      <c r="S150" s="6">
        <v>0</v>
      </c>
      <c r="T150" s="7">
        <f t="shared" si="66"/>
        <v>0</v>
      </c>
      <c r="U150" s="8">
        <v>0</v>
      </c>
      <c r="V150" s="6">
        <v>0</v>
      </c>
      <c r="W150" s="7">
        <v>0</v>
      </c>
      <c r="X150" s="8">
        <v>0</v>
      </c>
      <c r="Y150" s="6">
        <v>0</v>
      </c>
      <c r="Z150" s="7">
        <v>0</v>
      </c>
      <c r="AA150" s="8">
        <v>0</v>
      </c>
      <c r="AB150" s="6">
        <v>0</v>
      </c>
      <c r="AC150" s="7">
        <v>0</v>
      </c>
      <c r="AD150" s="8">
        <v>0</v>
      </c>
      <c r="AE150" s="6">
        <v>0</v>
      </c>
      <c r="AF150" s="7">
        <v>0</v>
      </c>
      <c r="AG150" s="8">
        <v>0</v>
      </c>
      <c r="AH150" s="6">
        <v>0</v>
      </c>
      <c r="AI150" s="7">
        <v>0</v>
      </c>
      <c r="AJ150" s="8"/>
      <c r="AK150" s="6"/>
      <c r="AL150" s="7"/>
      <c r="AM150" s="8">
        <v>0</v>
      </c>
      <c r="AN150" s="6">
        <v>0</v>
      </c>
      <c r="AO150" s="7">
        <v>0</v>
      </c>
      <c r="AP150" s="8"/>
      <c r="AQ150" s="6"/>
      <c r="AR150" s="7"/>
      <c r="AS150" s="8">
        <v>0</v>
      </c>
      <c r="AT150" s="6">
        <v>0</v>
      </c>
      <c r="AU150" s="7">
        <v>0</v>
      </c>
      <c r="AV150" s="8">
        <v>0</v>
      </c>
      <c r="AW150" s="6">
        <v>0</v>
      </c>
      <c r="AX150" s="7">
        <v>0</v>
      </c>
      <c r="AY150" s="8">
        <v>9.7409999999999997</v>
      </c>
      <c r="AZ150" s="6">
        <v>7.87</v>
      </c>
      <c r="BA150" s="7">
        <f t="shared" ref="BA150:BA158" si="69">AZ150/AY150*1000</f>
        <v>807.92526434657645</v>
      </c>
      <c r="BB150" s="8">
        <v>0</v>
      </c>
      <c r="BC150" s="6">
        <v>0</v>
      </c>
      <c r="BD150" s="7">
        <v>0</v>
      </c>
      <c r="BE150" s="8">
        <v>0</v>
      </c>
      <c r="BF150" s="6">
        <v>0</v>
      </c>
      <c r="BG150" s="7">
        <v>0</v>
      </c>
      <c r="BH150" s="8">
        <v>0</v>
      </c>
      <c r="BI150" s="6">
        <v>0</v>
      </c>
      <c r="BJ150" s="7">
        <v>0</v>
      </c>
      <c r="BK150" s="8">
        <v>0</v>
      </c>
      <c r="BL150" s="6">
        <v>0</v>
      </c>
      <c r="BM150" s="7">
        <v>0</v>
      </c>
      <c r="BN150" s="8">
        <v>0</v>
      </c>
      <c r="BO150" s="6">
        <v>0</v>
      </c>
      <c r="BP150" s="7">
        <v>0</v>
      </c>
      <c r="BQ150" s="8"/>
      <c r="BR150" s="6"/>
      <c r="BS150" s="7"/>
      <c r="BT150" s="8">
        <f t="shared" si="67"/>
        <v>9.7409999999999997</v>
      </c>
      <c r="BU150" s="7">
        <f t="shared" si="68"/>
        <v>7.87</v>
      </c>
    </row>
    <row r="151" spans="1:73" x14ac:dyDescent="0.3">
      <c r="A151" s="40">
        <v>2017</v>
      </c>
      <c r="B151" s="41" t="s">
        <v>7</v>
      </c>
      <c r="C151" s="8">
        <v>0</v>
      </c>
      <c r="D151" s="6">
        <v>0</v>
      </c>
      <c r="E151" s="7">
        <v>0</v>
      </c>
      <c r="F151" s="8">
        <v>0</v>
      </c>
      <c r="G151" s="6">
        <v>0</v>
      </c>
      <c r="H151" s="7">
        <v>0</v>
      </c>
      <c r="I151" s="8">
        <v>0</v>
      </c>
      <c r="J151" s="6">
        <v>0</v>
      </c>
      <c r="K151" s="7">
        <v>0</v>
      </c>
      <c r="L151" s="8"/>
      <c r="M151" s="6"/>
      <c r="N151" s="7"/>
      <c r="O151" s="8">
        <v>0</v>
      </c>
      <c r="P151" s="6">
        <v>0</v>
      </c>
      <c r="Q151" s="7">
        <v>0</v>
      </c>
      <c r="R151" s="8">
        <v>0</v>
      </c>
      <c r="S151" s="6">
        <v>0</v>
      </c>
      <c r="T151" s="7">
        <f t="shared" si="66"/>
        <v>0</v>
      </c>
      <c r="U151" s="8">
        <v>4.0949999999999998</v>
      </c>
      <c r="V151" s="6">
        <v>29.83</v>
      </c>
      <c r="W151" s="7">
        <f t="shared" ref="W151:W160" si="70">V151/U151*1000</f>
        <v>7284.4932844932846</v>
      </c>
      <c r="X151" s="8">
        <v>0</v>
      </c>
      <c r="Y151" s="6">
        <v>0</v>
      </c>
      <c r="Z151" s="7">
        <v>0</v>
      </c>
      <c r="AA151" s="8">
        <v>0</v>
      </c>
      <c r="AB151" s="6">
        <v>0</v>
      </c>
      <c r="AC151" s="7">
        <v>0</v>
      </c>
      <c r="AD151" s="8">
        <v>0</v>
      </c>
      <c r="AE151" s="6">
        <v>0</v>
      </c>
      <c r="AF151" s="7">
        <v>0</v>
      </c>
      <c r="AG151" s="8">
        <v>0</v>
      </c>
      <c r="AH151" s="6">
        <v>0</v>
      </c>
      <c r="AI151" s="7">
        <v>0</v>
      </c>
      <c r="AJ151" s="8"/>
      <c r="AK151" s="6"/>
      <c r="AL151" s="7"/>
      <c r="AM151" s="8">
        <v>0</v>
      </c>
      <c r="AN151" s="6">
        <v>0</v>
      </c>
      <c r="AO151" s="7">
        <v>0</v>
      </c>
      <c r="AP151" s="8"/>
      <c r="AQ151" s="6"/>
      <c r="AR151" s="7"/>
      <c r="AS151" s="8">
        <v>0</v>
      </c>
      <c r="AT151" s="6">
        <v>0</v>
      </c>
      <c r="AU151" s="7">
        <v>0</v>
      </c>
      <c r="AV151" s="8">
        <v>0</v>
      </c>
      <c r="AW151" s="6">
        <v>0</v>
      </c>
      <c r="AX151" s="7">
        <v>0</v>
      </c>
      <c r="AY151" s="8">
        <v>0.95</v>
      </c>
      <c r="AZ151" s="6">
        <v>6.57</v>
      </c>
      <c r="BA151" s="7">
        <f t="shared" si="69"/>
        <v>6915.7894736842109</v>
      </c>
      <c r="BB151" s="8">
        <v>0</v>
      </c>
      <c r="BC151" s="6">
        <v>0</v>
      </c>
      <c r="BD151" s="7">
        <v>0</v>
      </c>
      <c r="BE151" s="8">
        <v>0</v>
      </c>
      <c r="BF151" s="6">
        <v>0</v>
      </c>
      <c r="BG151" s="7">
        <v>0</v>
      </c>
      <c r="BH151" s="8">
        <v>0</v>
      </c>
      <c r="BI151" s="6">
        <v>0</v>
      </c>
      <c r="BJ151" s="7">
        <v>0</v>
      </c>
      <c r="BK151" s="8">
        <v>0</v>
      </c>
      <c r="BL151" s="6">
        <v>0</v>
      </c>
      <c r="BM151" s="7">
        <v>0</v>
      </c>
      <c r="BN151" s="8">
        <v>0</v>
      </c>
      <c r="BO151" s="6">
        <v>0</v>
      </c>
      <c r="BP151" s="7">
        <v>0</v>
      </c>
      <c r="BQ151" s="8"/>
      <c r="BR151" s="6"/>
      <c r="BS151" s="7"/>
      <c r="BT151" s="8">
        <f t="shared" si="67"/>
        <v>5.0449999999999999</v>
      </c>
      <c r="BU151" s="7">
        <f t="shared" si="68"/>
        <v>36.4</v>
      </c>
    </row>
    <row r="152" spans="1:73" x14ac:dyDescent="0.3">
      <c r="A152" s="40">
        <v>2017</v>
      </c>
      <c r="B152" s="41" t="s">
        <v>8</v>
      </c>
      <c r="C152" s="8">
        <v>4.8129999999999997</v>
      </c>
      <c r="D152" s="6">
        <v>33.880000000000003</v>
      </c>
      <c r="E152" s="7">
        <f t="shared" si="65"/>
        <v>7039.268647413257</v>
      </c>
      <c r="F152" s="8">
        <v>0</v>
      </c>
      <c r="G152" s="6">
        <v>0</v>
      </c>
      <c r="H152" s="7">
        <v>0</v>
      </c>
      <c r="I152" s="8">
        <v>0</v>
      </c>
      <c r="J152" s="6">
        <v>0</v>
      </c>
      <c r="K152" s="7">
        <v>0</v>
      </c>
      <c r="L152" s="8"/>
      <c r="M152" s="6"/>
      <c r="N152" s="7"/>
      <c r="O152" s="8">
        <v>0</v>
      </c>
      <c r="P152" s="6">
        <v>0</v>
      </c>
      <c r="Q152" s="7">
        <v>0</v>
      </c>
      <c r="R152" s="8">
        <v>0</v>
      </c>
      <c r="S152" s="6">
        <v>0</v>
      </c>
      <c r="T152" s="7">
        <f t="shared" si="66"/>
        <v>0</v>
      </c>
      <c r="U152" s="8">
        <v>0</v>
      </c>
      <c r="V152" s="6">
        <v>0</v>
      </c>
      <c r="W152" s="7">
        <v>0</v>
      </c>
      <c r="X152" s="8">
        <v>0</v>
      </c>
      <c r="Y152" s="6">
        <v>0</v>
      </c>
      <c r="Z152" s="7">
        <v>0</v>
      </c>
      <c r="AA152" s="8">
        <v>0</v>
      </c>
      <c r="AB152" s="6">
        <v>0</v>
      </c>
      <c r="AC152" s="7">
        <v>0</v>
      </c>
      <c r="AD152" s="8">
        <v>0</v>
      </c>
      <c r="AE152" s="6">
        <v>0</v>
      </c>
      <c r="AF152" s="7">
        <v>0</v>
      </c>
      <c r="AG152" s="8">
        <v>0</v>
      </c>
      <c r="AH152" s="6">
        <v>0</v>
      </c>
      <c r="AI152" s="7">
        <v>0</v>
      </c>
      <c r="AJ152" s="8"/>
      <c r="AK152" s="6"/>
      <c r="AL152" s="7"/>
      <c r="AM152" s="8">
        <v>0</v>
      </c>
      <c r="AN152" s="6">
        <v>0</v>
      </c>
      <c r="AO152" s="7">
        <v>0</v>
      </c>
      <c r="AP152" s="8"/>
      <c r="AQ152" s="6"/>
      <c r="AR152" s="7"/>
      <c r="AS152" s="8">
        <v>0</v>
      </c>
      <c r="AT152" s="6">
        <v>0</v>
      </c>
      <c r="AU152" s="7">
        <v>0</v>
      </c>
      <c r="AV152" s="8">
        <v>1</v>
      </c>
      <c r="AW152" s="6">
        <v>7.54</v>
      </c>
      <c r="AX152" s="7">
        <f t="shared" ref="AX152:AX160" si="71">AW152/AV152*1000</f>
        <v>7540</v>
      </c>
      <c r="AY152" s="8">
        <v>0</v>
      </c>
      <c r="AZ152" s="6">
        <v>0</v>
      </c>
      <c r="BA152" s="7">
        <v>0</v>
      </c>
      <c r="BB152" s="8">
        <v>0</v>
      </c>
      <c r="BC152" s="6">
        <v>0</v>
      </c>
      <c r="BD152" s="7">
        <v>0</v>
      </c>
      <c r="BE152" s="8">
        <v>0</v>
      </c>
      <c r="BF152" s="6">
        <v>0</v>
      </c>
      <c r="BG152" s="7">
        <v>0</v>
      </c>
      <c r="BH152" s="8">
        <v>0.40899999999999997</v>
      </c>
      <c r="BI152" s="6">
        <v>5.57</v>
      </c>
      <c r="BJ152" s="7">
        <f t="shared" ref="BJ152:BJ156" si="72">BI152/BH152*1000</f>
        <v>13618.581907090465</v>
      </c>
      <c r="BK152" s="8">
        <v>0</v>
      </c>
      <c r="BL152" s="6">
        <v>0</v>
      </c>
      <c r="BM152" s="7">
        <v>0</v>
      </c>
      <c r="BN152" s="8">
        <v>1.4999999999999999E-2</v>
      </c>
      <c r="BO152" s="6">
        <v>0.23</v>
      </c>
      <c r="BP152" s="7">
        <f t="shared" ref="BP152" si="73">BO152/BN152*1000</f>
        <v>15333.333333333334</v>
      </c>
      <c r="BQ152" s="8"/>
      <c r="BR152" s="6"/>
      <c r="BS152" s="7"/>
      <c r="BT152" s="8">
        <f t="shared" si="67"/>
        <v>6.2219999999999995</v>
      </c>
      <c r="BU152" s="7">
        <f t="shared" si="68"/>
        <v>46.99</v>
      </c>
    </row>
    <row r="153" spans="1:73" x14ac:dyDescent="0.3">
      <c r="A153" s="40">
        <v>2017</v>
      </c>
      <c r="B153" s="41" t="s">
        <v>9</v>
      </c>
      <c r="C153" s="8">
        <v>0</v>
      </c>
      <c r="D153" s="6">
        <v>0</v>
      </c>
      <c r="E153" s="7">
        <v>0</v>
      </c>
      <c r="F153" s="8">
        <v>0</v>
      </c>
      <c r="G153" s="6">
        <v>0</v>
      </c>
      <c r="H153" s="7">
        <v>0</v>
      </c>
      <c r="I153" s="8">
        <v>0</v>
      </c>
      <c r="J153" s="6">
        <v>0</v>
      </c>
      <c r="K153" s="7">
        <v>0</v>
      </c>
      <c r="L153" s="8"/>
      <c r="M153" s="6"/>
      <c r="N153" s="7"/>
      <c r="O153" s="8">
        <v>0</v>
      </c>
      <c r="P153" s="6">
        <v>0</v>
      </c>
      <c r="Q153" s="7">
        <v>0</v>
      </c>
      <c r="R153" s="8">
        <v>0</v>
      </c>
      <c r="S153" s="6">
        <v>0</v>
      </c>
      <c r="T153" s="7">
        <f t="shared" si="66"/>
        <v>0</v>
      </c>
      <c r="U153" s="8">
        <v>0</v>
      </c>
      <c r="V153" s="6">
        <v>0</v>
      </c>
      <c r="W153" s="7">
        <v>0</v>
      </c>
      <c r="X153" s="8">
        <v>0</v>
      </c>
      <c r="Y153" s="6">
        <v>0</v>
      </c>
      <c r="Z153" s="7">
        <v>0</v>
      </c>
      <c r="AA153" s="8">
        <v>0</v>
      </c>
      <c r="AB153" s="6">
        <v>0</v>
      </c>
      <c r="AC153" s="7">
        <v>0</v>
      </c>
      <c r="AD153" s="8">
        <v>0</v>
      </c>
      <c r="AE153" s="6">
        <v>0</v>
      </c>
      <c r="AF153" s="7">
        <v>0</v>
      </c>
      <c r="AG153" s="8">
        <v>0</v>
      </c>
      <c r="AH153" s="6">
        <v>0</v>
      </c>
      <c r="AI153" s="7">
        <v>0</v>
      </c>
      <c r="AJ153" s="8"/>
      <c r="AK153" s="6"/>
      <c r="AL153" s="7"/>
      <c r="AM153" s="8">
        <v>0</v>
      </c>
      <c r="AN153" s="6">
        <v>0</v>
      </c>
      <c r="AO153" s="7">
        <v>0</v>
      </c>
      <c r="AP153" s="8"/>
      <c r="AQ153" s="6"/>
      <c r="AR153" s="7"/>
      <c r="AS153" s="8">
        <v>0</v>
      </c>
      <c r="AT153" s="6">
        <v>0</v>
      </c>
      <c r="AU153" s="7">
        <v>0</v>
      </c>
      <c r="AV153" s="8">
        <v>0</v>
      </c>
      <c r="AW153" s="6">
        <v>0</v>
      </c>
      <c r="AX153" s="7">
        <v>0</v>
      </c>
      <c r="AY153" s="8">
        <v>0</v>
      </c>
      <c r="AZ153" s="6">
        <v>0</v>
      </c>
      <c r="BA153" s="7">
        <v>0</v>
      </c>
      <c r="BB153" s="8">
        <v>0</v>
      </c>
      <c r="BC153" s="6">
        <v>0</v>
      </c>
      <c r="BD153" s="7">
        <v>0</v>
      </c>
      <c r="BE153" s="8">
        <v>0</v>
      </c>
      <c r="BF153" s="6">
        <v>0</v>
      </c>
      <c r="BG153" s="7">
        <v>0</v>
      </c>
      <c r="BH153" s="8">
        <v>0</v>
      </c>
      <c r="BI153" s="6">
        <v>0</v>
      </c>
      <c r="BJ153" s="7">
        <v>0</v>
      </c>
      <c r="BK153" s="8">
        <v>0</v>
      </c>
      <c r="BL153" s="6">
        <v>0</v>
      </c>
      <c r="BM153" s="7">
        <v>0</v>
      </c>
      <c r="BN153" s="8">
        <v>0</v>
      </c>
      <c r="BO153" s="6">
        <v>0</v>
      </c>
      <c r="BP153" s="7">
        <v>0</v>
      </c>
      <c r="BQ153" s="8"/>
      <c r="BR153" s="6"/>
      <c r="BS153" s="7"/>
      <c r="BT153" s="8">
        <f t="shared" si="67"/>
        <v>0</v>
      </c>
      <c r="BU153" s="7">
        <f t="shared" si="68"/>
        <v>0</v>
      </c>
    </row>
    <row r="154" spans="1:73" x14ac:dyDescent="0.3">
      <c r="A154" s="40">
        <v>2017</v>
      </c>
      <c r="B154" s="41" t="s">
        <v>10</v>
      </c>
      <c r="C154" s="8">
        <v>0</v>
      </c>
      <c r="D154" s="6">
        <v>0</v>
      </c>
      <c r="E154" s="7">
        <v>0</v>
      </c>
      <c r="F154" s="8">
        <v>0</v>
      </c>
      <c r="G154" s="6">
        <v>0</v>
      </c>
      <c r="H154" s="7">
        <v>0</v>
      </c>
      <c r="I154" s="8">
        <v>0</v>
      </c>
      <c r="J154" s="6">
        <v>0</v>
      </c>
      <c r="K154" s="7">
        <v>0</v>
      </c>
      <c r="L154" s="8"/>
      <c r="M154" s="6"/>
      <c r="N154" s="7"/>
      <c r="O154" s="8">
        <v>0</v>
      </c>
      <c r="P154" s="6">
        <v>0</v>
      </c>
      <c r="Q154" s="7">
        <v>0</v>
      </c>
      <c r="R154" s="8">
        <v>0</v>
      </c>
      <c r="S154" s="6">
        <v>0</v>
      </c>
      <c r="T154" s="7">
        <f t="shared" si="66"/>
        <v>0</v>
      </c>
      <c r="U154" s="8">
        <v>0</v>
      </c>
      <c r="V154" s="6">
        <v>0</v>
      </c>
      <c r="W154" s="7">
        <v>0</v>
      </c>
      <c r="X154" s="8">
        <v>0</v>
      </c>
      <c r="Y154" s="6">
        <v>0</v>
      </c>
      <c r="Z154" s="7">
        <v>0</v>
      </c>
      <c r="AA154" s="8">
        <v>0</v>
      </c>
      <c r="AB154" s="6">
        <v>0</v>
      </c>
      <c r="AC154" s="7">
        <v>0</v>
      </c>
      <c r="AD154" s="8">
        <v>0</v>
      </c>
      <c r="AE154" s="6">
        <v>0</v>
      </c>
      <c r="AF154" s="7">
        <v>0</v>
      </c>
      <c r="AG154" s="8">
        <v>0</v>
      </c>
      <c r="AH154" s="6">
        <v>0</v>
      </c>
      <c r="AI154" s="7">
        <v>0</v>
      </c>
      <c r="AJ154" s="8"/>
      <c r="AK154" s="6"/>
      <c r="AL154" s="7"/>
      <c r="AM154" s="8">
        <v>0</v>
      </c>
      <c r="AN154" s="6">
        <v>0</v>
      </c>
      <c r="AO154" s="7">
        <v>0</v>
      </c>
      <c r="AP154" s="8"/>
      <c r="AQ154" s="6"/>
      <c r="AR154" s="7"/>
      <c r="AS154" s="8">
        <v>0</v>
      </c>
      <c r="AT154" s="6">
        <v>0</v>
      </c>
      <c r="AU154" s="7">
        <v>0</v>
      </c>
      <c r="AV154" s="8">
        <v>0</v>
      </c>
      <c r="AW154" s="6">
        <v>0</v>
      </c>
      <c r="AX154" s="7">
        <v>0</v>
      </c>
      <c r="AY154" s="8">
        <v>3.73</v>
      </c>
      <c r="AZ154" s="6">
        <v>11.77</v>
      </c>
      <c r="BA154" s="7">
        <f t="shared" si="69"/>
        <v>3155.4959785522788</v>
      </c>
      <c r="BB154" s="8">
        <v>0</v>
      </c>
      <c r="BC154" s="6">
        <v>0</v>
      </c>
      <c r="BD154" s="7">
        <v>0</v>
      </c>
      <c r="BE154" s="8">
        <v>0</v>
      </c>
      <c r="BF154" s="6">
        <v>0</v>
      </c>
      <c r="BG154" s="7">
        <v>0</v>
      </c>
      <c r="BH154" s="8">
        <v>0</v>
      </c>
      <c r="BI154" s="6">
        <v>0</v>
      </c>
      <c r="BJ154" s="7">
        <v>0</v>
      </c>
      <c r="BK154" s="8">
        <v>0</v>
      </c>
      <c r="BL154" s="6">
        <v>0</v>
      </c>
      <c r="BM154" s="7">
        <v>0</v>
      </c>
      <c r="BN154" s="8">
        <v>6.0999999999999999E-2</v>
      </c>
      <c r="BO154" s="6">
        <v>0.47</v>
      </c>
      <c r="BP154" s="7">
        <f t="shared" ref="BP154" si="74">BO154/BN154*1000</f>
        <v>7704.9180327868853</v>
      </c>
      <c r="BQ154" s="8"/>
      <c r="BR154" s="6"/>
      <c r="BS154" s="7"/>
      <c r="BT154" s="8">
        <f t="shared" si="67"/>
        <v>3.73</v>
      </c>
      <c r="BU154" s="7">
        <f t="shared" si="68"/>
        <v>11.77</v>
      </c>
    </row>
    <row r="155" spans="1:73" x14ac:dyDescent="0.3">
      <c r="A155" s="40">
        <v>2017</v>
      </c>
      <c r="B155" s="41" t="s">
        <v>11</v>
      </c>
      <c r="C155" s="8">
        <v>0</v>
      </c>
      <c r="D155" s="6">
        <v>0</v>
      </c>
      <c r="E155" s="7">
        <v>0</v>
      </c>
      <c r="F155" s="8">
        <v>0</v>
      </c>
      <c r="G155" s="6">
        <v>0</v>
      </c>
      <c r="H155" s="7">
        <v>0</v>
      </c>
      <c r="I155" s="8">
        <v>0</v>
      </c>
      <c r="J155" s="6">
        <v>0</v>
      </c>
      <c r="K155" s="7">
        <v>0</v>
      </c>
      <c r="L155" s="8"/>
      <c r="M155" s="6"/>
      <c r="N155" s="7"/>
      <c r="O155" s="8">
        <v>0</v>
      </c>
      <c r="P155" s="6">
        <v>0</v>
      </c>
      <c r="Q155" s="7">
        <v>0</v>
      </c>
      <c r="R155" s="8">
        <v>0</v>
      </c>
      <c r="S155" s="6">
        <v>0</v>
      </c>
      <c r="T155" s="7">
        <f t="shared" si="66"/>
        <v>0</v>
      </c>
      <c r="U155" s="8">
        <v>0</v>
      </c>
      <c r="V155" s="6">
        <v>0</v>
      </c>
      <c r="W155" s="7">
        <v>0</v>
      </c>
      <c r="X155" s="8">
        <v>0</v>
      </c>
      <c r="Y155" s="6">
        <v>0</v>
      </c>
      <c r="Z155" s="7">
        <v>0</v>
      </c>
      <c r="AA155" s="8">
        <v>0</v>
      </c>
      <c r="AB155" s="6">
        <v>0</v>
      </c>
      <c r="AC155" s="7">
        <v>0</v>
      </c>
      <c r="AD155" s="8">
        <v>0</v>
      </c>
      <c r="AE155" s="6">
        <v>0</v>
      </c>
      <c r="AF155" s="7">
        <v>0</v>
      </c>
      <c r="AG155" s="8">
        <v>0</v>
      </c>
      <c r="AH155" s="6">
        <v>0</v>
      </c>
      <c r="AI155" s="7">
        <v>0</v>
      </c>
      <c r="AJ155" s="8"/>
      <c r="AK155" s="6"/>
      <c r="AL155" s="7"/>
      <c r="AM155" s="8">
        <v>0</v>
      </c>
      <c r="AN155" s="6">
        <v>0</v>
      </c>
      <c r="AO155" s="7">
        <v>0</v>
      </c>
      <c r="AP155" s="8"/>
      <c r="AQ155" s="6"/>
      <c r="AR155" s="7"/>
      <c r="AS155" s="8">
        <v>0</v>
      </c>
      <c r="AT155" s="6">
        <v>0</v>
      </c>
      <c r="AU155" s="7">
        <v>0</v>
      </c>
      <c r="AV155" s="8">
        <v>4.6769999999999996</v>
      </c>
      <c r="AW155" s="6">
        <v>38.1</v>
      </c>
      <c r="AX155" s="7">
        <f t="shared" si="71"/>
        <v>8146.2475946119321</v>
      </c>
      <c r="AY155" s="8">
        <v>0</v>
      </c>
      <c r="AZ155" s="6">
        <v>0</v>
      </c>
      <c r="BA155" s="7">
        <v>0</v>
      </c>
      <c r="BB155" s="8">
        <v>0</v>
      </c>
      <c r="BC155" s="6">
        <v>0</v>
      </c>
      <c r="BD155" s="7">
        <v>0</v>
      </c>
      <c r="BE155" s="8">
        <v>0</v>
      </c>
      <c r="BF155" s="6">
        <v>0</v>
      </c>
      <c r="BG155" s="7">
        <v>0</v>
      </c>
      <c r="BH155" s="8">
        <v>0</v>
      </c>
      <c r="BI155" s="6">
        <v>0</v>
      </c>
      <c r="BJ155" s="7">
        <v>0</v>
      </c>
      <c r="BK155" s="8">
        <v>0</v>
      </c>
      <c r="BL155" s="6">
        <v>0</v>
      </c>
      <c r="BM155" s="7">
        <v>0</v>
      </c>
      <c r="BN155" s="8">
        <v>0</v>
      </c>
      <c r="BO155" s="6">
        <v>0</v>
      </c>
      <c r="BP155" s="7">
        <v>0</v>
      </c>
      <c r="BQ155" s="8"/>
      <c r="BR155" s="6"/>
      <c r="BS155" s="7"/>
      <c r="BT155" s="8">
        <f t="shared" si="67"/>
        <v>4.6769999999999996</v>
      </c>
      <c r="BU155" s="7">
        <f t="shared" si="68"/>
        <v>38.1</v>
      </c>
    </row>
    <row r="156" spans="1:73" x14ac:dyDescent="0.3">
      <c r="A156" s="40">
        <v>2017</v>
      </c>
      <c r="B156" s="41" t="s">
        <v>12</v>
      </c>
      <c r="C156" s="8">
        <v>9.9749999999999996</v>
      </c>
      <c r="D156" s="6">
        <v>82.08</v>
      </c>
      <c r="E156" s="7">
        <f t="shared" si="65"/>
        <v>8228.5714285714294</v>
      </c>
      <c r="F156" s="8">
        <v>0</v>
      </c>
      <c r="G156" s="6">
        <v>0</v>
      </c>
      <c r="H156" s="7">
        <v>0</v>
      </c>
      <c r="I156" s="8">
        <v>0</v>
      </c>
      <c r="J156" s="6">
        <v>0</v>
      </c>
      <c r="K156" s="7">
        <v>0</v>
      </c>
      <c r="L156" s="8"/>
      <c r="M156" s="6"/>
      <c r="N156" s="7"/>
      <c r="O156" s="8">
        <v>0</v>
      </c>
      <c r="P156" s="6">
        <v>0</v>
      </c>
      <c r="Q156" s="7">
        <v>0</v>
      </c>
      <c r="R156" s="8">
        <v>0</v>
      </c>
      <c r="S156" s="6">
        <v>0</v>
      </c>
      <c r="T156" s="7">
        <f t="shared" si="66"/>
        <v>0</v>
      </c>
      <c r="U156" s="8">
        <v>6</v>
      </c>
      <c r="V156" s="6">
        <v>51.76</v>
      </c>
      <c r="W156" s="7">
        <f t="shared" si="70"/>
        <v>8626.6666666666661</v>
      </c>
      <c r="X156" s="8">
        <v>0</v>
      </c>
      <c r="Y156" s="6">
        <v>0</v>
      </c>
      <c r="Z156" s="7">
        <v>0</v>
      </c>
      <c r="AA156" s="8">
        <v>0</v>
      </c>
      <c r="AB156" s="6">
        <v>0</v>
      </c>
      <c r="AC156" s="7">
        <v>0</v>
      </c>
      <c r="AD156" s="8">
        <v>0</v>
      </c>
      <c r="AE156" s="6">
        <v>0</v>
      </c>
      <c r="AF156" s="7">
        <v>0</v>
      </c>
      <c r="AG156" s="8">
        <v>0</v>
      </c>
      <c r="AH156" s="6">
        <v>0</v>
      </c>
      <c r="AI156" s="7">
        <v>0</v>
      </c>
      <c r="AJ156" s="8"/>
      <c r="AK156" s="6"/>
      <c r="AL156" s="7"/>
      <c r="AM156" s="8">
        <v>0</v>
      </c>
      <c r="AN156" s="6">
        <v>0</v>
      </c>
      <c r="AO156" s="7">
        <v>0</v>
      </c>
      <c r="AP156" s="8"/>
      <c r="AQ156" s="6"/>
      <c r="AR156" s="7"/>
      <c r="AS156" s="8">
        <v>0</v>
      </c>
      <c r="AT156" s="6">
        <v>0</v>
      </c>
      <c r="AU156" s="7">
        <v>0</v>
      </c>
      <c r="AV156" s="8">
        <v>0</v>
      </c>
      <c r="AW156" s="6">
        <v>0</v>
      </c>
      <c r="AX156" s="7">
        <v>0</v>
      </c>
      <c r="AY156" s="8">
        <v>0</v>
      </c>
      <c r="AZ156" s="6">
        <v>0</v>
      </c>
      <c r="BA156" s="7">
        <v>0</v>
      </c>
      <c r="BB156" s="8">
        <v>0</v>
      </c>
      <c r="BC156" s="6">
        <v>0</v>
      </c>
      <c r="BD156" s="7">
        <v>0</v>
      </c>
      <c r="BE156" s="8">
        <v>0</v>
      </c>
      <c r="BF156" s="6">
        <v>0</v>
      </c>
      <c r="BG156" s="7">
        <v>0</v>
      </c>
      <c r="BH156" s="8">
        <v>0.27400000000000002</v>
      </c>
      <c r="BI156" s="6">
        <v>3.9</v>
      </c>
      <c r="BJ156" s="7">
        <f t="shared" si="72"/>
        <v>14233.576642335764</v>
      </c>
      <c r="BK156" s="8">
        <v>0</v>
      </c>
      <c r="BL156" s="6">
        <v>0</v>
      </c>
      <c r="BM156" s="7">
        <v>0</v>
      </c>
      <c r="BN156" s="8">
        <v>0</v>
      </c>
      <c r="BO156" s="6">
        <v>0</v>
      </c>
      <c r="BP156" s="7">
        <v>0</v>
      </c>
      <c r="BQ156" s="8"/>
      <c r="BR156" s="6"/>
      <c r="BS156" s="7"/>
      <c r="BT156" s="8">
        <f t="shared" si="67"/>
        <v>16.248999999999999</v>
      </c>
      <c r="BU156" s="7">
        <f t="shared" si="68"/>
        <v>137.74</v>
      </c>
    </row>
    <row r="157" spans="1:73" x14ac:dyDescent="0.3">
      <c r="A157" s="40">
        <v>2017</v>
      </c>
      <c r="B157" s="41" t="s">
        <v>13</v>
      </c>
      <c r="C157" s="8">
        <v>5.0999999999999996</v>
      </c>
      <c r="D157" s="6">
        <v>40.479999999999997</v>
      </c>
      <c r="E157" s="7">
        <f t="shared" si="65"/>
        <v>7937.254901960785</v>
      </c>
      <c r="F157" s="8">
        <v>0</v>
      </c>
      <c r="G157" s="6">
        <v>0</v>
      </c>
      <c r="H157" s="7">
        <v>0</v>
      </c>
      <c r="I157" s="8">
        <v>0</v>
      </c>
      <c r="J157" s="6">
        <v>0</v>
      </c>
      <c r="K157" s="7">
        <v>0</v>
      </c>
      <c r="L157" s="8"/>
      <c r="M157" s="6"/>
      <c r="N157" s="7"/>
      <c r="O157" s="8">
        <v>0</v>
      </c>
      <c r="P157" s="6">
        <v>0</v>
      </c>
      <c r="Q157" s="7">
        <v>0</v>
      </c>
      <c r="R157" s="8">
        <v>0</v>
      </c>
      <c r="S157" s="6">
        <v>0</v>
      </c>
      <c r="T157" s="7">
        <f t="shared" si="66"/>
        <v>0</v>
      </c>
      <c r="U157" s="8">
        <v>0</v>
      </c>
      <c r="V157" s="6">
        <v>0</v>
      </c>
      <c r="W157" s="7">
        <v>0</v>
      </c>
      <c r="X157" s="8">
        <v>0</v>
      </c>
      <c r="Y157" s="6">
        <v>0</v>
      </c>
      <c r="Z157" s="7">
        <v>0</v>
      </c>
      <c r="AA157" s="8">
        <v>0</v>
      </c>
      <c r="AB157" s="6">
        <v>0</v>
      </c>
      <c r="AC157" s="7">
        <v>0</v>
      </c>
      <c r="AD157" s="8">
        <v>0</v>
      </c>
      <c r="AE157" s="6">
        <v>0</v>
      </c>
      <c r="AF157" s="7">
        <v>0</v>
      </c>
      <c r="AG157" s="8">
        <v>0</v>
      </c>
      <c r="AH157" s="6">
        <v>0</v>
      </c>
      <c r="AI157" s="7">
        <v>0</v>
      </c>
      <c r="AJ157" s="8"/>
      <c r="AK157" s="6"/>
      <c r="AL157" s="7"/>
      <c r="AM157" s="8">
        <v>0</v>
      </c>
      <c r="AN157" s="6">
        <v>0</v>
      </c>
      <c r="AO157" s="7">
        <v>0</v>
      </c>
      <c r="AP157" s="8"/>
      <c r="AQ157" s="6"/>
      <c r="AR157" s="7"/>
      <c r="AS157" s="8">
        <v>0</v>
      </c>
      <c r="AT157" s="6">
        <v>0</v>
      </c>
      <c r="AU157" s="7">
        <v>0</v>
      </c>
      <c r="AV157" s="8">
        <v>0</v>
      </c>
      <c r="AW157" s="6">
        <v>0</v>
      </c>
      <c r="AX157" s="7">
        <v>0</v>
      </c>
      <c r="AY157" s="8">
        <v>0</v>
      </c>
      <c r="AZ157" s="6">
        <v>0</v>
      </c>
      <c r="BA157" s="7">
        <v>0</v>
      </c>
      <c r="BB157" s="8">
        <v>0</v>
      </c>
      <c r="BC157" s="6">
        <v>0</v>
      </c>
      <c r="BD157" s="7">
        <v>0</v>
      </c>
      <c r="BE157" s="8">
        <v>0</v>
      </c>
      <c r="BF157" s="6">
        <v>0</v>
      </c>
      <c r="BG157" s="7">
        <v>0</v>
      </c>
      <c r="BH157" s="8">
        <v>0</v>
      </c>
      <c r="BI157" s="6">
        <v>0</v>
      </c>
      <c r="BJ157" s="7">
        <v>0</v>
      </c>
      <c r="BK157" s="8">
        <v>0</v>
      </c>
      <c r="BL157" s="6">
        <v>0</v>
      </c>
      <c r="BM157" s="7">
        <v>0</v>
      </c>
      <c r="BN157" s="8">
        <v>0</v>
      </c>
      <c r="BO157" s="6">
        <v>0</v>
      </c>
      <c r="BP157" s="7">
        <v>0</v>
      </c>
      <c r="BQ157" s="8"/>
      <c r="BR157" s="6"/>
      <c r="BS157" s="7"/>
      <c r="BT157" s="8">
        <f t="shared" si="67"/>
        <v>5.0999999999999996</v>
      </c>
      <c r="BU157" s="7">
        <f t="shared" si="68"/>
        <v>40.479999999999997</v>
      </c>
    </row>
    <row r="158" spans="1:73" x14ac:dyDescent="0.3">
      <c r="A158" s="40">
        <v>2017</v>
      </c>
      <c r="B158" s="41" t="s">
        <v>14</v>
      </c>
      <c r="C158" s="8">
        <v>2.25</v>
      </c>
      <c r="D158" s="6">
        <v>18.399999999999999</v>
      </c>
      <c r="E158" s="7">
        <f t="shared" si="65"/>
        <v>8177.7777777777774</v>
      </c>
      <c r="F158" s="8">
        <v>0</v>
      </c>
      <c r="G158" s="6">
        <v>0</v>
      </c>
      <c r="H158" s="7">
        <v>0</v>
      </c>
      <c r="I158" s="8">
        <v>0</v>
      </c>
      <c r="J158" s="6">
        <v>0</v>
      </c>
      <c r="K158" s="7">
        <v>0</v>
      </c>
      <c r="L158" s="8"/>
      <c r="M158" s="6"/>
      <c r="N158" s="7"/>
      <c r="O158" s="8">
        <v>0</v>
      </c>
      <c r="P158" s="6">
        <v>0</v>
      </c>
      <c r="Q158" s="7">
        <v>0</v>
      </c>
      <c r="R158" s="8">
        <v>0</v>
      </c>
      <c r="S158" s="6">
        <v>0</v>
      </c>
      <c r="T158" s="7">
        <f t="shared" si="66"/>
        <v>0</v>
      </c>
      <c r="U158" s="8">
        <v>2.4249999999999998</v>
      </c>
      <c r="V158" s="6">
        <v>22.54</v>
      </c>
      <c r="W158" s="7">
        <f t="shared" si="70"/>
        <v>9294.8453608247437</v>
      </c>
      <c r="X158" s="8">
        <v>0</v>
      </c>
      <c r="Y158" s="6">
        <v>0</v>
      </c>
      <c r="Z158" s="7">
        <v>0</v>
      </c>
      <c r="AA158" s="8">
        <v>0</v>
      </c>
      <c r="AB158" s="6">
        <v>0</v>
      </c>
      <c r="AC158" s="7">
        <v>0</v>
      </c>
      <c r="AD158" s="8">
        <v>0</v>
      </c>
      <c r="AE158" s="6">
        <v>0</v>
      </c>
      <c r="AF158" s="7">
        <v>0</v>
      </c>
      <c r="AG158" s="8">
        <v>0</v>
      </c>
      <c r="AH158" s="6">
        <v>0</v>
      </c>
      <c r="AI158" s="7">
        <v>0</v>
      </c>
      <c r="AJ158" s="8"/>
      <c r="AK158" s="6"/>
      <c r="AL158" s="7"/>
      <c r="AM158" s="8">
        <v>0</v>
      </c>
      <c r="AN158" s="6">
        <v>0</v>
      </c>
      <c r="AO158" s="7">
        <v>0</v>
      </c>
      <c r="AP158" s="8"/>
      <c r="AQ158" s="6"/>
      <c r="AR158" s="7"/>
      <c r="AS158" s="8">
        <v>0</v>
      </c>
      <c r="AT158" s="6">
        <v>0</v>
      </c>
      <c r="AU158" s="7">
        <v>0</v>
      </c>
      <c r="AV158" s="8">
        <v>0</v>
      </c>
      <c r="AW158" s="6">
        <v>0</v>
      </c>
      <c r="AX158" s="7">
        <v>0</v>
      </c>
      <c r="AY158" s="8">
        <v>1</v>
      </c>
      <c r="AZ158" s="6">
        <v>0.67</v>
      </c>
      <c r="BA158" s="7">
        <f t="shared" si="69"/>
        <v>670</v>
      </c>
      <c r="BB158" s="8">
        <v>0</v>
      </c>
      <c r="BC158" s="6">
        <v>0</v>
      </c>
      <c r="BD158" s="7">
        <v>0</v>
      </c>
      <c r="BE158" s="8">
        <v>0</v>
      </c>
      <c r="BF158" s="6">
        <v>0</v>
      </c>
      <c r="BG158" s="7">
        <v>0</v>
      </c>
      <c r="BH158" s="8">
        <v>0</v>
      </c>
      <c r="BI158" s="6">
        <v>0</v>
      </c>
      <c r="BJ158" s="7">
        <v>0</v>
      </c>
      <c r="BK158" s="8">
        <v>0</v>
      </c>
      <c r="BL158" s="6">
        <v>0</v>
      </c>
      <c r="BM158" s="7">
        <v>0</v>
      </c>
      <c r="BN158" s="8">
        <v>0</v>
      </c>
      <c r="BO158" s="6">
        <v>0</v>
      </c>
      <c r="BP158" s="7">
        <v>0</v>
      </c>
      <c r="BQ158" s="8"/>
      <c r="BR158" s="6"/>
      <c r="BS158" s="7"/>
      <c r="BT158" s="8">
        <f t="shared" si="67"/>
        <v>5.6749999999999998</v>
      </c>
      <c r="BU158" s="7">
        <f t="shared" si="68"/>
        <v>41.61</v>
      </c>
    </row>
    <row r="159" spans="1:73" x14ac:dyDescent="0.3">
      <c r="A159" s="40">
        <v>2017</v>
      </c>
      <c r="B159" s="41" t="s">
        <v>15</v>
      </c>
      <c r="C159" s="8">
        <v>3.875</v>
      </c>
      <c r="D159" s="6">
        <v>33.090000000000003</v>
      </c>
      <c r="E159" s="7">
        <f t="shared" si="65"/>
        <v>8539.3548387096798</v>
      </c>
      <c r="F159" s="8">
        <v>0</v>
      </c>
      <c r="G159" s="6">
        <v>0</v>
      </c>
      <c r="H159" s="7">
        <v>0</v>
      </c>
      <c r="I159" s="8">
        <v>0</v>
      </c>
      <c r="J159" s="6">
        <v>0</v>
      </c>
      <c r="K159" s="7">
        <v>0</v>
      </c>
      <c r="L159" s="8"/>
      <c r="M159" s="6"/>
      <c r="N159" s="7"/>
      <c r="O159" s="8">
        <v>0</v>
      </c>
      <c r="P159" s="6">
        <v>0</v>
      </c>
      <c r="Q159" s="7">
        <v>0</v>
      </c>
      <c r="R159" s="8">
        <v>0</v>
      </c>
      <c r="S159" s="6">
        <v>0</v>
      </c>
      <c r="T159" s="7">
        <f t="shared" si="66"/>
        <v>0</v>
      </c>
      <c r="U159" s="8">
        <v>0</v>
      </c>
      <c r="V159" s="6">
        <v>0</v>
      </c>
      <c r="W159" s="7">
        <v>0</v>
      </c>
      <c r="X159" s="8">
        <v>0</v>
      </c>
      <c r="Y159" s="6">
        <v>0</v>
      </c>
      <c r="Z159" s="7">
        <v>0</v>
      </c>
      <c r="AA159" s="8">
        <v>0</v>
      </c>
      <c r="AB159" s="6">
        <v>0</v>
      </c>
      <c r="AC159" s="7">
        <v>0</v>
      </c>
      <c r="AD159" s="8">
        <v>0</v>
      </c>
      <c r="AE159" s="6">
        <v>0</v>
      </c>
      <c r="AF159" s="7">
        <v>0</v>
      </c>
      <c r="AG159" s="8">
        <v>0</v>
      </c>
      <c r="AH159" s="6">
        <v>0</v>
      </c>
      <c r="AI159" s="7">
        <v>0</v>
      </c>
      <c r="AJ159" s="8"/>
      <c r="AK159" s="6"/>
      <c r="AL159" s="7"/>
      <c r="AM159" s="8">
        <v>0</v>
      </c>
      <c r="AN159" s="6">
        <v>0</v>
      </c>
      <c r="AO159" s="7">
        <v>0</v>
      </c>
      <c r="AP159" s="8"/>
      <c r="AQ159" s="6"/>
      <c r="AR159" s="7"/>
      <c r="AS159" s="8">
        <v>0</v>
      </c>
      <c r="AT159" s="6">
        <v>0</v>
      </c>
      <c r="AU159" s="7">
        <v>0</v>
      </c>
      <c r="AV159" s="8">
        <v>0</v>
      </c>
      <c r="AW159" s="6">
        <v>0</v>
      </c>
      <c r="AX159" s="7">
        <v>0</v>
      </c>
      <c r="AY159" s="8">
        <v>0</v>
      </c>
      <c r="AZ159" s="6">
        <v>0</v>
      </c>
      <c r="BA159" s="7">
        <v>0</v>
      </c>
      <c r="BB159" s="8">
        <v>0</v>
      </c>
      <c r="BC159" s="6">
        <v>0</v>
      </c>
      <c r="BD159" s="7">
        <v>0</v>
      </c>
      <c r="BE159" s="8">
        <v>0</v>
      </c>
      <c r="BF159" s="6">
        <v>0</v>
      </c>
      <c r="BG159" s="7">
        <v>0</v>
      </c>
      <c r="BH159" s="8">
        <v>0</v>
      </c>
      <c r="BI159" s="6">
        <v>0</v>
      </c>
      <c r="BJ159" s="7">
        <v>0</v>
      </c>
      <c r="BK159" s="8">
        <v>0</v>
      </c>
      <c r="BL159" s="6">
        <v>0</v>
      </c>
      <c r="BM159" s="7">
        <v>0</v>
      </c>
      <c r="BN159" s="8">
        <v>0</v>
      </c>
      <c r="BO159" s="6">
        <v>0</v>
      </c>
      <c r="BP159" s="7">
        <v>0</v>
      </c>
      <c r="BQ159" s="8"/>
      <c r="BR159" s="6"/>
      <c r="BS159" s="7"/>
      <c r="BT159" s="8">
        <f t="shared" si="67"/>
        <v>3.875</v>
      </c>
      <c r="BU159" s="7">
        <f t="shared" si="68"/>
        <v>33.090000000000003</v>
      </c>
    </row>
    <row r="160" spans="1:73" x14ac:dyDescent="0.3">
      <c r="A160" s="40">
        <v>2017</v>
      </c>
      <c r="B160" s="41" t="s">
        <v>16</v>
      </c>
      <c r="C160" s="8">
        <v>0</v>
      </c>
      <c r="D160" s="6">
        <v>0</v>
      </c>
      <c r="E160" s="7">
        <v>0</v>
      </c>
      <c r="F160" s="8">
        <v>0</v>
      </c>
      <c r="G160" s="6">
        <v>0</v>
      </c>
      <c r="H160" s="7">
        <v>0</v>
      </c>
      <c r="I160" s="8">
        <v>0</v>
      </c>
      <c r="J160" s="6">
        <v>0</v>
      </c>
      <c r="K160" s="7">
        <v>0</v>
      </c>
      <c r="L160" s="8"/>
      <c r="M160" s="6"/>
      <c r="N160" s="7"/>
      <c r="O160" s="8">
        <v>0</v>
      </c>
      <c r="P160" s="6">
        <v>0</v>
      </c>
      <c r="Q160" s="7">
        <v>0</v>
      </c>
      <c r="R160" s="8">
        <v>0</v>
      </c>
      <c r="S160" s="6">
        <v>0</v>
      </c>
      <c r="T160" s="7">
        <f t="shared" si="66"/>
        <v>0</v>
      </c>
      <c r="U160" s="8">
        <v>16.850000000000001</v>
      </c>
      <c r="V160" s="6">
        <v>214.97</v>
      </c>
      <c r="W160" s="7">
        <f t="shared" si="70"/>
        <v>12757.863501483678</v>
      </c>
      <c r="X160" s="8">
        <v>0</v>
      </c>
      <c r="Y160" s="6">
        <v>0</v>
      </c>
      <c r="Z160" s="7">
        <v>0</v>
      </c>
      <c r="AA160" s="8">
        <v>0</v>
      </c>
      <c r="AB160" s="6">
        <v>0</v>
      </c>
      <c r="AC160" s="7">
        <v>0</v>
      </c>
      <c r="AD160" s="8">
        <v>0</v>
      </c>
      <c r="AE160" s="6">
        <v>0</v>
      </c>
      <c r="AF160" s="7">
        <v>0</v>
      </c>
      <c r="AG160" s="8">
        <v>0</v>
      </c>
      <c r="AH160" s="6">
        <v>0</v>
      </c>
      <c r="AI160" s="7">
        <v>0</v>
      </c>
      <c r="AJ160" s="8"/>
      <c r="AK160" s="6"/>
      <c r="AL160" s="7"/>
      <c r="AM160" s="8">
        <v>0</v>
      </c>
      <c r="AN160" s="6">
        <v>0</v>
      </c>
      <c r="AO160" s="7">
        <v>0</v>
      </c>
      <c r="AP160" s="8"/>
      <c r="AQ160" s="6"/>
      <c r="AR160" s="7"/>
      <c r="AS160" s="8">
        <v>0</v>
      </c>
      <c r="AT160" s="6">
        <v>0</v>
      </c>
      <c r="AU160" s="7">
        <v>0</v>
      </c>
      <c r="AV160" s="8">
        <v>3</v>
      </c>
      <c r="AW160" s="6">
        <v>13.03</v>
      </c>
      <c r="AX160" s="7">
        <f t="shared" si="71"/>
        <v>4343.333333333333</v>
      </c>
      <c r="AY160" s="8">
        <v>0</v>
      </c>
      <c r="AZ160" s="6">
        <v>0</v>
      </c>
      <c r="BA160" s="7">
        <v>0</v>
      </c>
      <c r="BB160" s="8">
        <v>0</v>
      </c>
      <c r="BC160" s="6">
        <v>0</v>
      </c>
      <c r="BD160" s="7">
        <v>0</v>
      </c>
      <c r="BE160" s="8">
        <v>0</v>
      </c>
      <c r="BF160" s="6">
        <v>0</v>
      </c>
      <c r="BG160" s="7">
        <v>0</v>
      </c>
      <c r="BH160" s="8">
        <v>0</v>
      </c>
      <c r="BI160" s="6">
        <v>0</v>
      </c>
      <c r="BJ160" s="7">
        <v>0</v>
      </c>
      <c r="BK160" s="8">
        <v>0</v>
      </c>
      <c r="BL160" s="6">
        <v>0</v>
      </c>
      <c r="BM160" s="7">
        <v>0</v>
      </c>
      <c r="BN160" s="8">
        <v>0</v>
      </c>
      <c r="BO160" s="6">
        <v>0</v>
      </c>
      <c r="BP160" s="7">
        <v>0</v>
      </c>
      <c r="BQ160" s="8"/>
      <c r="BR160" s="6"/>
      <c r="BS160" s="7"/>
      <c r="BT160" s="8">
        <f t="shared" si="67"/>
        <v>19.850000000000001</v>
      </c>
      <c r="BU160" s="7">
        <f t="shared" si="68"/>
        <v>228</v>
      </c>
    </row>
    <row r="161" spans="1:73" ht="15" thickBot="1" x14ac:dyDescent="0.35">
      <c r="A161" s="42"/>
      <c r="B161" s="43" t="s">
        <v>17</v>
      </c>
      <c r="C161" s="34">
        <f>SUM(C149:C160)</f>
        <v>32.238</v>
      </c>
      <c r="D161" s="32">
        <f>SUM(D149:D160)</f>
        <v>255.88000000000002</v>
      </c>
      <c r="E161" s="33"/>
      <c r="F161" s="34">
        <f>SUM(F149:F160)</f>
        <v>0</v>
      </c>
      <c r="G161" s="32">
        <f>SUM(G149:G160)</f>
        <v>0</v>
      </c>
      <c r="H161" s="33"/>
      <c r="I161" s="34">
        <f>SUM(I149:I160)</f>
        <v>0</v>
      </c>
      <c r="J161" s="32">
        <f>SUM(J149:J160)</f>
        <v>0</v>
      </c>
      <c r="K161" s="33"/>
      <c r="L161" s="34"/>
      <c r="M161" s="32"/>
      <c r="N161" s="33"/>
      <c r="O161" s="34">
        <f>SUM(O149:O160)</f>
        <v>0</v>
      </c>
      <c r="P161" s="32">
        <f>SUM(P149:P160)</f>
        <v>0</v>
      </c>
      <c r="Q161" s="33"/>
      <c r="R161" s="34">
        <f t="shared" ref="R161:S161" si="75">SUM(R149:R160)</f>
        <v>0</v>
      </c>
      <c r="S161" s="32">
        <f t="shared" si="75"/>
        <v>0</v>
      </c>
      <c r="T161" s="33"/>
      <c r="U161" s="34">
        <f>SUM(U149:U160)</f>
        <v>29.37</v>
      </c>
      <c r="V161" s="32">
        <f>SUM(V149:V160)</f>
        <v>319.10000000000002</v>
      </c>
      <c r="W161" s="33"/>
      <c r="X161" s="34">
        <f>SUM(X149:X160)</f>
        <v>0</v>
      </c>
      <c r="Y161" s="32">
        <f>SUM(Y149:Y160)</f>
        <v>0</v>
      </c>
      <c r="Z161" s="33"/>
      <c r="AA161" s="34">
        <f>SUM(AA149:AA160)</f>
        <v>0</v>
      </c>
      <c r="AB161" s="32">
        <f>SUM(AB149:AB160)</f>
        <v>0</v>
      </c>
      <c r="AC161" s="33"/>
      <c r="AD161" s="34">
        <f>SUM(AD149:AD160)</f>
        <v>0</v>
      </c>
      <c r="AE161" s="32">
        <f>SUM(AE149:AE160)</f>
        <v>0</v>
      </c>
      <c r="AF161" s="33"/>
      <c r="AG161" s="34">
        <f>SUM(AG149:AG160)</f>
        <v>0</v>
      </c>
      <c r="AH161" s="32">
        <f>SUM(AH149:AH160)</f>
        <v>0</v>
      </c>
      <c r="AI161" s="33"/>
      <c r="AJ161" s="34"/>
      <c r="AK161" s="32"/>
      <c r="AL161" s="33"/>
      <c r="AM161" s="34">
        <f>SUM(AM149:AM160)</f>
        <v>0</v>
      </c>
      <c r="AN161" s="32">
        <f>SUM(AN149:AN160)</f>
        <v>0</v>
      </c>
      <c r="AO161" s="33"/>
      <c r="AP161" s="34"/>
      <c r="AQ161" s="32"/>
      <c r="AR161" s="33"/>
      <c r="AS161" s="34">
        <f>SUM(AS149:AS160)</f>
        <v>0</v>
      </c>
      <c r="AT161" s="32">
        <f>SUM(AT149:AT160)</f>
        <v>0</v>
      </c>
      <c r="AU161" s="33"/>
      <c r="AV161" s="34">
        <f>SUM(AV149:AV160)</f>
        <v>8.6769999999999996</v>
      </c>
      <c r="AW161" s="32">
        <f>SUM(AW149:AW160)</f>
        <v>58.67</v>
      </c>
      <c r="AX161" s="33"/>
      <c r="AY161" s="34">
        <f>SUM(AY149:AY160)</f>
        <v>15.420999999999999</v>
      </c>
      <c r="AZ161" s="32">
        <f>SUM(AZ149:AZ160)</f>
        <v>26.880000000000003</v>
      </c>
      <c r="BA161" s="33"/>
      <c r="BB161" s="34">
        <f>SUM(BB149:BB160)</f>
        <v>0</v>
      </c>
      <c r="BC161" s="32">
        <f>SUM(BC149:BC160)</f>
        <v>0</v>
      </c>
      <c r="BD161" s="33"/>
      <c r="BE161" s="34">
        <f>SUM(BE149:BE160)</f>
        <v>0</v>
      </c>
      <c r="BF161" s="32">
        <f>SUM(BF149:BF160)</f>
        <v>0</v>
      </c>
      <c r="BG161" s="33"/>
      <c r="BH161" s="34">
        <f>SUM(BH149:BH160)</f>
        <v>0.68300000000000005</v>
      </c>
      <c r="BI161" s="32">
        <f>SUM(BI149:BI160)</f>
        <v>9.4700000000000006</v>
      </c>
      <c r="BJ161" s="33"/>
      <c r="BK161" s="34">
        <f>SUM(BK149:BK160)</f>
        <v>0</v>
      </c>
      <c r="BL161" s="32">
        <f>SUM(BL149:BL160)</f>
        <v>0</v>
      </c>
      <c r="BM161" s="33"/>
      <c r="BN161" s="34">
        <f>SUM(BN149:BN160)</f>
        <v>7.5999999999999998E-2</v>
      </c>
      <c r="BO161" s="32">
        <f>SUM(BO149:BO160)</f>
        <v>0.7</v>
      </c>
      <c r="BP161" s="33"/>
      <c r="BQ161" s="34"/>
      <c r="BR161" s="32"/>
      <c r="BS161" s="33"/>
      <c r="BT161" s="34">
        <f t="shared" si="67"/>
        <v>86.38900000000001</v>
      </c>
      <c r="BU161" s="33">
        <f t="shared" si="68"/>
        <v>670</v>
      </c>
    </row>
    <row r="162" spans="1:73" x14ac:dyDescent="0.3">
      <c r="A162" s="40">
        <v>2018</v>
      </c>
      <c r="B162" s="41" t="s">
        <v>5</v>
      </c>
      <c r="C162" s="8">
        <v>8.125</v>
      </c>
      <c r="D162" s="6">
        <v>64.260000000000005</v>
      </c>
      <c r="E162" s="7">
        <f t="shared" ref="E162:E170" si="76">D162/C162*1000</f>
        <v>7908.9230769230771</v>
      </c>
      <c r="F162" s="8">
        <v>0</v>
      </c>
      <c r="G162" s="6">
        <v>0</v>
      </c>
      <c r="H162" s="7">
        <v>0</v>
      </c>
      <c r="I162" s="8">
        <v>0</v>
      </c>
      <c r="J162" s="6">
        <v>0</v>
      </c>
      <c r="K162" s="7">
        <v>0</v>
      </c>
      <c r="L162" s="8"/>
      <c r="M162" s="6"/>
      <c r="N162" s="7"/>
      <c r="O162" s="8">
        <v>0</v>
      </c>
      <c r="P162" s="6">
        <v>0</v>
      </c>
      <c r="Q162" s="7">
        <v>0</v>
      </c>
      <c r="R162" s="8">
        <v>0</v>
      </c>
      <c r="S162" s="6">
        <v>0</v>
      </c>
      <c r="T162" s="7">
        <f t="shared" ref="T162:T173" si="77">IF(R162=0,0,S162/R162*1000)</f>
        <v>0</v>
      </c>
      <c r="U162" s="8">
        <v>0</v>
      </c>
      <c r="V162" s="6">
        <v>0</v>
      </c>
      <c r="W162" s="7">
        <v>0</v>
      </c>
      <c r="X162" s="8">
        <v>0</v>
      </c>
      <c r="Y162" s="6">
        <v>0</v>
      </c>
      <c r="Z162" s="7">
        <v>0</v>
      </c>
      <c r="AA162" s="8">
        <v>0</v>
      </c>
      <c r="AB162" s="6">
        <v>0</v>
      </c>
      <c r="AC162" s="7">
        <v>0</v>
      </c>
      <c r="AD162" s="8">
        <v>0</v>
      </c>
      <c r="AE162" s="6">
        <v>0</v>
      </c>
      <c r="AF162" s="7">
        <v>0</v>
      </c>
      <c r="AG162" s="8">
        <v>0</v>
      </c>
      <c r="AH162" s="6">
        <v>0</v>
      </c>
      <c r="AI162" s="7">
        <v>0</v>
      </c>
      <c r="AJ162" s="8"/>
      <c r="AK162" s="6"/>
      <c r="AL162" s="7"/>
      <c r="AM162" s="8">
        <v>0</v>
      </c>
      <c r="AN162" s="6">
        <v>0</v>
      </c>
      <c r="AO162" s="7">
        <v>0</v>
      </c>
      <c r="AP162" s="8"/>
      <c r="AQ162" s="6"/>
      <c r="AR162" s="7"/>
      <c r="AS162" s="8">
        <v>0</v>
      </c>
      <c r="AT162" s="6">
        <v>0</v>
      </c>
      <c r="AU162" s="7">
        <v>0</v>
      </c>
      <c r="AV162" s="8">
        <v>0</v>
      </c>
      <c r="AW162" s="6">
        <v>0</v>
      </c>
      <c r="AX162" s="7">
        <v>0</v>
      </c>
      <c r="AY162" s="8">
        <v>0</v>
      </c>
      <c r="AZ162" s="6">
        <v>0</v>
      </c>
      <c r="BA162" s="7">
        <v>0</v>
      </c>
      <c r="BB162" s="8">
        <v>0</v>
      </c>
      <c r="BC162" s="6">
        <v>0</v>
      </c>
      <c r="BD162" s="7">
        <v>0</v>
      </c>
      <c r="BE162" s="8">
        <v>0</v>
      </c>
      <c r="BF162" s="6">
        <v>0</v>
      </c>
      <c r="BG162" s="7">
        <v>0</v>
      </c>
      <c r="BH162" s="8">
        <v>0</v>
      </c>
      <c r="BI162" s="6">
        <v>0</v>
      </c>
      <c r="BJ162" s="7">
        <v>0</v>
      </c>
      <c r="BK162" s="8">
        <v>0</v>
      </c>
      <c r="BL162" s="6">
        <v>0</v>
      </c>
      <c r="BM162" s="7">
        <v>0</v>
      </c>
      <c r="BN162" s="8">
        <v>0</v>
      </c>
      <c r="BO162" s="6">
        <v>0</v>
      </c>
      <c r="BP162" s="7">
        <v>0</v>
      </c>
      <c r="BQ162" s="8"/>
      <c r="BR162" s="6"/>
      <c r="BS162" s="7"/>
      <c r="BT162" s="8">
        <f t="shared" ref="BT162:BT174" si="78">C162+BZ15675+U162+BH162+BK162+AD162+AY162+X162+AA162+AS162+AV162+BQ162+BE162+AM162+F162+BB162</f>
        <v>8.125</v>
      </c>
      <c r="BU162" s="7">
        <f t="shared" ref="BU162:BU174" si="79">D162+CA15675+V162+BI162+BL162+AE162+AZ162+Y162+AB162+AT162+AW162+BR162+BF162+AN162+G162+BC162</f>
        <v>64.260000000000005</v>
      </c>
    </row>
    <row r="163" spans="1:73" x14ac:dyDescent="0.3">
      <c r="A163" s="40">
        <v>2018</v>
      </c>
      <c r="B163" s="41" t="s">
        <v>6</v>
      </c>
      <c r="C163" s="8">
        <v>4.3959999999999999</v>
      </c>
      <c r="D163" s="6">
        <v>36.36</v>
      </c>
      <c r="E163" s="7">
        <f t="shared" si="76"/>
        <v>8271.1555959963607</v>
      </c>
      <c r="F163" s="8">
        <v>0</v>
      </c>
      <c r="G163" s="6">
        <v>0</v>
      </c>
      <c r="H163" s="7">
        <v>0</v>
      </c>
      <c r="I163" s="8">
        <v>0</v>
      </c>
      <c r="J163" s="6">
        <v>0</v>
      </c>
      <c r="K163" s="7">
        <v>0</v>
      </c>
      <c r="L163" s="8"/>
      <c r="M163" s="6"/>
      <c r="N163" s="7"/>
      <c r="O163" s="8">
        <v>0</v>
      </c>
      <c r="P163" s="6">
        <v>0</v>
      </c>
      <c r="Q163" s="7">
        <v>0</v>
      </c>
      <c r="R163" s="8">
        <v>0</v>
      </c>
      <c r="S163" s="6">
        <v>0</v>
      </c>
      <c r="T163" s="7">
        <f t="shared" si="77"/>
        <v>0</v>
      </c>
      <c r="U163" s="8">
        <v>0</v>
      </c>
      <c r="V163" s="6">
        <v>0</v>
      </c>
      <c r="W163" s="7">
        <v>0</v>
      </c>
      <c r="X163" s="8">
        <v>0</v>
      </c>
      <c r="Y163" s="6">
        <v>0</v>
      </c>
      <c r="Z163" s="7">
        <v>0</v>
      </c>
      <c r="AA163" s="8">
        <v>0</v>
      </c>
      <c r="AB163" s="6">
        <v>0</v>
      </c>
      <c r="AC163" s="7">
        <v>0</v>
      </c>
      <c r="AD163" s="8">
        <v>0</v>
      </c>
      <c r="AE163" s="6">
        <v>0</v>
      </c>
      <c r="AF163" s="7">
        <v>0</v>
      </c>
      <c r="AG163" s="8">
        <v>0</v>
      </c>
      <c r="AH163" s="6">
        <v>0</v>
      </c>
      <c r="AI163" s="7">
        <v>0</v>
      </c>
      <c r="AJ163" s="8"/>
      <c r="AK163" s="6"/>
      <c r="AL163" s="7"/>
      <c r="AM163" s="8">
        <v>0</v>
      </c>
      <c r="AN163" s="6">
        <v>0</v>
      </c>
      <c r="AO163" s="7">
        <v>0</v>
      </c>
      <c r="AP163" s="8"/>
      <c r="AQ163" s="6"/>
      <c r="AR163" s="7"/>
      <c r="AS163" s="8">
        <v>0</v>
      </c>
      <c r="AT163" s="6">
        <v>0</v>
      </c>
      <c r="AU163" s="7">
        <v>0</v>
      </c>
      <c r="AV163" s="8">
        <v>0</v>
      </c>
      <c r="AW163" s="6">
        <v>0</v>
      </c>
      <c r="AX163" s="7">
        <v>0</v>
      </c>
      <c r="AY163" s="8">
        <v>0</v>
      </c>
      <c r="AZ163" s="6">
        <v>0</v>
      </c>
      <c r="BA163" s="7">
        <v>0</v>
      </c>
      <c r="BB163" s="8">
        <v>0</v>
      </c>
      <c r="BC163" s="6">
        <v>0</v>
      </c>
      <c r="BD163" s="7">
        <v>0</v>
      </c>
      <c r="BE163" s="8">
        <v>0</v>
      </c>
      <c r="BF163" s="6">
        <v>0</v>
      </c>
      <c r="BG163" s="7">
        <v>0</v>
      </c>
      <c r="BH163" s="8">
        <v>0</v>
      </c>
      <c r="BI163" s="6">
        <v>0</v>
      </c>
      <c r="BJ163" s="7">
        <v>0</v>
      </c>
      <c r="BK163" s="8">
        <v>0</v>
      </c>
      <c r="BL163" s="6">
        <v>0</v>
      </c>
      <c r="BM163" s="7">
        <v>0</v>
      </c>
      <c r="BN163" s="8">
        <v>0</v>
      </c>
      <c r="BO163" s="6">
        <v>0</v>
      </c>
      <c r="BP163" s="7">
        <v>0</v>
      </c>
      <c r="BQ163" s="8"/>
      <c r="BR163" s="6"/>
      <c r="BS163" s="7"/>
      <c r="BT163" s="8">
        <f t="shared" si="78"/>
        <v>4.3959999999999999</v>
      </c>
      <c r="BU163" s="7">
        <f t="shared" si="79"/>
        <v>36.36</v>
      </c>
    </row>
    <row r="164" spans="1:73" x14ac:dyDescent="0.3">
      <c r="A164" s="40">
        <v>2018</v>
      </c>
      <c r="B164" s="41" t="s">
        <v>7</v>
      </c>
      <c r="C164" s="8">
        <v>0</v>
      </c>
      <c r="D164" s="6">
        <v>0</v>
      </c>
      <c r="E164" s="7">
        <v>0</v>
      </c>
      <c r="F164" s="8">
        <v>0</v>
      </c>
      <c r="G164" s="6">
        <v>0</v>
      </c>
      <c r="H164" s="7">
        <v>0</v>
      </c>
      <c r="I164" s="8">
        <v>0</v>
      </c>
      <c r="J164" s="6">
        <v>0</v>
      </c>
      <c r="K164" s="7">
        <v>0</v>
      </c>
      <c r="L164" s="8"/>
      <c r="M164" s="6"/>
      <c r="N164" s="7"/>
      <c r="O164" s="8">
        <v>0</v>
      </c>
      <c r="P164" s="6">
        <v>0</v>
      </c>
      <c r="Q164" s="7">
        <v>0</v>
      </c>
      <c r="R164" s="8">
        <v>0</v>
      </c>
      <c r="S164" s="6">
        <v>0</v>
      </c>
      <c r="T164" s="7">
        <f t="shared" si="77"/>
        <v>0</v>
      </c>
      <c r="U164" s="8">
        <v>0</v>
      </c>
      <c r="V164" s="6">
        <v>0</v>
      </c>
      <c r="W164" s="7">
        <v>0</v>
      </c>
      <c r="X164" s="8">
        <v>0</v>
      </c>
      <c r="Y164" s="6">
        <v>0</v>
      </c>
      <c r="Z164" s="7">
        <v>0</v>
      </c>
      <c r="AA164" s="8">
        <v>0</v>
      </c>
      <c r="AB164" s="6">
        <v>0</v>
      </c>
      <c r="AC164" s="7">
        <v>0</v>
      </c>
      <c r="AD164" s="8">
        <v>0</v>
      </c>
      <c r="AE164" s="6">
        <v>0</v>
      </c>
      <c r="AF164" s="7">
        <v>0</v>
      </c>
      <c r="AG164" s="8">
        <v>0</v>
      </c>
      <c r="AH164" s="6">
        <v>0</v>
      </c>
      <c r="AI164" s="7">
        <v>0</v>
      </c>
      <c r="AJ164" s="8"/>
      <c r="AK164" s="6"/>
      <c r="AL164" s="7"/>
      <c r="AM164" s="8">
        <v>0</v>
      </c>
      <c r="AN164" s="6">
        <v>0</v>
      </c>
      <c r="AO164" s="7">
        <v>0</v>
      </c>
      <c r="AP164" s="8"/>
      <c r="AQ164" s="6"/>
      <c r="AR164" s="7"/>
      <c r="AS164" s="8">
        <v>0</v>
      </c>
      <c r="AT164" s="6">
        <v>0</v>
      </c>
      <c r="AU164" s="7">
        <v>0</v>
      </c>
      <c r="AV164" s="8">
        <v>0</v>
      </c>
      <c r="AW164" s="6">
        <v>0</v>
      </c>
      <c r="AX164" s="7">
        <v>0</v>
      </c>
      <c r="AY164" s="8">
        <v>0</v>
      </c>
      <c r="AZ164" s="6">
        <v>0</v>
      </c>
      <c r="BA164" s="7">
        <v>0</v>
      </c>
      <c r="BB164" s="8">
        <v>0</v>
      </c>
      <c r="BC164" s="6">
        <v>0</v>
      </c>
      <c r="BD164" s="7">
        <v>0</v>
      </c>
      <c r="BE164" s="8">
        <v>0</v>
      </c>
      <c r="BF164" s="6">
        <v>0</v>
      </c>
      <c r="BG164" s="7">
        <v>0</v>
      </c>
      <c r="BH164" s="8">
        <v>0</v>
      </c>
      <c r="BI164" s="6">
        <v>0</v>
      </c>
      <c r="BJ164" s="7">
        <v>0</v>
      </c>
      <c r="BK164" s="8">
        <v>0</v>
      </c>
      <c r="BL164" s="6">
        <v>0</v>
      </c>
      <c r="BM164" s="7">
        <v>0</v>
      </c>
      <c r="BN164" s="8">
        <v>0</v>
      </c>
      <c r="BO164" s="6">
        <v>0</v>
      </c>
      <c r="BP164" s="7">
        <v>0</v>
      </c>
      <c r="BQ164" s="8"/>
      <c r="BR164" s="6"/>
      <c r="BS164" s="7"/>
      <c r="BT164" s="8">
        <f t="shared" si="78"/>
        <v>0</v>
      </c>
      <c r="BU164" s="7">
        <f t="shared" si="79"/>
        <v>0</v>
      </c>
    </row>
    <row r="165" spans="1:73" x14ac:dyDescent="0.3">
      <c r="A165" s="40">
        <v>2018</v>
      </c>
      <c r="B165" s="41" t="s">
        <v>8</v>
      </c>
      <c r="C165" s="8">
        <v>5.5750000000000002</v>
      </c>
      <c r="D165" s="6">
        <v>39.869999999999997</v>
      </c>
      <c r="E165" s="7">
        <f t="shared" si="76"/>
        <v>7151.5695067264569</v>
      </c>
      <c r="F165" s="8">
        <v>0</v>
      </c>
      <c r="G165" s="6">
        <v>0</v>
      </c>
      <c r="H165" s="7">
        <v>0</v>
      </c>
      <c r="I165" s="8">
        <v>0</v>
      </c>
      <c r="J165" s="6">
        <v>0</v>
      </c>
      <c r="K165" s="7">
        <v>0</v>
      </c>
      <c r="L165" s="8"/>
      <c r="M165" s="6"/>
      <c r="N165" s="7"/>
      <c r="O165" s="8">
        <v>0</v>
      </c>
      <c r="P165" s="6">
        <v>0</v>
      </c>
      <c r="Q165" s="7">
        <v>0</v>
      </c>
      <c r="R165" s="8">
        <v>0</v>
      </c>
      <c r="S165" s="6">
        <v>0</v>
      </c>
      <c r="T165" s="7">
        <f t="shared" si="77"/>
        <v>0</v>
      </c>
      <c r="U165" s="8">
        <v>0</v>
      </c>
      <c r="V165" s="6">
        <v>0</v>
      </c>
      <c r="W165" s="7">
        <v>0</v>
      </c>
      <c r="X165" s="8">
        <v>0</v>
      </c>
      <c r="Y165" s="6">
        <v>0</v>
      </c>
      <c r="Z165" s="7">
        <v>0</v>
      </c>
      <c r="AA165" s="8">
        <v>0</v>
      </c>
      <c r="AB165" s="6">
        <v>0</v>
      </c>
      <c r="AC165" s="7">
        <v>0</v>
      </c>
      <c r="AD165" s="8">
        <v>0</v>
      </c>
      <c r="AE165" s="6">
        <v>0</v>
      </c>
      <c r="AF165" s="7">
        <v>0</v>
      </c>
      <c r="AG165" s="8">
        <v>0</v>
      </c>
      <c r="AH165" s="6">
        <v>0</v>
      </c>
      <c r="AI165" s="7">
        <v>0</v>
      </c>
      <c r="AJ165" s="8"/>
      <c r="AK165" s="6"/>
      <c r="AL165" s="7"/>
      <c r="AM165" s="8">
        <v>0</v>
      </c>
      <c r="AN165" s="6">
        <v>0</v>
      </c>
      <c r="AO165" s="7">
        <v>0</v>
      </c>
      <c r="AP165" s="8"/>
      <c r="AQ165" s="6"/>
      <c r="AR165" s="7"/>
      <c r="AS165" s="8">
        <v>0</v>
      </c>
      <c r="AT165" s="6">
        <v>0</v>
      </c>
      <c r="AU165" s="7">
        <v>0</v>
      </c>
      <c r="AV165" s="8">
        <v>0</v>
      </c>
      <c r="AW165" s="6">
        <v>0</v>
      </c>
      <c r="AX165" s="7">
        <v>0</v>
      </c>
      <c r="AY165" s="8">
        <v>0</v>
      </c>
      <c r="AZ165" s="6">
        <v>0</v>
      </c>
      <c r="BA165" s="7">
        <v>0</v>
      </c>
      <c r="BB165" s="8">
        <v>0</v>
      </c>
      <c r="BC165" s="6">
        <v>0</v>
      </c>
      <c r="BD165" s="7">
        <v>0</v>
      </c>
      <c r="BE165" s="8">
        <v>0</v>
      </c>
      <c r="BF165" s="6">
        <v>0</v>
      </c>
      <c r="BG165" s="7">
        <v>0</v>
      </c>
      <c r="BH165" s="8">
        <v>0</v>
      </c>
      <c r="BI165" s="6">
        <v>0</v>
      </c>
      <c r="BJ165" s="7">
        <v>0</v>
      </c>
      <c r="BK165" s="8">
        <v>0</v>
      </c>
      <c r="BL165" s="6">
        <v>0</v>
      </c>
      <c r="BM165" s="7">
        <v>0</v>
      </c>
      <c r="BN165" s="8">
        <v>0</v>
      </c>
      <c r="BO165" s="6">
        <v>0</v>
      </c>
      <c r="BP165" s="7">
        <v>0</v>
      </c>
      <c r="BQ165" s="8"/>
      <c r="BR165" s="6"/>
      <c r="BS165" s="7"/>
      <c r="BT165" s="8">
        <f t="shared" si="78"/>
        <v>5.5750000000000002</v>
      </c>
      <c r="BU165" s="7">
        <f t="shared" si="79"/>
        <v>39.869999999999997</v>
      </c>
    </row>
    <row r="166" spans="1:73" x14ac:dyDescent="0.3">
      <c r="A166" s="40">
        <v>2018</v>
      </c>
      <c r="B166" s="41" t="s">
        <v>9</v>
      </c>
      <c r="C166" s="8">
        <v>5.5</v>
      </c>
      <c r="D166" s="6">
        <v>35.42</v>
      </c>
      <c r="E166" s="7">
        <f t="shared" si="76"/>
        <v>6440</v>
      </c>
      <c r="F166" s="8">
        <v>0</v>
      </c>
      <c r="G166" s="6">
        <v>0</v>
      </c>
      <c r="H166" s="7">
        <v>0</v>
      </c>
      <c r="I166" s="8">
        <v>0</v>
      </c>
      <c r="J166" s="6">
        <v>0</v>
      </c>
      <c r="K166" s="7">
        <v>0</v>
      </c>
      <c r="L166" s="8"/>
      <c r="M166" s="6"/>
      <c r="N166" s="7"/>
      <c r="O166" s="8">
        <v>0</v>
      </c>
      <c r="P166" s="6">
        <v>0</v>
      </c>
      <c r="Q166" s="7">
        <v>0</v>
      </c>
      <c r="R166" s="8">
        <v>0</v>
      </c>
      <c r="S166" s="6">
        <v>0</v>
      </c>
      <c r="T166" s="7">
        <f t="shared" si="77"/>
        <v>0</v>
      </c>
      <c r="U166" s="8">
        <v>5.85</v>
      </c>
      <c r="V166" s="6">
        <v>46.81</v>
      </c>
      <c r="W166" s="7">
        <f t="shared" ref="W166:W173" si="80">V166/U166*1000</f>
        <v>8001.7094017094014</v>
      </c>
      <c r="X166" s="8">
        <v>0</v>
      </c>
      <c r="Y166" s="6">
        <v>0</v>
      </c>
      <c r="Z166" s="7">
        <v>0</v>
      </c>
      <c r="AA166" s="8">
        <v>0</v>
      </c>
      <c r="AB166" s="6">
        <v>0</v>
      </c>
      <c r="AC166" s="7">
        <v>0</v>
      </c>
      <c r="AD166" s="8">
        <v>0</v>
      </c>
      <c r="AE166" s="6">
        <v>0</v>
      </c>
      <c r="AF166" s="7">
        <v>0</v>
      </c>
      <c r="AG166" s="8">
        <v>0</v>
      </c>
      <c r="AH166" s="6">
        <v>0</v>
      </c>
      <c r="AI166" s="7">
        <v>0</v>
      </c>
      <c r="AJ166" s="8"/>
      <c r="AK166" s="6"/>
      <c r="AL166" s="7"/>
      <c r="AM166" s="8">
        <v>0</v>
      </c>
      <c r="AN166" s="6">
        <v>0</v>
      </c>
      <c r="AO166" s="7">
        <v>0</v>
      </c>
      <c r="AP166" s="8"/>
      <c r="AQ166" s="6"/>
      <c r="AR166" s="7"/>
      <c r="AS166" s="8">
        <v>0</v>
      </c>
      <c r="AT166" s="6">
        <v>0</v>
      </c>
      <c r="AU166" s="7">
        <v>0</v>
      </c>
      <c r="AV166" s="8">
        <v>0</v>
      </c>
      <c r="AW166" s="6">
        <v>0</v>
      </c>
      <c r="AX166" s="7">
        <v>0</v>
      </c>
      <c r="AY166" s="8">
        <v>0</v>
      </c>
      <c r="AZ166" s="6">
        <v>0</v>
      </c>
      <c r="BA166" s="7">
        <v>0</v>
      </c>
      <c r="BB166" s="8">
        <v>0</v>
      </c>
      <c r="BC166" s="6">
        <v>0</v>
      </c>
      <c r="BD166" s="7">
        <v>0</v>
      </c>
      <c r="BE166" s="8">
        <v>16.5</v>
      </c>
      <c r="BF166" s="6">
        <v>108.86</v>
      </c>
      <c r="BG166" s="7">
        <f t="shared" ref="BG166" si="81">BF166/BE166*1000</f>
        <v>6597.575757575758</v>
      </c>
      <c r="BH166" s="8">
        <v>0</v>
      </c>
      <c r="BI166" s="6">
        <v>0</v>
      </c>
      <c r="BJ166" s="7">
        <v>0</v>
      </c>
      <c r="BK166" s="8">
        <v>100</v>
      </c>
      <c r="BL166" s="6">
        <v>3567.68</v>
      </c>
      <c r="BM166" s="7">
        <f t="shared" ref="BM166:BM167" si="82">BL166/BK166*1000</f>
        <v>35676.800000000003</v>
      </c>
      <c r="BN166" s="8">
        <v>0</v>
      </c>
      <c r="BO166" s="6">
        <v>0</v>
      </c>
      <c r="BP166" s="7">
        <v>0</v>
      </c>
      <c r="BQ166" s="8"/>
      <c r="BR166" s="6"/>
      <c r="BS166" s="7"/>
      <c r="BT166" s="8">
        <f t="shared" si="78"/>
        <v>127.85</v>
      </c>
      <c r="BU166" s="7">
        <f t="shared" si="79"/>
        <v>3758.77</v>
      </c>
    </row>
    <row r="167" spans="1:73" x14ac:dyDescent="0.3">
      <c r="A167" s="40">
        <v>2018</v>
      </c>
      <c r="B167" s="41" t="s">
        <v>10</v>
      </c>
      <c r="C167" s="8">
        <v>0</v>
      </c>
      <c r="D167" s="6">
        <v>0</v>
      </c>
      <c r="E167" s="7">
        <v>0</v>
      </c>
      <c r="F167" s="8">
        <v>0</v>
      </c>
      <c r="G167" s="6">
        <v>0</v>
      </c>
      <c r="H167" s="7">
        <v>0</v>
      </c>
      <c r="I167" s="8">
        <v>0</v>
      </c>
      <c r="J167" s="6">
        <v>0</v>
      </c>
      <c r="K167" s="7">
        <v>0</v>
      </c>
      <c r="L167" s="8"/>
      <c r="M167" s="6"/>
      <c r="N167" s="7"/>
      <c r="O167" s="8">
        <v>0</v>
      </c>
      <c r="P167" s="6">
        <v>0</v>
      </c>
      <c r="Q167" s="7">
        <v>0</v>
      </c>
      <c r="R167" s="8">
        <v>0</v>
      </c>
      <c r="S167" s="6">
        <v>0</v>
      </c>
      <c r="T167" s="7">
        <f t="shared" si="77"/>
        <v>0</v>
      </c>
      <c r="U167" s="8">
        <v>2.8599999999999997E-3</v>
      </c>
      <c r="V167" s="6">
        <v>0.14799999999999999</v>
      </c>
      <c r="W167" s="7">
        <f t="shared" si="80"/>
        <v>51748.251748251751</v>
      </c>
      <c r="X167" s="8">
        <v>0</v>
      </c>
      <c r="Y167" s="6">
        <v>0</v>
      </c>
      <c r="Z167" s="7">
        <v>0</v>
      </c>
      <c r="AA167" s="8">
        <v>0</v>
      </c>
      <c r="AB167" s="6">
        <v>0</v>
      </c>
      <c r="AC167" s="7">
        <v>0</v>
      </c>
      <c r="AD167" s="8">
        <v>0</v>
      </c>
      <c r="AE167" s="6">
        <v>0</v>
      </c>
      <c r="AF167" s="7">
        <v>0</v>
      </c>
      <c r="AG167" s="8">
        <v>0</v>
      </c>
      <c r="AH167" s="6">
        <v>0</v>
      </c>
      <c r="AI167" s="7">
        <v>0</v>
      </c>
      <c r="AJ167" s="8"/>
      <c r="AK167" s="6"/>
      <c r="AL167" s="7"/>
      <c r="AM167" s="8">
        <v>4.12</v>
      </c>
      <c r="AN167" s="6">
        <v>1476.4059999999999</v>
      </c>
      <c r="AO167" s="7">
        <f t="shared" ref="AO167" si="83">AN167/AM167*1000</f>
        <v>358350.97087378637</v>
      </c>
      <c r="AP167" s="8"/>
      <c r="AQ167" s="6"/>
      <c r="AR167" s="7"/>
      <c r="AS167" s="8">
        <v>0</v>
      </c>
      <c r="AT167" s="6">
        <v>0</v>
      </c>
      <c r="AU167" s="7">
        <v>0</v>
      </c>
      <c r="AV167" s="8">
        <v>0</v>
      </c>
      <c r="AW167" s="6">
        <v>0</v>
      </c>
      <c r="AX167" s="7">
        <v>0</v>
      </c>
      <c r="AY167" s="8">
        <v>3</v>
      </c>
      <c r="AZ167" s="6">
        <v>1.2949999999999999</v>
      </c>
      <c r="BA167" s="7">
        <f t="shared" ref="BA167" si="84">AZ167/AY167*1000</f>
        <v>431.66666666666663</v>
      </c>
      <c r="BB167" s="8">
        <v>0</v>
      </c>
      <c r="BC167" s="6">
        <v>0</v>
      </c>
      <c r="BD167" s="7">
        <v>0</v>
      </c>
      <c r="BE167" s="8">
        <v>0</v>
      </c>
      <c r="BF167" s="6">
        <v>0</v>
      </c>
      <c r="BG167" s="7">
        <v>0</v>
      </c>
      <c r="BH167" s="8">
        <v>0</v>
      </c>
      <c r="BI167" s="6">
        <v>0</v>
      </c>
      <c r="BJ167" s="7">
        <v>0</v>
      </c>
      <c r="BK167" s="8">
        <v>100.94</v>
      </c>
      <c r="BL167" s="6">
        <v>2955.864</v>
      </c>
      <c r="BM167" s="7">
        <f t="shared" si="82"/>
        <v>29283.376263126611</v>
      </c>
      <c r="BN167" s="8">
        <v>0</v>
      </c>
      <c r="BO167" s="6">
        <v>0</v>
      </c>
      <c r="BP167" s="7">
        <v>0</v>
      </c>
      <c r="BQ167" s="8"/>
      <c r="BR167" s="6"/>
      <c r="BS167" s="7"/>
      <c r="BT167" s="8">
        <f t="shared" si="78"/>
        <v>108.06286</v>
      </c>
      <c r="BU167" s="7">
        <f t="shared" si="79"/>
        <v>4433.7129999999997</v>
      </c>
    </row>
    <row r="168" spans="1:73" x14ac:dyDescent="0.3">
      <c r="A168" s="40">
        <v>2018</v>
      </c>
      <c r="B168" s="41" t="s">
        <v>11</v>
      </c>
      <c r="C168" s="8">
        <v>305.82</v>
      </c>
      <c r="D168" s="6">
        <v>2079.1120000000001</v>
      </c>
      <c r="E168" s="7">
        <f t="shared" si="76"/>
        <v>6798.482767641096</v>
      </c>
      <c r="F168" s="8">
        <v>0</v>
      </c>
      <c r="G168" s="6">
        <v>0</v>
      </c>
      <c r="H168" s="7">
        <v>0</v>
      </c>
      <c r="I168" s="8">
        <v>0</v>
      </c>
      <c r="J168" s="6">
        <v>0</v>
      </c>
      <c r="K168" s="7">
        <v>0</v>
      </c>
      <c r="L168" s="8"/>
      <c r="M168" s="6"/>
      <c r="N168" s="7"/>
      <c r="O168" s="8">
        <v>0</v>
      </c>
      <c r="P168" s="6">
        <v>0</v>
      </c>
      <c r="Q168" s="7">
        <v>0</v>
      </c>
      <c r="R168" s="8">
        <v>0</v>
      </c>
      <c r="S168" s="6">
        <v>0</v>
      </c>
      <c r="T168" s="7">
        <f t="shared" si="77"/>
        <v>0</v>
      </c>
      <c r="U168" s="8">
        <v>0</v>
      </c>
      <c r="V168" s="6">
        <v>0</v>
      </c>
      <c r="W168" s="7">
        <v>0</v>
      </c>
      <c r="X168" s="8">
        <v>0</v>
      </c>
      <c r="Y168" s="6">
        <v>0</v>
      </c>
      <c r="Z168" s="7">
        <v>0</v>
      </c>
      <c r="AA168" s="8">
        <v>0</v>
      </c>
      <c r="AB168" s="6">
        <v>0</v>
      </c>
      <c r="AC168" s="7">
        <v>0</v>
      </c>
      <c r="AD168" s="8">
        <v>0</v>
      </c>
      <c r="AE168" s="6">
        <v>0</v>
      </c>
      <c r="AF168" s="7">
        <v>0</v>
      </c>
      <c r="AG168" s="8">
        <v>0</v>
      </c>
      <c r="AH168" s="6">
        <v>0</v>
      </c>
      <c r="AI168" s="7">
        <v>0</v>
      </c>
      <c r="AJ168" s="8"/>
      <c r="AK168" s="6"/>
      <c r="AL168" s="7"/>
      <c r="AM168" s="8">
        <v>0</v>
      </c>
      <c r="AN168" s="6">
        <v>0</v>
      </c>
      <c r="AO168" s="7">
        <v>0</v>
      </c>
      <c r="AP168" s="8"/>
      <c r="AQ168" s="6"/>
      <c r="AR168" s="7"/>
      <c r="AS168" s="8">
        <v>0</v>
      </c>
      <c r="AT168" s="6">
        <v>0</v>
      </c>
      <c r="AU168" s="7">
        <v>0</v>
      </c>
      <c r="AV168" s="8">
        <v>0</v>
      </c>
      <c r="AW168" s="6">
        <v>0</v>
      </c>
      <c r="AX168" s="7">
        <v>0</v>
      </c>
      <c r="AY168" s="8">
        <v>0</v>
      </c>
      <c r="AZ168" s="6">
        <v>0</v>
      </c>
      <c r="BA168" s="7">
        <v>0</v>
      </c>
      <c r="BB168" s="8">
        <v>0</v>
      </c>
      <c r="BC168" s="6">
        <v>0</v>
      </c>
      <c r="BD168" s="7">
        <v>0</v>
      </c>
      <c r="BE168" s="8">
        <v>0</v>
      </c>
      <c r="BF168" s="6">
        <v>0</v>
      </c>
      <c r="BG168" s="7">
        <v>0</v>
      </c>
      <c r="BH168" s="8">
        <v>0</v>
      </c>
      <c r="BI168" s="6">
        <v>0</v>
      </c>
      <c r="BJ168" s="7">
        <v>0</v>
      </c>
      <c r="BK168" s="8">
        <v>0</v>
      </c>
      <c r="BL168" s="6">
        <v>0</v>
      </c>
      <c r="BM168" s="7">
        <v>0</v>
      </c>
      <c r="BN168" s="8">
        <v>0</v>
      </c>
      <c r="BO168" s="6">
        <v>0</v>
      </c>
      <c r="BP168" s="7">
        <v>0</v>
      </c>
      <c r="BQ168" s="8"/>
      <c r="BR168" s="6"/>
      <c r="BS168" s="7"/>
      <c r="BT168" s="8">
        <f t="shared" si="78"/>
        <v>305.82</v>
      </c>
      <c r="BU168" s="7">
        <f t="shared" si="79"/>
        <v>2079.1120000000001</v>
      </c>
    </row>
    <row r="169" spans="1:73" x14ac:dyDescent="0.3">
      <c r="A169" s="40">
        <v>2018</v>
      </c>
      <c r="B169" s="41" t="s">
        <v>12</v>
      </c>
      <c r="C169" s="8">
        <v>0</v>
      </c>
      <c r="D169" s="6">
        <v>0</v>
      </c>
      <c r="E169" s="7">
        <v>0</v>
      </c>
      <c r="F169" s="8">
        <v>0</v>
      </c>
      <c r="G169" s="6">
        <v>0</v>
      </c>
      <c r="H169" s="7">
        <v>0</v>
      </c>
      <c r="I169" s="8">
        <v>0</v>
      </c>
      <c r="J169" s="6">
        <v>0</v>
      </c>
      <c r="K169" s="7">
        <v>0</v>
      </c>
      <c r="L169" s="8"/>
      <c r="M169" s="6"/>
      <c r="N169" s="7"/>
      <c r="O169" s="8">
        <v>0</v>
      </c>
      <c r="P169" s="6">
        <v>0</v>
      </c>
      <c r="Q169" s="7">
        <v>0</v>
      </c>
      <c r="R169" s="8">
        <v>0</v>
      </c>
      <c r="S169" s="6">
        <v>0</v>
      </c>
      <c r="T169" s="7">
        <f t="shared" si="77"/>
        <v>0</v>
      </c>
      <c r="U169" s="8">
        <v>17.250970000000002</v>
      </c>
      <c r="V169" s="6">
        <v>190.34700000000001</v>
      </c>
      <c r="W169" s="7">
        <f t="shared" si="80"/>
        <v>11033.988233705119</v>
      </c>
      <c r="X169" s="8">
        <v>0</v>
      </c>
      <c r="Y169" s="6">
        <v>0</v>
      </c>
      <c r="Z169" s="7">
        <v>0</v>
      </c>
      <c r="AA169" s="8">
        <v>0</v>
      </c>
      <c r="AB169" s="6">
        <v>0</v>
      </c>
      <c r="AC169" s="7">
        <v>0</v>
      </c>
      <c r="AD169" s="8">
        <v>0</v>
      </c>
      <c r="AE169" s="6">
        <v>0</v>
      </c>
      <c r="AF169" s="7">
        <v>0</v>
      </c>
      <c r="AG169" s="8">
        <v>0</v>
      </c>
      <c r="AH169" s="6">
        <v>0</v>
      </c>
      <c r="AI169" s="7">
        <v>0</v>
      </c>
      <c r="AJ169" s="8"/>
      <c r="AK169" s="6"/>
      <c r="AL169" s="7"/>
      <c r="AM169" s="8">
        <v>0</v>
      </c>
      <c r="AN169" s="6">
        <v>0</v>
      </c>
      <c r="AO169" s="7">
        <v>0</v>
      </c>
      <c r="AP169" s="8"/>
      <c r="AQ169" s="6"/>
      <c r="AR169" s="7"/>
      <c r="AS169" s="8">
        <v>0</v>
      </c>
      <c r="AT169" s="6">
        <v>0</v>
      </c>
      <c r="AU169" s="7">
        <v>0</v>
      </c>
      <c r="AV169" s="8">
        <v>0</v>
      </c>
      <c r="AW169" s="6">
        <v>0</v>
      </c>
      <c r="AX169" s="7">
        <v>0</v>
      </c>
      <c r="AY169" s="8">
        <v>0</v>
      </c>
      <c r="AZ169" s="6">
        <v>0</v>
      </c>
      <c r="BA169" s="7">
        <v>0</v>
      </c>
      <c r="BB169" s="8">
        <v>0</v>
      </c>
      <c r="BC169" s="6">
        <v>0</v>
      </c>
      <c r="BD169" s="7">
        <v>0</v>
      </c>
      <c r="BE169" s="8">
        <v>0</v>
      </c>
      <c r="BF169" s="6">
        <v>0</v>
      </c>
      <c r="BG169" s="7">
        <v>0</v>
      </c>
      <c r="BH169" s="8">
        <v>0</v>
      </c>
      <c r="BI169" s="6">
        <v>0</v>
      </c>
      <c r="BJ169" s="7">
        <v>0</v>
      </c>
      <c r="BK169" s="8">
        <v>0</v>
      </c>
      <c r="BL169" s="6">
        <v>0</v>
      </c>
      <c r="BM169" s="7">
        <v>0</v>
      </c>
      <c r="BN169" s="8">
        <v>0</v>
      </c>
      <c r="BO169" s="6">
        <v>0</v>
      </c>
      <c r="BP169" s="7">
        <v>0</v>
      </c>
      <c r="BQ169" s="8"/>
      <c r="BR169" s="6"/>
      <c r="BS169" s="7"/>
      <c r="BT169" s="8">
        <f t="shared" si="78"/>
        <v>17.250970000000002</v>
      </c>
      <c r="BU169" s="7">
        <f t="shared" si="79"/>
        <v>190.34700000000001</v>
      </c>
    </row>
    <row r="170" spans="1:73" x14ac:dyDescent="0.3">
      <c r="A170" s="40">
        <v>2018</v>
      </c>
      <c r="B170" s="41" t="s">
        <v>13</v>
      </c>
      <c r="C170" s="8">
        <v>0.19553999999999999</v>
      </c>
      <c r="D170" s="6">
        <v>1.641</v>
      </c>
      <c r="E170" s="7">
        <f t="shared" si="76"/>
        <v>8392.1448297023635</v>
      </c>
      <c r="F170" s="8">
        <v>0</v>
      </c>
      <c r="G170" s="6">
        <v>0</v>
      </c>
      <c r="H170" s="7">
        <v>0</v>
      </c>
      <c r="I170" s="8">
        <v>0</v>
      </c>
      <c r="J170" s="6">
        <v>0</v>
      </c>
      <c r="K170" s="7">
        <v>0</v>
      </c>
      <c r="L170" s="8"/>
      <c r="M170" s="6"/>
      <c r="N170" s="7"/>
      <c r="O170" s="8">
        <v>0</v>
      </c>
      <c r="P170" s="6">
        <v>0</v>
      </c>
      <c r="Q170" s="7">
        <v>0</v>
      </c>
      <c r="R170" s="8">
        <v>0</v>
      </c>
      <c r="S170" s="6">
        <v>0</v>
      </c>
      <c r="T170" s="7">
        <f t="shared" si="77"/>
        <v>0</v>
      </c>
      <c r="U170" s="8">
        <v>7.25</v>
      </c>
      <c r="V170" s="6">
        <v>75.822000000000003</v>
      </c>
      <c r="W170" s="7">
        <f t="shared" si="80"/>
        <v>10458.206896551725</v>
      </c>
      <c r="X170" s="8">
        <v>0</v>
      </c>
      <c r="Y170" s="6">
        <v>0</v>
      </c>
      <c r="Z170" s="7">
        <v>0</v>
      </c>
      <c r="AA170" s="8">
        <v>0</v>
      </c>
      <c r="AB170" s="6">
        <v>0</v>
      </c>
      <c r="AC170" s="7">
        <v>0</v>
      </c>
      <c r="AD170" s="8">
        <v>0</v>
      </c>
      <c r="AE170" s="6">
        <v>0</v>
      </c>
      <c r="AF170" s="7">
        <v>0</v>
      </c>
      <c r="AG170" s="8">
        <v>0</v>
      </c>
      <c r="AH170" s="6">
        <v>0</v>
      </c>
      <c r="AI170" s="7">
        <v>0</v>
      </c>
      <c r="AJ170" s="8"/>
      <c r="AK170" s="6"/>
      <c r="AL170" s="7"/>
      <c r="AM170" s="8">
        <v>0</v>
      </c>
      <c r="AN170" s="6">
        <v>0</v>
      </c>
      <c r="AO170" s="7">
        <v>0</v>
      </c>
      <c r="AP170" s="8"/>
      <c r="AQ170" s="6"/>
      <c r="AR170" s="7"/>
      <c r="AS170" s="8">
        <v>0</v>
      </c>
      <c r="AT170" s="6">
        <v>0</v>
      </c>
      <c r="AU170" s="7">
        <v>0</v>
      </c>
      <c r="AV170" s="8">
        <v>3.75</v>
      </c>
      <c r="AW170" s="6">
        <v>31.588000000000001</v>
      </c>
      <c r="AX170" s="7">
        <f t="shared" ref="AX170" si="85">AW170/AV170*1000</f>
        <v>8423.4666666666653</v>
      </c>
      <c r="AY170" s="8">
        <v>0</v>
      </c>
      <c r="AZ170" s="6">
        <v>0</v>
      </c>
      <c r="BA170" s="7">
        <v>0</v>
      </c>
      <c r="BB170" s="8">
        <v>0</v>
      </c>
      <c r="BC170" s="6">
        <v>0</v>
      </c>
      <c r="BD170" s="7">
        <v>0</v>
      </c>
      <c r="BE170" s="8">
        <v>0</v>
      </c>
      <c r="BF170" s="6">
        <v>0</v>
      </c>
      <c r="BG170" s="7">
        <v>0</v>
      </c>
      <c r="BH170" s="8">
        <v>0</v>
      </c>
      <c r="BI170" s="6">
        <v>0</v>
      </c>
      <c r="BJ170" s="7">
        <v>0</v>
      </c>
      <c r="BK170" s="8">
        <v>0</v>
      </c>
      <c r="BL170" s="6">
        <v>0</v>
      </c>
      <c r="BM170" s="7">
        <v>0</v>
      </c>
      <c r="BN170" s="8">
        <v>0</v>
      </c>
      <c r="BO170" s="6">
        <v>0</v>
      </c>
      <c r="BP170" s="7">
        <v>0</v>
      </c>
      <c r="BQ170" s="8"/>
      <c r="BR170" s="6"/>
      <c r="BS170" s="7"/>
      <c r="BT170" s="8">
        <f t="shared" si="78"/>
        <v>11.195540000000001</v>
      </c>
      <c r="BU170" s="7">
        <f t="shared" si="79"/>
        <v>109.05100000000002</v>
      </c>
    </row>
    <row r="171" spans="1:73" x14ac:dyDescent="0.3">
      <c r="A171" s="40">
        <v>2018</v>
      </c>
      <c r="B171" s="41" t="s">
        <v>14</v>
      </c>
      <c r="C171" s="8">
        <v>0</v>
      </c>
      <c r="D171" s="6">
        <v>0</v>
      </c>
      <c r="E171" s="7">
        <v>0</v>
      </c>
      <c r="F171" s="8">
        <v>0</v>
      </c>
      <c r="G171" s="6">
        <v>0</v>
      </c>
      <c r="H171" s="7">
        <v>0</v>
      </c>
      <c r="I171" s="8">
        <v>0</v>
      </c>
      <c r="J171" s="6">
        <v>0</v>
      </c>
      <c r="K171" s="7">
        <v>0</v>
      </c>
      <c r="L171" s="8"/>
      <c r="M171" s="6"/>
      <c r="N171" s="7"/>
      <c r="O171" s="8">
        <v>0</v>
      </c>
      <c r="P171" s="6">
        <v>0</v>
      </c>
      <c r="Q171" s="7">
        <v>0</v>
      </c>
      <c r="R171" s="8">
        <v>0</v>
      </c>
      <c r="S171" s="6">
        <v>0</v>
      </c>
      <c r="T171" s="7">
        <f t="shared" si="77"/>
        <v>0</v>
      </c>
      <c r="U171" s="8">
        <v>0</v>
      </c>
      <c r="V171" s="6">
        <v>0</v>
      </c>
      <c r="W171" s="7">
        <v>0</v>
      </c>
      <c r="X171" s="8">
        <v>0</v>
      </c>
      <c r="Y171" s="6">
        <v>0</v>
      </c>
      <c r="Z171" s="7">
        <v>0</v>
      </c>
      <c r="AA171" s="8">
        <v>0</v>
      </c>
      <c r="AB171" s="6">
        <v>0</v>
      </c>
      <c r="AC171" s="7">
        <v>0</v>
      </c>
      <c r="AD171" s="8">
        <v>0</v>
      </c>
      <c r="AE171" s="6">
        <v>0</v>
      </c>
      <c r="AF171" s="7">
        <v>0</v>
      </c>
      <c r="AG171" s="8">
        <v>0</v>
      </c>
      <c r="AH171" s="6">
        <v>0</v>
      </c>
      <c r="AI171" s="7">
        <v>0</v>
      </c>
      <c r="AJ171" s="8"/>
      <c r="AK171" s="6"/>
      <c r="AL171" s="7"/>
      <c r="AM171" s="8">
        <v>0</v>
      </c>
      <c r="AN171" s="6">
        <v>0</v>
      </c>
      <c r="AO171" s="7">
        <v>0</v>
      </c>
      <c r="AP171" s="8"/>
      <c r="AQ171" s="6"/>
      <c r="AR171" s="7"/>
      <c r="AS171" s="8">
        <v>0</v>
      </c>
      <c r="AT171" s="6">
        <v>0</v>
      </c>
      <c r="AU171" s="7">
        <v>0</v>
      </c>
      <c r="AV171" s="8">
        <v>0</v>
      </c>
      <c r="AW171" s="6">
        <v>0</v>
      </c>
      <c r="AX171" s="7">
        <v>0</v>
      </c>
      <c r="AY171" s="8">
        <v>0</v>
      </c>
      <c r="AZ171" s="6">
        <v>0</v>
      </c>
      <c r="BA171" s="7">
        <v>0</v>
      </c>
      <c r="BB171" s="8">
        <v>0</v>
      </c>
      <c r="BC171" s="6">
        <v>0</v>
      </c>
      <c r="BD171" s="7">
        <v>0</v>
      </c>
      <c r="BE171" s="8">
        <v>0</v>
      </c>
      <c r="BF171" s="6">
        <v>0</v>
      </c>
      <c r="BG171" s="7">
        <v>0</v>
      </c>
      <c r="BH171" s="8">
        <v>0</v>
      </c>
      <c r="BI171" s="6">
        <v>0</v>
      </c>
      <c r="BJ171" s="7">
        <v>0</v>
      </c>
      <c r="BK171" s="8">
        <v>0</v>
      </c>
      <c r="BL171" s="6">
        <v>0</v>
      </c>
      <c r="BM171" s="7">
        <v>0</v>
      </c>
      <c r="BN171" s="8">
        <v>0</v>
      </c>
      <c r="BO171" s="6">
        <v>0</v>
      </c>
      <c r="BP171" s="7">
        <v>0</v>
      </c>
      <c r="BQ171" s="8"/>
      <c r="BR171" s="6"/>
      <c r="BS171" s="7"/>
      <c r="BT171" s="8">
        <f t="shared" si="78"/>
        <v>0</v>
      </c>
      <c r="BU171" s="7">
        <f t="shared" si="79"/>
        <v>0</v>
      </c>
    </row>
    <row r="172" spans="1:73" x14ac:dyDescent="0.3">
      <c r="A172" s="40">
        <v>2018</v>
      </c>
      <c r="B172" s="41" t="s">
        <v>15</v>
      </c>
      <c r="C172" s="8">
        <v>0</v>
      </c>
      <c r="D172" s="6">
        <v>0</v>
      </c>
      <c r="E172" s="7">
        <v>0</v>
      </c>
      <c r="F172" s="8">
        <v>0</v>
      </c>
      <c r="G172" s="6">
        <v>0</v>
      </c>
      <c r="H172" s="7">
        <v>0</v>
      </c>
      <c r="I172" s="8">
        <v>0</v>
      </c>
      <c r="J172" s="6">
        <v>0</v>
      </c>
      <c r="K172" s="7">
        <v>0</v>
      </c>
      <c r="L172" s="8"/>
      <c r="M172" s="6"/>
      <c r="N172" s="7"/>
      <c r="O172" s="8">
        <v>0</v>
      </c>
      <c r="P172" s="6">
        <v>0</v>
      </c>
      <c r="Q172" s="7">
        <v>0</v>
      </c>
      <c r="R172" s="8">
        <v>0</v>
      </c>
      <c r="S172" s="6">
        <v>0</v>
      </c>
      <c r="T172" s="7">
        <f t="shared" si="77"/>
        <v>0</v>
      </c>
      <c r="U172" s="8">
        <v>49.5</v>
      </c>
      <c r="V172" s="6">
        <v>588.399</v>
      </c>
      <c r="W172" s="7">
        <f t="shared" si="80"/>
        <v>11886.848484848486</v>
      </c>
      <c r="X172" s="8">
        <v>0</v>
      </c>
      <c r="Y172" s="6">
        <v>0</v>
      </c>
      <c r="Z172" s="7">
        <v>0</v>
      </c>
      <c r="AA172" s="8">
        <v>0</v>
      </c>
      <c r="AB172" s="6">
        <v>0</v>
      </c>
      <c r="AC172" s="7">
        <v>0</v>
      </c>
      <c r="AD172" s="8">
        <v>0</v>
      </c>
      <c r="AE172" s="6">
        <v>0</v>
      </c>
      <c r="AF172" s="7">
        <v>0</v>
      </c>
      <c r="AG172" s="8">
        <v>0</v>
      </c>
      <c r="AH172" s="6">
        <v>0</v>
      </c>
      <c r="AI172" s="7">
        <v>0</v>
      </c>
      <c r="AJ172" s="8"/>
      <c r="AK172" s="6"/>
      <c r="AL172" s="7"/>
      <c r="AM172" s="8">
        <v>0</v>
      </c>
      <c r="AN172" s="6">
        <v>0</v>
      </c>
      <c r="AO172" s="7">
        <v>0</v>
      </c>
      <c r="AP172" s="8"/>
      <c r="AQ172" s="6"/>
      <c r="AR172" s="7"/>
      <c r="AS172" s="8">
        <v>0</v>
      </c>
      <c r="AT172" s="6">
        <v>0</v>
      </c>
      <c r="AU172" s="7">
        <v>0</v>
      </c>
      <c r="AV172" s="8">
        <v>0</v>
      </c>
      <c r="AW172" s="6">
        <v>0</v>
      </c>
      <c r="AX172" s="7">
        <v>0</v>
      </c>
      <c r="AY172" s="8">
        <v>0</v>
      </c>
      <c r="AZ172" s="6">
        <v>0</v>
      </c>
      <c r="BA172" s="7">
        <v>0</v>
      </c>
      <c r="BB172" s="8">
        <v>16.5</v>
      </c>
      <c r="BC172" s="6">
        <v>158.99700000000001</v>
      </c>
      <c r="BD172" s="7">
        <f t="shared" ref="BD172" si="86">BC172/BB172*1000</f>
        <v>9636.1818181818198</v>
      </c>
      <c r="BE172" s="8">
        <v>0</v>
      </c>
      <c r="BF172" s="6">
        <v>0</v>
      </c>
      <c r="BG172" s="7">
        <v>0</v>
      </c>
      <c r="BH172" s="8">
        <v>0.15</v>
      </c>
      <c r="BI172" s="6">
        <v>1.258</v>
      </c>
      <c r="BJ172" s="7">
        <f t="shared" ref="BJ172" si="87">BI172/BH172*1000</f>
        <v>8386.6666666666661</v>
      </c>
      <c r="BK172" s="8">
        <v>0</v>
      </c>
      <c r="BL172" s="6">
        <v>0</v>
      </c>
      <c r="BM172" s="7">
        <v>0</v>
      </c>
      <c r="BN172" s="8">
        <v>0</v>
      </c>
      <c r="BO172" s="6">
        <v>0</v>
      </c>
      <c r="BP172" s="7">
        <v>0</v>
      </c>
      <c r="BQ172" s="8"/>
      <c r="BR172" s="6"/>
      <c r="BS172" s="7"/>
      <c r="BT172" s="8">
        <f t="shared" si="78"/>
        <v>66.150000000000006</v>
      </c>
      <c r="BU172" s="7">
        <f t="shared" si="79"/>
        <v>748.654</v>
      </c>
    </row>
    <row r="173" spans="1:73" x14ac:dyDescent="0.3">
      <c r="A173" s="40">
        <v>2018</v>
      </c>
      <c r="B173" s="41" t="s">
        <v>16</v>
      </c>
      <c r="C173" s="8">
        <v>0</v>
      </c>
      <c r="D173" s="6">
        <v>0</v>
      </c>
      <c r="E173" s="7">
        <v>0</v>
      </c>
      <c r="F173" s="8">
        <v>0</v>
      </c>
      <c r="G173" s="6">
        <v>0</v>
      </c>
      <c r="H173" s="7">
        <v>0</v>
      </c>
      <c r="I173" s="8">
        <v>0</v>
      </c>
      <c r="J173" s="6">
        <v>0</v>
      </c>
      <c r="K173" s="7">
        <v>0</v>
      </c>
      <c r="L173" s="8"/>
      <c r="M173" s="6"/>
      <c r="N173" s="7"/>
      <c r="O173" s="8">
        <v>0</v>
      </c>
      <c r="P173" s="6">
        <v>0</v>
      </c>
      <c r="Q173" s="7">
        <v>0</v>
      </c>
      <c r="R173" s="8">
        <v>0</v>
      </c>
      <c r="S173" s="6">
        <v>0</v>
      </c>
      <c r="T173" s="7">
        <f t="shared" si="77"/>
        <v>0</v>
      </c>
      <c r="U173" s="8">
        <v>8</v>
      </c>
      <c r="V173" s="6">
        <v>81.152000000000001</v>
      </c>
      <c r="W173" s="7">
        <f t="shared" si="80"/>
        <v>10144</v>
      </c>
      <c r="X173" s="8">
        <v>0</v>
      </c>
      <c r="Y173" s="6">
        <v>0</v>
      </c>
      <c r="Z173" s="7">
        <v>0</v>
      </c>
      <c r="AA173" s="8">
        <v>0</v>
      </c>
      <c r="AB173" s="6">
        <v>0</v>
      </c>
      <c r="AC173" s="7">
        <v>0</v>
      </c>
      <c r="AD173" s="8">
        <v>0</v>
      </c>
      <c r="AE173" s="6">
        <v>0</v>
      </c>
      <c r="AF173" s="7">
        <v>0</v>
      </c>
      <c r="AG173" s="8">
        <v>0</v>
      </c>
      <c r="AH173" s="6">
        <v>0</v>
      </c>
      <c r="AI173" s="7">
        <v>0</v>
      </c>
      <c r="AJ173" s="8"/>
      <c r="AK173" s="6"/>
      <c r="AL173" s="7"/>
      <c r="AM173" s="8">
        <v>0</v>
      </c>
      <c r="AN173" s="6">
        <v>0</v>
      </c>
      <c r="AO173" s="7">
        <v>0</v>
      </c>
      <c r="AP173" s="8"/>
      <c r="AQ173" s="6"/>
      <c r="AR173" s="7"/>
      <c r="AS173" s="8">
        <v>0</v>
      </c>
      <c r="AT173" s="6">
        <v>0</v>
      </c>
      <c r="AU173" s="7">
        <v>0</v>
      </c>
      <c r="AV173" s="8">
        <v>0</v>
      </c>
      <c r="AW173" s="6">
        <v>0</v>
      </c>
      <c r="AX173" s="7">
        <v>0</v>
      </c>
      <c r="AY173" s="8">
        <v>0</v>
      </c>
      <c r="AZ173" s="6">
        <v>0</v>
      </c>
      <c r="BA173" s="7">
        <v>0</v>
      </c>
      <c r="BB173" s="8">
        <v>0</v>
      </c>
      <c r="BC173" s="6">
        <v>0</v>
      </c>
      <c r="BD173" s="7">
        <v>0</v>
      </c>
      <c r="BE173" s="8">
        <v>0</v>
      </c>
      <c r="BF173" s="6">
        <v>0</v>
      </c>
      <c r="BG173" s="7">
        <v>0</v>
      </c>
      <c r="BH173" s="8">
        <v>0</v>
      </c>
      <c r="BI173" s="6">
        <v>0</v>
      </c>
      <c r="BJ173" s="7">
        <v>0</v>
      </c>
      <c r="BK173" s="8">
        <v>0</v>
      </c>
      <c r="BL173" s="6">
        <v>0</v>
      </c>
      <c r="BM173" s="7">
        <v>0</v>
      </c>
      <c r="BN173" s="8">
        <v>0</v>
      </c>
      <c r="BO173" s="6">
        <v>0</v>
      </c>
      <c r="BP173" s="7">
        <v>0</v>
      </c>
      <c r="BQ173" s="8"/>
      <c r="BR173" s="6"/>
      <c r="BS173" s="7"/>
      <c r="BT173" s="8">
        <f t="shared" si="78"/>
        <v>8</v>
      </c>
      <c r="BU173" s="7">
        <f t="shared" si="79"/>
        <v>81.152000000000001</v>
      </c>
    </row>
    <row r="174" spans="1:73" ht="15" thickBot="1" x14ac:dyDescent="0.35">
      <c r="A174" s="42"/>
      <c r="B174" s="43" t="s">
        <v>17</v>
      </c>
      <c r="C174" s="34">
        <f>SUM(C162:C173)</f>
        <v>329.61153999999999</v>
      </c>
      <c r="D174" s="32">
        <f>SUM(D162:D173)</f>
        <v>2256.663</v>
      </c>
      <c r="E174" s="33"/>
      <c r="F174" s="34">
        <f>SUM(F162:F173)</f>
        <v>0</v>
      </c>
      <c r="G174" s="32">
        <f>SUM(G162:G173)</f>
        <v>0</v>
      </c>
      <c r="H174" s="33"/>
      <c r="I174" s="34">
        <f>SUM(I162:I173)</f>
        <v>0</v>
      </c>
      <c r="J174" s="32">
        <f>SUM(J162:J173)</f>
        <v>0</v>
      </c>
      <c r="K174" s="33"/>
      <c r="L174" s="34"/>
      <c r="M174" s="32"/>
      <c r="N174" s="33"/>
      <c r="O174" s="34">
        <f>SUM(O162:O173)</f>
        <v>0</v>
      </c>
      <c r="P174" s="32">
        <f>SUM(P162:P173)</f>
        <v>0</v>
      </c>
      <c r="Q174" s="33"/>
      <c r="R174" s="34">
        <f t="shared" ref="R174:S174" si="88">SUM(R162:R173)</f>
        <v>0</v>
      </c>
      <c r="S174" s="32">
        <f t="shared" si="88"/>
        <v>0</v>
      </c>
      <c r="T174" s="33"/>
      <c r="U174" s="34">
        <f>SUM(U162:U173)</f>
        <v>87.853830000000002</v>
      </c>
      <c r="V174" s="32">
        <f>SUM(V162:V173)</f>
        <v>982.67800000000011</v>
      </c>
      <c r="W174" s="33"/>
      <c r="X174" s="34">
        <f>SUM(X162:X173)</f>
        <v>0</v>
      </c>
      <c r="Y174" s="32">
        <f>SUM(Y162:Y173)</f>
        <v>0</v>
      </c>
      <c r="Z174" s="33"/>
      <c r="AA174" s="34">
        <f>SUM(AA162:AA173)</f>
        <v>0</v>
      </c>
      <c r="AB174" s="32">
        <f>SUM(AB162:AB173)</f>
        <v>0</v>
      </c>
      <c r="AC174" s="33"/>
      <c r="AD174" s="34">
        <f>SUM(AD162:AD173)</f>
        <v>0</v>
      </c>
      <c r="AE174" s="32">
        <f>SUM(AE162:AE173)</f>
        <v>0</v>
      </c>
      <c r="AF174" s="33"/>
      <c r="AG174" s="34">
        <f>SUM(AG162:AG173)</f>
        <v>0</v>
      </c>
      <c r="AH174" s="32">
        <f>SUM(AH162:AH173)</f>
        <v>0</v>
      </c>
      <c r="AI174" s="33"/>
      <c r="AJ174" s="34"/>
      <c r="AK174" s="32"/>
      <c r="AL174" s="33"/>
      <c r="AM174" s="34">
        <f>SUM(AM162:AM173)</f>
        <v>4.12</v>
      </c>
      <c r="AN174" s="32">
        <f>SUM(AN162:AN173)</f>
        <v>1476.4059999999999</v>
      </c>
      <c r="AO174" s="33"/>
      <c r="AP174" s="34"/>
      <c r="AQ174" s="32"/>
      <c r="AR174" s="33"/>
      <c r="AS174" s="34">
        <f>SUM(AS162:AS173)</f>
        <v>0</v>
      </c>
      <c r="AT174" s="32">
        <f>SUM(AT162:AT173)</f>
        <v>0</v>
      </c>
      <c r="AU174" s="33"/>
      <c r="AV174" s="34">
        <f>SUM(AV162:AV173)</f>
        <v>3.75</v>
      </c>
      <c r="AW174" s="32">
        <f>SUM(AW162:AW173)</f>
        <v>31.588000000000001</v>
      </c>
      <c r="AX174" s="33"/>
      <c r="AY174" s="34">
        <f>SUM(AY162:AY173)</f>
        <v>3</v>
      </c>
      <c r="AZ174" s="32">
        <f>SUM(AZ162:AZ173)</f>
        <v>1.2949999999999999</v>
      </c>
      <c r="BA174" s="33"/>
      <c r="BB174" s="34">
        <f>SUM(BB162:BB173)</f>
        <v>16.5</v>
      </c>
      <c r="BC174" s="32">
        <f>SUM(BC162:BC173)</f>
        <v>158.99700000000001</v>
      </c>
      <c r="BD174" s="33"/>
      <c r="BE174" s="34">
        <f>SUM(BE162:BE173)</f>
        <v>16.5</v>
      </c>
      <c r="BF174" s="32">
        <f>SUM(BF162:BF173)</f>
        <v>108.86</v>
      </c>
      <c r="BG174" s="33"/>
      <c r="BH174" s="34">
        <f>SUM(BH162:BH173)</f>
        <v>0.15</v>
      </c>
      <c r="BI174" s="32">
        <f>SUM(BI162:BI173)</f>
        <v>1.258</v>
      </c>
      <c r="BJ174" s="33"/>
      <c r="BK174" s="34">
        <f>SUM(BK162:BK173)</f>
        <v>200.94</v>
      </c>
      <c r="BL174" s="32">
        <f>SUM(BL162:BL173)</f>
        <v>6523.5439999999999</v>
      </c>
      <c r="BM174" s="33"/>
      <c r="BN174" s="34">
        <f>SUM(BN162:BN173)</f>
        <v>0</v>
      </c>
      <c r="BO174" s="32">
        <f>SUM(BO162:BO173)</f>
        <v>0</v>
      </c>
      <c r="BP174" s="33"/>
      <c r="BQ174" s="34"/>
      <c r="BR174" s="32"/>
      <c r="BS174" s="33"/>
      <c r="BT174" s="34">
        <f t="shared" si="78"/>
        <v>662.42537000000004</v>
      </c>
      <c r="BU174" s="33">
        <f t="shared" si="79"/>
        <v>11541.289000000001</v>
      </c>
    </row>
    <row r="175" spans="1:73" x14ac:dyDescent="0.3">
      <c r="A175" s="40">
        <v>2019</v>
      </c>
      <c r="B175" s="41" t="s">
        <v>5</v>
      </c>
      <c r="C175" s="8">
        <v>0</v>
      </c>
      <c r="D175" s="6">
        <v>0</v>
      </c>
      <c r="E175" s="7">
        <v>0</v>
      </c>
      <c r="F175" s="8">
        <v>0</v>
      </c>
      <c r="G175" s="6">
        <v>0</v>
      </c>
      <c r="H175" s="7">
        <v>0</v>
      </c>
      <c r="I175" s="8">
        <v>0</v>
      </c>
      <c r="J175" s="6">
        <v>0</v>
      </c>
      <c r="K175" s="7">
        <v>0</v>
      </c>
      <c r="L175" s="8"/>
      <c r="M175" s="6"/>
      <c r="N175" s="7"/>
      <c r="O175" s="8">
        <v>0</v>
      </c>
      <c r="P175" s="6">
        <v>0</v>
      </c>
      <c r="Q175" s="7">
        <v>0</v>
      </c>
      <c r="R175" s="8">
        <v>0</v>
      </c>
      <c r="S175" s="6">
        <v>0</v>
      </c>
      <c r="T175" s="7">
        <f t="shared" ref="T175:T186" si="89">IF(R175=0,0,S175/R175*1000)</f>
        <v>0</v>
      </c>
      <c r="U175" s="8">
        <v>0</v>
      </c>
      <c r="V175" s="6">
        <v>0</v>
      </c>
      <c r="W175" s="7">
        <v>0</v>
      </c>
      <c r="X175" s="8">
        <v>0</v>
      </c>
      <c r="Y175" s="6">
        <v>0</v>
      </c>
      <c r="Z175" s="7">
        <v>0</v>
      </c>
      <c r="AA175" s="8">
        <v>0</v>
      </c>
      <c r="AB175" s="6">
        <v>0</v>
      </c>
      <c r="AC175" s="7">
        <v>0</v>
      </c>
      <c r="AD175" s="8">
        <v>0</v>
      </c>
      <c r="AE175" s="6">
        <v>0</v>
      </c>
      <c r="AF175" s="7">
        <v>0</v>
      </c>
      <c r="AG175" s="8">
        <v>0</v>
      </c>
      <c r="AH175" s="6">
        <v>0</v>
      </c>
      <c r="AI175" s="7">
        <v>0</v>
      </c>
      <c r="AJ175" s="8"/>
      <c r="AK175" s="6"/>
      <c r="AL175" s="7"/>
      <c r="AM175" s="8">
        <v>0</v>
      </c>
      <c r="AN175" s="6">
        <v>0</v>
      </c>
      <c r="AO175" s="7">
        <v>0</v>
      </c>
      <c r="AP175" s="8"/>
      <c r="AQ175" s="6"/>
      <c r="AR175" s="7"/>
      <c r="AS175" s="8">
        <v>0</v>
      </c>
      <c r="AT175" s="6">
        <v>0</v>
      </c>
      <c r="AU175" s="7">
        <v>0</v>
      </c>
      <c r="AV175" s="8">
        <v>0</v>
      </c>
      <c r="AW175" s="6">
        <v>0</v>
      </c>
      <c r="AX175" s="7">
        <v>0</v>
      </c>
      <c r="AY175" s="8">
        <v>0</v>
      </c>
      <c r="AZ175" s="6">
        <v>0</v>
      </c>
      <c r="BA175" s="7">
        <v>0</v>
      </c>
      <c r="BB175" s="8">
        <v>17.3</v>
      </c>
      <c r="BC175" s="6">
        <v>156.54</v>
      </c>
      <c r="BD175" s="7">
        <f t="shared" ref="BD175" si="90">BC175/BB175*1000</f>
        <v>9048.5549132947981</v>
      </c>
      <c r="BE175" s="8">
        <v>0</v>
      </c>
      <c r="BF175" s="6">
        <v>0</v>
      </c>
      <c r="BG175" s="7">
        <v>0</v>
      </c>
      <c r="BH175" s="8">
        <v>0</v>
      </c>
      <c r="BI175" s="6">
        <v>0</v>
      </c>
      <c r="BJ175" s="7">
        <v>0</v>
      </c>
      <c r="BK175" s="8">
        <v>0</v>
      </c>
      <c r="BL175" s="6">
        <v>0</v>
      </c>
      <c r="BM175" s="7">
        <v>0</v>
      </c>
      <c r="BN175" s="8">
        <v>0</v>
      </c>
      <c r="BO175" s="6">
        <v>0</v>
      </c>
      <c r="BP175" s="7">
        <v>0</v>
      </c>
      <c r="BQ175" s="8"/>
      <c r="BR175" s="6"/>
      <c r="BS175" s="7"/>
      <c r="BT175" s="8">
        <f t="shared" ref="BT175:BT187" si="91">C175+BZ15688+U175+BH175+BK175+AD175+AY175+X175+AA175+AS175+AV175+BQ175+BE175+AM175+F175+BB175+AG175</f>
        <v>17.3</v>
      </c>
      <c r="BU175" s="7">
        <f t="shared" ref="BU175:BU187" si="92">D175+CA15688+V175+BI175+BL175+AE175+AZ175+Y175+AB175+AT175+AW175+BR175+BF175+AN175+G175+BC175+AH175</f>
        <v>156.54</v>
      </c>
    </row>
    <row r="176" spans="1:73" x14ac:dyDescent="0.3">
      <c r="A176" s="40">
        <v>2019</v>
      </c>
      <c r="B176" s="41" t="s">
        <v>6</v>
      </c>
      <c r="C176" s="8">
        <v>0</v>
      </c>
      <c r="D176" s="6">
        <v>0</v>
      </c>
      <c r="E176" s="7">
        <v>0</v>
      </c>
      <c r="F176" s="8">
        <v>0</v>
      </c>
      <c r="G176" s="6">
        <v>0</v>
      </c>
      <c r="H176" s="7">
        <v>0</v>
      </c>
      <c r="I176" s="8">
        <v>0</v>
      </c>
      <c r="J176" s="6">
        <v>0</v>
      </c>
      <c r="K176" s="7">
        <v>0</v>
      </c>
      <c r="L176" s="8"/>
      <c r="M176" s="6"/>
      <c r="N176" s="7"/>
      <c r="O176" s="8">
        <v>0</v>
      </c>
      <c r="P176" s="6">
        <v>0</v>
      </c>
      <c r="Q176" s="7">
        <v>0</v>
      </c>
      <c r="R176" s="8">
        <v>0</v>
      </c>
      <c r="S176" s="6">
        <v>0</v>
      </c>
      <c r="T176" s="7">
        <f t="shared" si="89"/>
        <v>0</v>
      </c>
      <c r="U176" s="8">
        <v>0</v>
      </c>
      <c r="V176" s="6">
        <v>0</v>
      </c>
      <c r="W176" s="7">
        <v>0</v>
      </c>
      <c r="X176" s="8">
        <v>0</v>
      </c>
      <c r="Y176" s="6">
        <v>0</v>
      </c>
      <c r="Z176" s="7">
        <v>0</v>
      </c>
      <c r="AA176" s="8">
        <v>0</v>
      </c>
      <c r="AB176" s="6">
        <v>0</v>
      </c>
      <c r="AC176" s="7">
        <v>0</v>
      </c>
      <c r="AD176" s="8">
        <v>0</v>
      </c>
      <c r="AE176" s="6">
        <v>0</v>
      </c>
      <c r="AF176" s="7">
        <v>0</v>
      </c>
      <c r="AG176" s="8">
        <v>0</v>
      </c>
      <c r="AH176" s="6">
        <v>0</v>
      </c>
      <c r="AI176" s="7">
        <v>0</v>
      </c>
      <c r="AJ176" s="8"/>
      <c r="AK176" s="6"/>
      <c r="AL176" s="7"/>
      <c r="AM176" s="8">
        <v>0</v>
      </c>
      <c r="AN176" s="6">
        <v>0</v>
      </c>
      <c r="AO176" s="7">
        <v>0</v>
      </c>
      <c r="AP176" s="8"/>
      <c r="AQ176" s="6"/>
      <c r="AR176" s="7"/>
      <c r="AS176" s="8">
        <v>0</v>
      </c>
      <c r="AT176" s="6">
        <v>0</v>
      </c>
      <c r="AU176" s="7">
        <v>0</v>
      </c>
      <c r="AV176" s="8">
        <v>0</v>
      </c>
      <c r="AW176" s="6">
        <v>0</v>
      </c>
      <c r="AX176" s="7">
        <v>0</v>
      </c>
      <c r="AY176" s="8">
        <v>0</v>
      </c>
      <c r="AZ176" s="6">
        <v>0</v>
      </c>
      <c r="BA176" s="7">
        <v>0</v>
      </c>
      <c r="BB176" s="8">
        <v>0</v>
      </c>
      <c r="BC176" s="6">
        <v>0</v>
      </c>
      <c r="BD176" s="7">
        <v>0</v>
      </c>
      <c r="BE176" s="8">
        <v>0</v>
      </c>
      <c r="BF176" s="6">
        <v>0</v>
      </c>
      <c r="BG176" s="7">
        <v>0</v>
      </c>
      <c r="BH176" s="8">
        <v>0</v>
      </c>
      <c r="BI176" s="6">
        <v>0</v>
      </c>
      <c r="BJ176" s="7">
        <v>0</v>
      </c>
      <c r="BK176" s="8">
        <v>0</v>
      </c>
      <c r="BL176" s="6">
        <v>0</v>
      </c>
      <c r="BM176" s="7">
        <v>0</v>
      </c>
      <c r="BN176" s="8">
        <v>0</v>
      </c>
      <c r="BO176" s="6">
        <v>0</v>
      </c>
      <c r="BP176" s="7">
        <v>0</v>
      </c>
      <c r="BQ176" s="8"/>
      <c r="BR176" s="6"/>
      <c r="BS176" s="7"/>
      <c r="BT176" s="8">
        <f t="shared" si="91"/>
        <v>0</v>
      </c>
      <c r="BU176" s="7">
        <f t="shared" si="92"/>
        <v>0</v>
      </c>
    </row>
    <row r="177" spans="1:73" x14ac:dyDescent="0.3">
      <c r="A177" s="40">
        <v>2019</v>
      </c>
      <c r="B177" s="41" t="s">
        <v>7</v>
      </c>
      <c r="C177" s="8">
        <v>0</v>
      </c>
      <c r="D177" s="6">
        <v>0</v>
      </c>
      <c r="E177" s="7">
        <v>0</v>
      </c>
      <c r="F177" s="8">
        <v>0</v>
      </c>
      <c r="G177" s="6">
        <v>0</v>
      </c>
      <c r="H177" s="7">
        <v>0</v>
      </c>
      <c r="I177" s="8">
        <v>0</v>
      </c>
      <c r="J177" s="6">
        <v>0</v>
      </c>
      <c r="K177" s="7">
        <v>0</v>
      </c>
      <c r="L177" s="8"/>
      <c r="M177" s="6"/>
      <c r="N177" s="7"/>
      <c r="O177" s="8">
        <v>0</v>
      </c>
      <c r="P177" s="6">
        <v>0</v>
      </c>
      <c r="Q177" s="7">
        <v>0</v>
      </c>
      <c r="R177" s="8">
        <v>0</v>
      </c>
      <c r="S177" s="6">
        <v>0</v>
      </c>
      <c r="T177" s="7">
        <f t="shared" si="89"/>
        <v>0</v>
      </c>
      <c r="U177" s="8">
        <v>0</v>
      </c>
      <c r="V177" s="6">
        <v>0</v>
      </c>
      <c r="W177" s="7">
        <v>0</v>
      </c>
      <c r="X177" s="8">
        <v>0</v>
      </c>
      <c r="Y177" s="6">
        <v>0</v>
      </c>
      <c r="Z177" s="7">
        <v>0</v>
      </c>
      <c r="AA177" s="8">
        <v>0</v>
      </c>
      <c r="AB177" s="6">
        <v>0</v>
      </c>
      <c r="AC177" s="7">
        <v>0</v>
      </c>
      <c r="AD177" s="8">
        <v>0</v>
      </c>
      <c r="AE177" s="6">
        <v>0</v>
      </c>
      <c r="AF177" s="7">
        <v>0</v>
      </c>
      <c r="AG177" s="8">
        <v>0</v>
      </c>
      <c r="AH177" s="6">
        <v>0</v>
      </c>
      <c r="AI177" s="7">
        <v>0</v>
      </c>
      <c r="AJ177" s="8"/>
      <c r="AK177" s="6"/>
      <c r="AL177" s="7"/>
      <c r="AM177" s="8">
        <v>0</v>
      </c>
      <c r="AN177" s="6">
        <v>0</v>
      </c>
      <c r="AO177" s="7">
        <v>0</v>
      </c>
      <c r="AP177" s="8"/>
      <c r="AQ177" s="6"/>
      <c r="AR177" s="7"/>
      <c r="AS177" s="8">
        <v>0</v>
      </c>
      <c r="AT177" s="6">
        <v>0</v>
      </c>
      <c r="AU177" s="7">
        <v>0</v>
      </c>
      <c r="AV177" s="8">
        <v>0</v>
      </c>
      <c r="AW177" s="6">
        <v>0</v>
      </c>
      <c r="AX177" s="7">
        <v>0</v>
      </c>
      <c r="AY177" s="8">
        <v>0</v>
      </c>
      <c r="AZ177" s="6">
        <v>0</v>
      </c>
      <c r="BA177" s="7">
        <v>0</v>
      </c>
      <c r="BB177" s="8">
        <v>0</v>
      </c>
      <c r="BC177" s="6">
        <v>0</v>
      </c>
      <c r="BD177" s="7">
        <v>0</v>
      </c>
      <c r="BE177" s="8">
        <v>0</v>
      </c>
      <c r="BF177" s="6">
        <v>0</v>
      </c>
      <c r="BG177" s="7">
        <v>0</v>
      </c>
      <c r="BH177" s="8">
        <v>1.4995699999999998</v>
      </c>
      <c r="BI177" s="6">
        <v>18.087</v>
      </c>
      <c r="BJ177" s="7">
        <f t="shared" ref="BJ177:BJ185" si="93">BI177/BH177*1000</f>
        <v>12061.45761785045</v>
      </c>
      <c r="BK177" s="8">
        <v>0</v>
      </c>
      <c r="BL177" s="6">
        <v>0</v>
      </c>
      <c r="BM177" s="7">
        <v>0</v>
      </c>
      <c r="BN177" s="8">
        <v>0</v>
      </c>
      <c r="BO177" s="6">
        <v>0</v>
      </c>
      <c r="BP177" s="7">
        <v>0</v>
      </c>
      <c r="BQ177" s="8"/>
      <c r="BR177" s="6"/>
      <c r="BS177" s="7"/>
      <c r="BT177" s="8">
        <f t="shared" si="91"/>
        <v>1.4995699999999998</v>
      </c>
      <c r="BU177" s="7">
        <f t="shared" si="92"/>
        <v>18.087</v>
      </c>
    </row>
    <row r="178" spans="1:73" x14ac:dyDescent="0.3">
      <c r="A178" s="40">
        <v>2019</v>
      </c>
      <c r="B178" s="41" t="s">
        <v>8</v>
      </c>
      <c r="C178" s="8">
        <v>0</v>
      </c>
      <c r="D178" s="6">
        <v>0</v>
      </c>
      <c r="E178" s="7">
        <v>0</v>
      </c>
      <c r="F178" s="8">
        <v>0</v>
      </c>
      <c r="G178" s="6">
        <v>0</v>
      </c>
      <c r="H178" s="7">
        <v>0</v>
      </c>
      <c r="I178" s="8">
        <v>0</v>
      </c>
      <c r="J178" s="6">
        <v>0</v>
      </c>
      <c r="K178" s="7">
        <v>0</v>
      </c>
      <c r="L178" s="8"/>
      <c r="M178" s="6"/>
      <c r="N178" s="7"/>
      <c r="O178" s="8">
        <v>0</v>
      </c>
      <c r="P178" s="6">
        <v>0</v>
      </c>
      <c r="Q178" s="7">
        <v>0</v>
      </c>
      <c r="R178" s="8">
        <v>0</v>
      </c>
      <c r="S178" s="6">
        <v>0</v>
      </c>
      <c r="T178" s="7">
        <f t="shared" si="89"/>
        <v>0</v>
      </c>
      <c r="U178" s="8">
        <v>0</v>
      </c>
      <c r="V178" s="6">
        <v>0</v>
      </c>
      <c r="W178" s="7">
        <v>0</v>
      </c>
      <c r="X178" s="8">
        <v>0</v>
      </c>
      <c r="Y178" s="6">
        <v>0</v>
      </c>
      <c r="Z178" s="7">
        <v>0</v>
      </c>
      <c r="AA178" s="8">
        <v>0</v>
      </c>
      <c r="AB178" s="6">
        <v>0</v>
      </c>
      <c r="AC178" s="7">
        <v>0</v>
      </c>
      <c r="AD178" s="8">
        <v>0</v>
      </c>
      <c r="AE178" s="6">
        <v>0</v>
      </c>
      <c r="AF178" s="7">
        <v>0</v>
      </c>
      <c r="AG178" s="8">
        <v>2.5000000000000001E-2</v>
      </c>
      <c r="AH178" s="6">
        <v>0.152</v>
      </c>
      <c r="AI178" s="7">
        <f t="shared" ref="AI178" si="94">AH178/AG178*1000</f>
        <v>6079.9999999999991</v>
      </c>
      <c r="AJ178" s="8"/>
      <c r="AK178" s="6"/>
      <c r="AL178" s="7"/>
      <c r="AM178" s="8">
        <v>0</v>
      </c>
      <c r="AN178" s="6">
        <v>0</v>
      </c>
      <c r="AO178" s="7">
        <v>0</v>
      </c>
      <c r="AP178" s="8"/>
      <c r="AQ178" s="6"/>
      <c r="AR178" s="7"/>
      <c r="AS178" s="8">
        <v>0</v>
      </c>
      <c r="AT178" s="6">
        <v>0</v>
      </c>
      <c r="AU178" s="7">
        <v>0</v>
      </c>
      <c r="AV178" s="8">
        <v>0</v>
      </c>
      <c r="AW178" s="6">
        <v>0</v>
      </c>
      <c r="AX178" s="7">
        <v>0</v>
      </c>
      <c r="AY178" s="8">
        <v>0</v>
      </c>
      <c r="AZ178" s="6">
        <v>0</v>
      </c>
      <c r="BA178" s="7">
        <v>0</v>
      </c>
      <c r="BB178" s="8">
        <v>0</v>
      </c>
      <c r="BC178" s="6">
        <v>0</v>
      </c>
      <c r="BD178" s="7">
        <v>0</v>
      </c>
      <c r="BE178" s="8">
        <v>0</v>
      </c>
      <c r="BF178" s="6">
        <v>0</v>
      </c>
      <c r="BG178" s="7">
        <v>0</v>
      </c>
      <c r="BH178" s="8">
        <v>0</v>
      </c>
      <c r="BI178" s="6">
        <v>0</v>
      </c>
      <c r="BJ178" s="7">
        <v>0</v>
      </c>
      <c r="BK178" s="8">
        <v>0</v>
      </c>
      <c r="BL178" s="6">
        <v>0</v>
      </c>
      <c r="BM178" s="7">
        <v>0</v>
      </c>
      <c r="BN178" s="8">
        <v>0</v>
      </c>
      <c r="BO178" s="6">
        <v>0</v>
      </c>
      <c r="BP178" s="7">
        <v>0</v>
      </c>
      <c r="BQ178" s="8"/>
      <c r="BR178" s="6"/>
      <c r="BS178" s="7"/>
      <c r="BT178" s="8">
        <f t="shared" si="91"/>
        <v>2.5000000000000001E-2</v>
      </c>
      <c r="BU178" s="7">
        <f t="shared" si="92"/>
        <v>0.152</v>
      </c>
    </row>
    <row r="179" spans="1:73" x14ac:dyDescent="0.3">
      <c r="A179" s="40">
        <v>2019</v>
      </c>
      <c r="B179" s="41" t="s">
        <v>9</v>
      </c>
      <c r="C179" s="8">
        <v>0</v>
      </c>
      <c r="D179" s="6">
        <v>0</v>
      </c>
      <c r="E179" s="7">
        <v>0</v>
      </c>
      <c r="F179" s="8">
        <v>0</v>
      </c>
      <c r="G179" s="6">
        <v>0</v>
      </c>
      <c r="H179" s="7">
        <v>0</v>
      </c>
      <c r="I179" s="8">
        <v>0</v>
      </c>
      <c r="J179" s="6">
        <v>0</v>
      </c>
      <c r="K179" s="7">
        <v>0</v>
      </c>
      <c r="L179" s="8"/>
      <c r="M179" s="6"/>
      <c r="N179" s="7"/>
      <c r="O179" s="8">
        <v>0</v>
      </c>
      <c r="P179" s="6">
        <v>0</v>
      </c>
      <c r="Q179" s="7">
        <v>0</v>
      </c>
      <c r="R179" s="8">
        <v>0</v>
      </c>
      <c r="S179" s="6">
        <v>0</v>
      </c>
      <c r="T179" s="7">
        <f t="shared" si="89"/>
        <v>0</v>
      </c>
      <c r="U179" s="8">
        <v>0</v>
      </c>
      <c r="V179" s="6">
        <v>0</v>
      </c>
      <c r="W179" s="7">
        <v>0</v>
      </c>
      <c r="X179" s="8">
        <v>0</v>
      </c>
      <c r="Y179" s="6">
        <v>0</v>
      </c>
      <c r="Z179" s="7">
        <v>0</v>
      </c>
      <c r="AA179" s="8">
        <v>0</v>
      </c>
      <c r="AB179" s="6">
        <v>0</v>
      </c>
      <c r="AC179" s="7">
        <v>0</v>
      </c>
      <c r="AD179" s="8">
        <v>0</v>
      </c>
      <c r="AE179" s="6">
        <v>0</v>
      </c>
      <c r="AF179" s="7">
        <v>0</v>
      </c>
      <c r="AG179" s="8">
        <v>0</v>
      </c>
      <c r="AH179" s="6">
        <v>0</v>
      </c>
      <c r="AI179" s="7">
        <v>0</v>
      </c>
      <c r="AJ179" s="8"/>
      <c r="AK179" s="6"/>
      <c r="AL179" s="7"/>
      <c r="AM179" s="8">
        <v>0</v>
      </c>
      <c r="AN179" s="6">
        <v>0</v>
      </c>
      <c r="AO179" s="7">
        <v>0</v>
      </c>
      <c r="AP179" s="8"/>
      <c r="AQ179" s="6"/>
      <c r="AR179" s="7"/>
      <c r="AS179" s="8">
        <v>0</v>
      </c>
      <c r="AT179" s="6">
        <v>0</v>
      </c>
      <c r="AU179" s="7">
        <v>0</v>
      </c>
      <c r="AV179" s="8">
        <v>0</v>
      </c>
      <c r="AW179" s="6">
        <v>0</v>
      </c>
      <c r="AX179" s="7">
        <v>0</v>
      </c>
      <c r="AY179" s="8">
        <v>0</v>
      </c>
      <c r="AZ179" s="6">
        <v>0</v>
      </c>
      <c r="BA179" s="7">
        <v>0</v>
      </c>
      <c r="BB179" s="8">
        <v>0</v>
      </c>
      <c r="BC179" s="6">
        <v>0</v>
      </c>
      <c r="BD179" s="7">
        <v>0</v>
      </c>
      <c r="BE179" s="8">
        <v>0</v>
      </c>
      <c r="BF179" s="6">
        <v>0</v>
      </c>
      <c r="BG179" s="7">
        <v>0</v>
      </c>
      <c r="BH179" s="8">
        <v>0.70935999999999999</v>
      </c>
      <c r="BI179" s="6">
        <v>8.8659999999999997</v>
      </c>
      <c r="BJ179" s="7">
        <f t="shared" si="93"/>
        <v>12498.590278560956</v>
      </c>
      <c r="BK179" s="8">
        <v>0</v>
      </c>
      <c r="BL179" s="6">
        <v>0</v>
      </c>
      <c r="BM179" s="7">
        <v>0</v>
      </c>
      <c r="BN179" s="8">
        <v>0</v>
      </c>
      <c r="BO179" s="6">
        <v>0</v>
      </c>
      <c r="BP179" s="7">
        <v>0</v>
      </c>
      <c r="BQ179" s="8"/>
      <c r="BR179" s="6"/>
      <c r="BS179" s="7"/>
      <c r="BT179" s="8">
        <f t="shared" si="91"/>
        <v>0.70935999999999999</v>
      </c>
      <c r="BU179" s="7">
        <f t="shared" si="92"/>
        <v>8.8659999999999997</v>
      </c>
    </row>
    <row r="180" spans="1:73" x14ac:dyDescent="0.3">
      <c r="A180" s="40">
        <v>2019</v>
      </c>
      <c r="B180" s="41" t="s">
        <v>10</v>
      </c>
      <c r="C180" s="8">
        <v>0</v>
      </c>
      <c r="D180" s="6">
        <v>0</v>
      </c>
      <c r="E180" s="7">
        <v>0</v>
      </c>
      <c r="F180" s="8">
        <v>0</v>
      </c>
      <c r="G180" s="6">
        <v>0</v>
      </c>
      <c r="H180" s="7">
        <v>0</v>
      </c>
      <c r="I180" s="8">
        <v>0</v>
      </c>
      <c r="J180" s="6">
        <v>0</v>
      </c>
      <c r="K180" s="7">
        <v>0</v>
      </c>
      <c r="L180" s="8"/>
      <c r="M180" s="6"/>
      <c r="N180" s="7"/>
      <c r="O180" s="8">
        <v>0</v>
      </c>
      <c r="P180" s="6">
        <v>0</v>
      </c>
      <c r="Q180" s="7">
        <v>0</v>
      </c>
      <c r="R180" s="8">
        <v>0</v>
      </c>
      <c r="S180" s="6">
        <v>0</v>
      </c>
      <c r="T180" s="7">
        <f t="shared" si="89"/>
        <v>0</v>
      </c>
      <c r="U180" s="8">
        <v>0</v>
      </c>
      <c r="V180" s="6">
        <v>0</v>
      </c>
      <c r="W180" s="7">
        <v>0</v>
      </c>
      <c r="X180" s="8">
        <v>0</v>
      </c>
      <c r="Y180" s="6">
        <v>0</v>
      </c>
      <c r="Z180" s="7">
        <v>0</v>
      </c>
      <c r="AA180" s="8">
        <v>0</v>
      </c>
      <c r="AB180" s="6">
        <v>0</v>
      </c>
      <c r="AC180" s="7">
        <v>0</v>
      </c>
      <c r="AD180" s="8">
        <v>0</v>
      </c>
      <c r="AE180" s="6">
        <v>0</v>
      </c>
      <c r="AF180" s="7">
        <v>0</v>
      </c>
      <c r="AG180" s="8">
        <v>0</v>
      </c>
      <c r="AH180" s="6">
        <v>0</v>
      </c>
      <c r="AI180" s="7">
        <v>0</v>
      </c>
      <c r="AJ180" s="8"/>
      <c r="AK180" s="6"/>
      <c r="AL180" s="7"/>
      <c r="AM180" s="8">
        <v>0</v>
      </c>
      <c r="AN180" s="6">
        <v>0</v>
      </c>
      <c r="AO180" s="7">
        <v>0</v>
      </c>
      <c r="AP180" s="8"/>
      <c r="AQ180" s="6"/>
      <c r="AR180" s="7"/>
      <c r="AS180" s="8">
        <v>0</v>
      </c>
      <c r="AT180" s="6">
        <v>0</v>
      </c>
      <c r="AU180" s="7">
        <v>0</v>
      </c>
      <c r="AV180" s="8">
        <v>0</v>
      </c>
      <c r="AW180" s="6">
        <v>0</v>
      </c>
      <c r="AX180" s="7">
        <v>0</v>
      </c>
      <c r="AY180" s="8">
        <v>0</v>
      </c>
      <c r="AZ180" s="6">
        <v>0</v>
      </c>
      <c r="BA180" s="7">
        <v>0</v>
      </c>
      <c r="BB180" s="8">
        <v>0</v>
      </c>
      <c r="BC180" s="6">
        <v>0</v>
      </c>
      <c r="BD180" s="7">
        <v>0</v>
      </c>
      <c r="BE180" s="8">
        <v>0</v>
      </c>
      <c r="BF180" s="6">
        <v>0</v>
      </c>
      <c r="BG180" s="7">
        <v>0</v>
      </c>
      <c r="BH180" s="8">
        <v>0</v>
      </c>
      <c r="BI180" s="6">
        <v>0</v>
      </c>
      <c r="BJ180" s="7">
        <v>0</v>
      </c>
      <c r="BK180" s="8">
        <v>0</v>
      </c>
      <c r="BL180" s="6">
        <v>0</v>
      </c>
      <c r="BM180" s="7">
        <v>0</v>
      </c>
      <c r="BN180" s="8">
        <v>0</v>
      </c>
      <c r="BO180" s="6">
        <v>0</v>
      </c>
      <c r="BP180" s="7">
        <v>0</v>
      </c>
      <c r="BQ180" s="8"/>
      <c r="BR180" s="6"/>
      <c r="BS180" s="7"/>
      <c r="BT180" s="8">
        <f t="shared" si="91"/>
        <v>0</v>
      </c>
      <c r="BU180" s="7">
        <f t="shared" si="92"/>
        <v>0</v>
      </c>
    </row>
    <row r="181" spans="1:73" x14ac:dyDescent="0.3">
      <c r="A181" s="40">
        <v>2019</v>
      </c>
      <c r="B181" s="41" t="s">
        <v>11</v>
      </c>
      <c r="C181" s="8">
        <v>0</v>
      </c>
      <c r="D181" s="6">
        <v>0</v>
      </c>
      <c r="E181" s="7">
        <v>0</v>
      </c>
      <c r="F181" s="8">
        <v>0</v>
      </c>
      <c r="G181" s="6">
        <v>0</v>
      </c>
      <c r="H181" s="7">
        <v>0</v>
      </c>
      <c r="I181" s="8">
        <v>0</v>
      </c>
      <c r="J181" s="6">
        <v>0</v>
      </c>
      <c r="K181" s="7">
        <v>0</v>
      </c>
      <c r="L181" s="8"/>
      <c r="M181" s="6"/>
      <c r="N181" s="7"/>
      <c r="O181" s="8">
        <v>0</v>
      </c>
      <c r="P181" s="6">
        <v>0</v>
      </c>
      <c r="Q181" s="7">
        <v>0</v>
      </c>
      <c r="R181" s="8">
        <v>0</v>
      </c>
      <c r="S181" s="6">
        <v>0</v>
      </c>
      <c r="T181" s="7">
        <f t="shared" si="89"/>
        <v>0</v>
      </c>
      <c r="U181" s="8">
        <v>0</v>
      </c>
      <c r="V181" s="6">
        <v>0</v>
      </c>
      <c r="W181" s="7">
        <v>0</v>
      </c>
      <c r="X181" s="8">
        <v>0</v>
      </c>
      <c r="Y181" s="6">
        <v>0</v>
      </c>
      <c r="Z181" s="7">
        <v>0</v>
      </c>
      <c r="AA181" s="8">
        <v>0</v>
      </c>
      <c r="AB181" s="6">
        <v>0</v>
      </c>
      <c r="AC181" s="7">
        <v>0</v>
      </c>
      <c r="AD181" s="8">
        <v>0</v>
      </c>
      <c r="AE181" s="6">
        <v>0</v>
      </c>
      <c r="AF181" s="7">
        <v>0</v>
      </c>
      <c r="AG181" s="8">
        <v>0</v>
      </c>
      <c r="AH181" s="6">
        <v>0</v>
      </c>
      <c r="AI181" s="7">
        <v>0</v>
      </c>
      <c r="AJ181" s="8"/>
      <c r="AK181" s="6"/>
      <c r="AL181" s="7"/>
      <c r="AM181" s="8">
        <v>0</v>
      </c>
      <c r="AN181" s="6">
        <v>0</v>
      </c>
      <c r="AO181" s="7">
        <v>0</v>
      </c>
      <c r="AP181" s="8"/>
      <c r="AQ181" s="6"/>
      <c r="AR181" s="7"/>
      <c r="AS181" s="8">
        <v>0</v>
      </c>
      <c r="AT181" s="6">
        <v>0</v>
      </c>
      <c r="AU181" s="7">
        <v>0</v>
      </c>
      <c r="AV181" s="8">
        <v>0</v>
      </c>
      <c r="AW181" s="6">
        <v>0</v>
      </c>
      <c r="AX181" s="7">
        <v>0</v>
      </c>
      <c r="AY181" s="8">
        <v>2.5</v>
      </c>
      <c r="AZ181" s="6">
        <v>3.407</v>
      </c>
      <c r="BA181" s="7">
        <f t="shared" ref="BA181" si="95">AZ181/AY181*1000</f>
        <v>1362.8</v>
      </c>
      <c r="BB181" s="8">
        <v>0</v>
      </c>
      <c r="BC181" s="6">
        <v>0</v>
      </c>
      <c r="BD181" s="7">
        <v>0</v>
      </c>
      <c r="BE181" s="8">
        <v>0</v>
      </c>
      <c r="BF181" s="6">
        <v>0</v>
      </c>
      <c r="BG181" s="7">
        <v>0</v>
      </c>
      <c r="BH181" s="8">
        <v>0</v>
      </c>
      <c r="BI181" s="6">
        <v>0</v>
      </c>
      <c r="BJ181" s="7">
        <v>0</v>
      </c>
      <c r="BK181" s="8">
        <v>0</v>
      </c>
      <c r="BL181" s="6">
        <v>0</v>
      </c>
      <c r="BM181" s="7">
        <v>0</v>
      </c>
      <c r="BN181" s="8">
        <v>0</v>
      </c>
      <c r="BO181" s="6">
        <v>0</v>
      </c>
      <c r="BP181" s="7">
        <v>0</v>
      </c>
      <c r="BQ181" s="8"/>
      <c r="BR181" s="6"/>
      <c r="BS181" s="7"/>
      <c r="BT181" s="8">
        <f t="shared" si="91"/>
        <v>2.5</v>
      </c>
      <c r="BU181" s="7">
        <f t="shared" si="92"/>
        <v>3.407</v>
      </c>
    </row>
    <row r="182" spans="1:73" x14ac:dyDescent="0.3">
      <c r="A182" s="40">
        <v>2019</v>
      </c>
      <c r="B182" s="41" t="s">
        <v>12</v>
      </c>
      <c r="C182" s="8">
        <v>0</v>
      </c>
      <c r="D182" s="6">
        <v>0</v>
      </c>
      <c r="E182" s="7">
        <v>0</v>
      </c>
      <c r="F182" s="8">
        <v>0</v>
      </c>
      <c r="G182" s="6">
        <v>0</v>
      </c>
      <c r="H182" s="7">
        <v>0</v>
      </c>
      <c r="I182" s="8">
        <v>0</v>
      </c>
      <c r="J182" s="6">
        <v>0</v>
      </c>
      <c r="K182" s="7">
        <v>0</v>
      </c>
      <c r="L182" s="8"/>
      <c r="M182" s="6"/>
      <c r="N182" s="7"/>
      <c r="O182" s="8">
        <v>0</v>
      </c>
      <c r="P182" s="6">
        <v>0</v>
      </c>
      <c r="Q182" s="7">
        <v>0</v>
      </c>
      <c r="R182" s="8">
        <v>0</v>
      </c>
      <c r="S182" s="6">
        <v>0</v>
      </c>
      <c r="T182" s="7">
        <f t="shared" si="89"/>
        <v>0</v>
      </c>
      <c r="U182" s="8">
        <v>0</v>
      </c>
      <c r="V182" s="6">
        <v>0</v>
      </c>
      <c r="W182" s="7">
        <v>0</v>
      </c>
      <c r="X182" s="8">
        <v>0</v>
      </c>
      <c r="Y182" s="6">
        <v>0</v>
      </c>
      <c r="Z182" s="7">
        <v>0</v>
      </c>
      <c r="AA182" s="8">
        <v>0</v>
      </c>
      <c r="AB182" s="6">
        <v>0</v>
      </c>
      <c r="AC182" s="7">
        <v>0</v>
      </c>
      <c r="AD182" s="8">
        <v>0</v>
      </c>
      <c r="AE182" s="6">
        <v>0</v>
      </c>
      <c r="AF182" s="7">
        <v>0</v>
      </c>
      <c r="AG182" s="8">
        <v>0</v>
      </c>
      <c r="AH182" s="6">
        <v>0</v>
      </c>
      <c r="AI182" s="7">
        <v>0</v>
      </c>
      <c r="AJ182" s="8"/>
      <c r="AK182" s="6"/>
      <c r="AL182" s="7"/>
      <c r="AM182" s="8">
        <v>0</v>
      </c>
      <c r="AN182" s="6">
        <v>0</v>
      </c>
      <c r="AO182" s="7">
        <v>0</v>
      </c>
      <c r="AP182" s="8"/>
      <c r="AQ182" s="6"/>
      <c r="AR182" s="7"/>
      <c r="AS182" s="8">
        <v>0</v>
      </c>
      <c r="AT182" s="6">
        <v>0</v>
      </c>
      <c r="AU182" s="7">
        <v>0</v>
      </c>
      <c r="AV182" s="8">
        <v>0</v>
      </c>
      <c r="AW182" s="6">
        <v>0</v>
      </c>
      <c r="AX182" s="7">
        <v>0</v>
      </c>
      <c r="AY182" s="8">
        <v>0</v>
      </c>
      <c r="AZ182" s="6">
        <v>0</v>
      </c>
      <c r="BA182" s="7">
        <v>0</v>
      </c>
      <c r="BB182" s="8">
        <v>0</v>
      </c>
      <c r="BC182" s="6">
        <v>0</v>
      </c>
      <c r="BD182" s="7">
        <v>0</v>
      </c>
      <c r="BE182" s="8">
        <v>0</v>
      </c>
      <c r="BF182" s="6">
        <v>0</v>
      </c>
      <c r="BG182" s="7">
        <v>0</v>
      </c>
      <c r="BH182" s="8">
        <v>0.5</v>
      </c>
      <c r="BI182" s="6">
        <v>5.4189999999999996</v>
      </c>
      <c r="BJ182" s="7">
        <f t="shared" si="93"/>
        <v>10838</v>
      </c>
      <c r="BK182" s="8">
        <v>0</v>
      </c>
      <c r="BL182" s="6">
        <v>0</v>
      </c>
      <c r="BM182" s="7">
        <v>0</v>
      </c>
      <c r="BN182" s="8">
        <v>0</v>
      </c>
      <c r="BO182" s="6">
        <v>0</v>
      </c>
      <c r="BP182" s="7">
        <v>0</v>
      </c>
      <c r="BQ182" s="8"/>
      <c r="BR182" s="6"/>
      <c r="BS182" s="7"/>
      <c r="BT182" s="8">
        <f t="shared" si="91"/>
        <v>0.5</v>
      </c>
      <c r="BU182" s="7">
        <f t="shared" si="92"/>
        <v>5.4189999999999996</v>
      </c>
    </row>
    <row r="183" spans="1:73" x14ac:dyDescent="0.3">
      <c r="A183" s="40">
        <v>2019</v>
      </c>
      <c r="B183" s="41" t="s">
        <v>13</v>
      </c>
      <c r="C183" s="8">
        <v>0</v>
      </c>
      <c r="D183" s="6">
        <v>0</v>
      </c>
      <c r="E183" s="7">
        <v>0</v>
      </c>
      <c r="F183" s="8">
        <v>0</v>
      </c>
      <c r="G183" s="6">
        <v>0</v>
      </c>
      <c r="H183" s="7">
        <v>0</v>
      </c>
      <c r="I183" s="8">
        <v>0</v>
      </c>
      <c r="J183" s="6">
        <v>0</v>
      </c>
      <c r="K183" s="7">
        <v>0</v>
      </c>
      <c r="L183" s="8"/>
      <c r="M183" s="6"/>
      <c r="N183" s="7"/>
      <c r="O183" s="8">
        <v>0</v>
      </c>
      <c r="P183" s="6">
        <v>0</v>
      </c>
      <c r="Q183" s="7">
        <v>0</v>
      </c>
      <c r="R183" s="8">
        <v>0</v>
      </c>
      <c r="S183" s="6">
        <v>0</v>
      </c>
      <c r="T183" s="7">
        <f t="shared" si="89"/>
        <v>0</v>
      </c>
      <c r="U183" s="8">
        <v>0</v>
      </c>
      <c r="V183" s="6">
        <v>0</v>
      </c>
      <c r="W183" s="7">
        <v>0</v>
      </c>
      <c r="X183" s="8">
        <v>0</v>
      </c>
      <c r="Y183" s="6">
        <v>0</v>
      </c>
      <c r="Z183" s="7">
        <v>0</v>
      </c>
      <c r="AA183" s="8">
        <v>0</v>
      </c>
      <c r="AB183" s="6">
        <v>0</v>
      </c>
      <c r="AC183" s="7">
        <v>0</v>
      </c>
      <c r="AD183" s="8">
        <v>0</v>
      </c>
      <c r="AE183" s="6">
        <v>0</v>
      </c>
      <c r="AF183" s="7">
        <v>0</v>
      </c>
      <c r="AG183" s="8">
        <v>0</v>
      </c>
      <c r="AH183" s="6">
        <v>0</v>
      </c>
      <c r="AI183" s="7">
        <v>0</v>
      </c>
      <c r="AJ183" s="8"/>
      <c r="AK183" s="6"/>
      <c r="AL183" s="7"/>
      <c r="AM183" s="8">
        <v>0</v>
      </c>
      <c r="AN183" s="6">
        <v>0</v>
      </c>
      <c r="AO183" s="7">
        <v>0</v>
      </c>
      <c r="AP183" s="8"/>
      <c r="AQ183" s="6"/>
      <c r="AR183" s="7"/>
      <c r="AS183" s="8">
        <v>0</v>
      </c>
      <c r="AT183" s="6">
        <v>0</v>
      </c>
      <c r="AU183" s="7">
        <v>0</v>
      </c>
      <c r="AV183" s="8">
        <v>0</v>
      </c>
      <c r="AW183" s="6">
        <v>0</v>
      </c>
      <c r="AX183" s="7">
        <v>0</v>
      </c>
      <c r="AY183" s="8">
        <v>0</v>
      </c>
      <c r="AZ183" s="6">
        <v>0</v>
      </c>
      <c r="BA183" s="7">
        <v>0</v>
      </c>
      <c r="BB183" s="8">
        <v>0</v>
      </c>
      <c r="BC183" s="6">
        <v>0</v>
      </c>
      <c r="BD183" s="7">
        <v>0</v>
      </c>
      <c r="BE183" s="8">
        <v>0</v>
      </c>
      <c r="BF183" s="6">
        <v>0</v>
      </c>
      <c r="BG183" s="7">
        <v>0</v>
      </c>
      <c r="BH183" s="8">
        <v>0</v>
      </c>
      <c r="BI183" s="6">
        <v>0</v>
      </c>
      <c r="BJ183" s="7">
        <v>0</v>
      </c>
      <c r="BK183" s="8">
        <v>0</v>
      </c>
      <c r="BL183" s="6">
        <v>0</v>
      </c>
      <c r="BM183" s="7">
        <v>0</v>
      </c>
      <c r="BN183" s="8">
        <v>0</v>
      </c>
      <c r="BO183" s="6">
        <v>0</v>
      </c>
      <c r="BP183" s="7">
        <v>0</v>
      </c>
      <c r="BQ183" s="8"/>
      <c r="BR183" s="6"/>
      <c r="BS183" s="7"/>
      <c r="BT183" s="8">
        <f t="shared" si="91"/>
        <v>0</v>
      </c>
      <c r="BU183" s="7">
        <f t="shared" si="92"/>
        <v>0</v>
      </c>
    </row>
    <row r="184" spans="1:73" x14ac:dyDescent="0.3">
      <c r="A184" s="40">
        <v>2019</v>
      </c>
      <c r="B184" s="41" t="s">
        <v>14</v>
      </c>
      <c r="C184" s="8">
        <v>0</v>
      </c>
      <c r="D184" s="6">
        <v>0</v>
      </c>
      <c r="E184" s="7">
        <v>0</v>
      </c>
      <c r="F184" s="8">
        <v>0</v>
      </c>
      <c r="G184" s="6">
        <v>0</v>
      </c>
      <c r="H184" s="7">
        <v>0</v>
      </c>
      <c r="I184" s="8">
        <v>0</v>
      </c>
      <c r="J184" s="6">
        <v>0</v>
      </c>
      <c r="K184" s="7">
        <v>0</v>
      </c>
      <c r="L184" s="8"/>
      <c r="M184" s="6"/>
      <c r="N184" s="7"/>
      <c r="O184" s="8">
        <v>0</v>
      </c>
      <c r="P184" s="6">
        <v>0</v>
      </c>
      <c r="Q184" s="7">
        <v>0</v>
      </c>
      <c r="R184" s="8">
        <v>0</v>
      </c>
      <c r="S184" s="6">
        <v>0</v>
      </c>
      <c r="T184" s="7">
        <f t="shared" si="89"/>
        <v>0</v>
      </c>
      <c r="U184" s="8">
        <v>0</v>
      </c>
      <c r="V184" s="6">
        <v>0</v>
      </c>
      <c r="W184" s="7">
        <v>0</v>
      </c>
      <c r="X184" s="8">
        <v>0</v>
      </c>
      <c r="Y184" s="6">
        <v>0</v>
      </c>
      <c r="Z184" s="7">
        <v>0</v>
      </c>
      <c r="AA184" s="8">
        <v>0</v>
      </c>
      <c r="AB184" s="6">
        <v>0</v>
      </c>
      <c r="AC184" s="7">
        <v>0</v>
      </c>
      <c r="AD184" s="8">
        <v>0</v>
      </c>
      <c r="AE184" s="6">
        <v>0</v>
      </c>
      <c r="AF184" s="7">
        <v>0</v>
      </c>
      <c r="AG184" s="8">
        <v>0</v>
      </c>
      <c r="AH184" s="6">
        <v>0</v>
      </c>
      <c r="AI184" s="7">
        <v>0</v>
      </c>
      <c r="AJ184" s="8"/>
      <c r="AK184" s="6"/>
      <c r="AL184" s="7"/>
      <c r="AM184" s="8">
        <v>0</v>
      </c>
      <c r="AN184" s="6">
        <v>0</v>
      </c>
      <c r="AO184" s="7">
        <v>0</v>
      </c>
      <c r="AP184" s="8"/>
      <c r="AQ184" s="6"/>
      <c r="AR184" s="7"/>
      <c r="AS184" s="8">
        <v>0</v>
      </c>
      <c r="AT184" s="6">
        <v>0</v>
      </c>
      <c r="AU184" s="7">
        <v>0</v>
      </c>
      <c r="AV184" s="8">
        <v>0</v>
      </c>
      <c r="AW184" s="6">
        <v>0</v>
      </c>
      <c r="AX184" s="7">
        <v>0</v>
      </c>
      <c r="AY184" s="8">
        <v>0</v>
      </c>
      <c r="AZ184" s="6">
        <v>0</v>
      </c>
      <c r="BA184" s="7">
        <v>0</v>
      </c>
      <c r="BB184" s="8">
        <v>0</v>
      </c>
      <c r="BC184" s="6">
        <v>0</v>
      </c>
      <c r="BD184" s="7">
        <v>0</v>
      </c>
      <c r="BE184" s="8">
        <v>0</v>
      </c>
      <c r="BF184" s="6">
        <v>0</v>
      </c>
      <c r="BG184" s="7">
        <v>0</v>
      </c>
      <c r="BH184" s="8">
        <v>0</v>
      </c>
      <c r="BI184" s="6">
        <v>0</v>
      </c>
      <c r="BJ184" s="7">
        <v>0</v>
      </c>
      <c r="BK184" s="8">
        <v>0</v>
      </c>
      <c r="BL184" s="6">
        <v>0</v>
      </c>
      <c r="BM184" s="7">
        <v>0</v>
      </c>
      <c r="BN184" s="8">
        <v>0</v>
      </c>
      <c r="BO184" s="6">
        <v>0</v>
      </c>
      <c r="BP184" s="7">
        <v>0</v>
      </c>
      <c r="BQ184" s="8"/>
      <c r="BR184" s="6"/>
      <c r="BS184" s="7"/>
      <c r="BT184" s="8">
        <f t="shared" si="91"/>
        <v>0</v>
      </c>
      <c r="BU184" s="7">
        <f t="shared" si="92"/>
        <v>0</v>
      </c>
    </row>
    <row r="185" spans="1:73" x14ac:dyDescent="0.3">
      <c r="A185" s="40">
        <v>2019</v>
      </c>
      <c r="B185" s="41" t="s">
        <v>15</v>
      </c>
      <c r="C185" s="8">
        <v>0</v>
      </c>
      <c r="D185" s="6">
        <v>0</v>
      </c>
      <c r="E185" s="7">
        <v>0</v>
      </c>
      <c r="F185" s="8">
        <v>0</v>
      </c>
      <c r="G185" s="6">
        <v>0</v>
      </c>
      <c r="H185" s="7">
        <v>0</v>
      </c>
      <c r="I185" s="8">
        <v>0</v>
      </c>
      <c r="J185" s="6">
        <v>0</v>
      </c>
      <c r="K185" s="7">
        <v>0</v>
      </c>
      <c r="L185" s="8"/>
      <c r="M185" s="6"/>
      <c r="N185" s="7"/>
      <c r="O185" s="8">
        <v>0</v>
      </c>
      <c r="P185" s="6">
        <v>0</v>
      </c>
      <c r="Q185" s="7">
        <v>0</v>
      </c>
      <c r="R185" s="8">
        <v>0</v>
      </c>
      <c r="S185" s="6">
        <v>0</v>
      </c>
      <c r="T185" s="7">
        <f t="shared" si="89"/>
        <v>0</v>
      </c>
      <c r="U185" s="8">
        <v>5</v>
      </c>
      <c r="V185" s="6">
        <v>45.155999999999999</v>
      </c>
      <c r="W185" s="7">
        <f t="shared" ref="W185" si="96">V185/U185*1000</f>
        <v>9031.2000000000007</v>
      </c>
      <c r="X185" s="8">
        <v>0</v>
      </c>
      <c r="Y185" s="6">
        <v>0</v>
      </c>
      <c r="Z185" s="7">
        <v>0</v>
      </c>
      <c r="AA185" s="8">
        <v>0</v>
      </c>
      <c r="AB185" s="6">
        <v>0</v>
      </c>
      <c r="AC185" s="7">
        <v>0</v>
      </c>
      <c r="AD185" s="8">
        <v>0</v>
      </c>
      <c r="AE185" s="6">
        <v>0</v>
      </c>
      <c r="AF185" s="7">
        <v>0</v>
      </c>
      <c r="AG185" s="8">
        <v>0</v>
      </c>
      <c r="AH185" s="6">
        <v>0</v>
      </c>
      <c r="AI185" s="7">
        <v>0</v>
      </c>
      <c r="AJ185" s="8"/>
      <c r="AK185" s="6"/>
      <c r="AL185" s="7"/>
      <c r="AM185" s="8">
        <v>0</v>
      </c>
      <c r="AN185" s="6">
        <v>0</v>
      </c>
      <c r="AO185" s="7">
        <v>0</v>
      </c>
      <c r="AP185" s="8"/>
      <c r="AQ185" s="6"/>
      <c r="AR185" s="7"/>
      <c r="AS185" s="8">
        <v>0</v>
      </c>
      <c r="AT185" s="6">
        <v>0</v>
      </c>
      <c r="AU185" s="7">
        <v>0</v>
      </c>
      <c r="AV185" s="8">
        <v>0</v>
      </c>
      <c r="AW185" s="6">
        <v>0</v>
      </c>
      <c r="AX185" s="7">
        <v>0</v>
      </c>
      <c r="AY185" s="8">
        <v>0</v>
      </c>
      <c r="AZ185" s="6">
        <v>0</v>
      </c>
      <c r="BA185" s="7">
        <v>0</v>
      </c>
      <c r="BB185" s="8">
        <v>0</v>
      </c>
      <c r="BC185" s="6">
        <v>0</v>
      </c>
      <c r="BD185" s="7">
        <v>0</v>
      </c>
      <c r="BE185" s="8">
        <v>0</v>
      </c>
      <c r="BF185" s="6">
        <v>0</v>
      </c>
      <c r="BG185" s="7">
        <v>0</v>
      </c>
      <c r="BH185" s="8">
        <v>0.15821000000000002</v>
      </c>
      <c r="BI185" s="6">
        <v>1.905</v>
      </c>
      <c r="BJ185" s="7">
        <f t="shared" si="93"/>
        <v>12040.958220087225</v>
      </c>
      <c r="BK185" s="8">
        <v>0</v>
      </c>
      <c r="BL185" s="6">
        <v>0</v>
      </c>
      <c r="BM185" s="7">
        <v>0</v>
      </c>
      <c r="BN185" s="8">
        <v>0</v>
      </c>
      <c r="BO185" s="6">
        <v>0</v>
      </c>
      <c r="BP185" s="7">
        <v>0</v>
      </c>
      <c r="BQ185" s="8"/>
      <c r="BR185" s="6"/>
      <c r="BS185" s="7"/>
      <c r="BT185" s="8">
        <f t="shared" si="91"/>
        <v>5.1582100000000004</v>
      </c>
      <c r="BU185" s="7">
        <f t="shared" si="92"/>
        <v>47.061</v>
      </c>
    </row>
    <row r="186" spans="1:73" x14ac:dyDescent="0.3">
      <c r="A186" s="40">
        <v>2019</v>
      </c>
      <c r="B186" s="41" t="s">
        <v>16</v>
      </c>
      <c r="C186" s="8">
        <v>0</v>
      </c>
      <c r="D186" s="6">
        <v>0</v>
      </c>
      <c r="E186" s="7">
        <v>0</v>
      </c>
      <c r="F186" s="8">
        <v>0</v>
      </c>
      <c r="G186" s="6">
        <v>0</v>
      </c>
      <c r="H186" s="7">
        <v>0</v>
      </c>
      <c r="I186" s="8">
        <v>0</v>
      </c>
      <c r="J186" s="6">
        <v>0</v>
      </c>
      <c r="K186" s="7">
        <v>0</v>
      </c>
      <c r="L186" s="8"/>
      <c r="M186" s="6"/>
      <c r="N186" s="7"/>
      <c r="O186" s="8">
        <v>0</v>
      </c>
      <c r="P186" s="6">
        <v>0</v>
      </c>
      <c r="Q186" s="7">
        <v>0</v>
      </c>
      <c r="R186" s="8">
        <v>0</v>
      </c>
      <c r="S186" s="6">
        <v>0</v>
      </c>
      <c r="T186" s="7">
        <f t="shared" si="89"/>
        <v>0</v>
      </c>
      <c r="U186" s="8">
        <v>0</v>
      </c>
      <c r="V186" s="6">
        <v>0</v>
      </c>
      <c r="W186" s="7">
        <v>0</v>
      </c>
      <c r="X186" s="8">
        <v>0</v>
      </c>
      <c r="Y186" s="6">
        <v>0</v>
      </c>
      <c r="Z186" s="7">
        <v>0</v>
      </c>
      <c r="AA186" s="8">
        <v>0</v>
      </c>
      <c r="AB186" s="6">
        <v>0</v>
      </c>
      <c r="AC186" s="7">
        <v>0</v>
      </c>
      <c r="AD186" s="8">
        <v>0</v>
      </c>
      <c r="AE186" s="6">
        <v>0</v>
      </c>
      <c r="AF186" s="7">
        <v>0</v>
      </c>
      <c r="AG186" s="8">
        <v>0</v>
      </c>
      <c r="AH186" s="6">
        <v>0</v>
      </c>
      <c r="AI186" s="7">
        <v>0</v>
      </c>
      <c r="AJ186" s="8"/>
      <c r="AK186" s="6"/>
      <c r="AL186" s="7"/>
      <c r="AM186" s="8">
        <v>0</v>
      </c>
      <c r="AN186" s="6">
        <v>0</v>
      </c>
      <c r="AO186" s="7">
        <v>0</v>
      </c>
      <c r="AP186" s="8"/>
      <c r="AQ186" s="6"/>
      <c r="AR186" s="7"/>
      <c r="AS186" s="8">
        <v>0</v>
      </c>
      <c r="AT186" s="6">
        <v>0</v>
      </c>
      <c r="AU186" s="7">
        <v>0</v>
      </c>
      <c r="AV186" s="8">
        <v>0</v>
      </c>
      <c r="AW186" s="6">
        <v>0</v>
      </c>
      <c r="AX186" s="7">
        <v>0</v>
      </c>
      <c r="AY186" s="8">
        <v>0</v>
      </c>
      <c r="AZ186" s="6">
        <v>0</v>
      </c>
      <c r="BA186" s="7">
        <v>0</v>
      </c>
      <c r="BB186" s="8">
        <v>0</v>
      </c>
      <c r="BC186" s="6">
        <v>0</v>
      </c>
      <c r="BD186" s="7">
        <v>0</v>
      </c>
      <c r="BE186" s="8">
        <v>0</v>
      </c>
      <c r="BF186" s="6">
        <v>0</v>
      </c>
      <c r="BG186" s="7">
        <v>0</v>
      </c>
      <c r="BH186" s="8">
        <v>0</v>
      </c>
      <c r="BI186" s="6">
        <v>0</v>
      </c>
      <c r="BJ186" s="7">
        <v>0</v>
      </c>
      <c r="BK186" s="8">
        <v>0</v>
      </c>
      <c r="BL186" s="6">
        <v>0</v>
      </c>
      <c r="BM186" s="7">
        <v>0</v>
      </c>
      <c r="BN186" s="8">
        <v>0</v>
      </c>
      <c r="BO186" s="6">
        <v>0</v>
      </c>
      <c r="BP186" s="7">
        <v>0</v>
      </c>
      <c r="BQ186" s="8"/>
      <c r="BR186" s="6"/>
      <c r="BS186" s="7"/>
      <c r="BT186" s="8">
        <f t="shared" si="91"/>
        <v>0</v>
      </c>
      <c r="BU186" s="7">
        <f t="shared" si="92"/>
        <v>0</v>
      </c>
    </row>
    <row r="187" spans="1:73" ht="15" thickBot="1" x14ac:dyDescent="0.35">
      <c r="A187" s="42"/>
      <c r="B187" s="43" t="s">
        <v>17</v>
      </c>
      <c r="C187" s="34">
        <f>SUM(C175:C186)</f>
        <v>0</v>
      </c>
      <c r="D187" s="32">
        <f>SUM(D175:D186)</f>
        <v>0</v>
      </c>
      <c r="E187" s="33"/>
      <c r="F187" s="34">
        <f>SUM(F175:F186)</f>
        <v>0</v>
      </c>
      <c r="G187" s="32">
        <f>SUM(G175:G186)</f>
        <v>0</v>
      </c>
      <c r="H187" s="33"/>
      <c r="I187" s="34">
        <f>SUM(I175:I186)</f>
        <v>0</v>
      </c>
      <c r="J187" s="32">
        <f>SUM(J175:J186)</f>
        <v>0</v>
      </c>
      <c r="K187" s="33"/>
      <c r="L187" s="34"/>
      <c r="M187" s="32"/>
      <c r="N187" s="33"/>
      <c r="O187" s="34">
        <f>SUM(O175:O186)</f>
        <v>0</v>
      </c>
      <c r="P187" s="32">
        <f>SUM(P175:P186)</f>
        <v>0</v>
      </c>
      <c r="Q187" s="33"/>
      <c r="R187" s="34">
        <f t="shared" ref="R187:S187" si="97">SUM(R175:R186)</f>
        <v>0</v>
      </c>
      <c r="S187" s="32">
        <f t="shared" si="97"/>
        <v>0</v>
      </c>
      <c r="T187" s="33"/>
      <c r="U187" s="34">
        <f>SUM(U175:U186)</f>
        <v>5</v>
      </c>
      <c r="V187" s="32">
        <f>SUM(V175:V186)</f>
        <v>45.155999999999999</v>
      </c>
      <c r="W187" s="33"/>
      <c r="X187" s="34">
        <f>SUM(X175:X186)</f>
        <v>0</v>
      </c>
      <c r="Y187" s="32">
        <f>SUM(Y175:Y186)</f>
        <v>0</v>
      </c>
      <c r="Z187" s="33"/>
      <c r="AA187" s="34">
        <f>SUM(AA175:AA186)</f>
        <v>0</v>
      </c>
      <c r="AB187" s="32">
        <f>SUM(AB175:AB186)</f>
        <v>0</v>
      </c>
      <c r="AC187" s="33"/>
      <c r="AD187" s="34">
        <f>SUM(AD175:AD186)</f>
        <v>0</v>
      </c>
      <c r="AE187" s="32">
        <f>SUM(AE175:AE186)</f>
        <v>0</v>
      </c>
      <c r="AF187" s="33"/>
      <c r="AG187" s="34">
        <f>SUM(AG175:AG186)</f>
        <v>2.5000000000000001E-2</v>
      </c>
      <c r="AH187" s="32">
        <f>SUM(AH175:AH186)</f>
        <v>0.152</v>
      </c>
      <c r="AI187" s="33"/>
      <c r="AJ187" s="34"/>
      <c r="AK187" s="32"/>
      <c r="AL187" s="33"/>
      <c r="AM187" s="34">
        <f>SUM(AM175:AM186)</f>
        <v>0</v>
      </c>
      <c r="AN187" s="32">
        <f>SUM(AN175:AN186)</f>
        <v>0</v>
      </c>
      <c r="AO187" s="33"/>
      <c r="AP187" s="34"/>
      <c r="AQ187" s="32"/>
      <c r="AR187" s="33"/>
      <c r="AS187" s="34">
        <f>SUM(AS175:AS186)</f>
        <v>0</v>
      </c>
      <c r="AT187" s="32">
        <f>SUM(AT175:AT186)</f>
        <v>0</v>
      </c>
      <c r="AU187" s="33"/>
      <c r="AV187" s="34">
        <f>SUM(AV175:AV186)</f>
        <v>0</v>
      </c>
      <c r="AW187" s="32">
        <f>SUM(AW175:AW186)</f>
        <v>0</v>
      </c>
      <c r="AX187" s="33"/>
      <c r="AY187" s="34">
        <f>SUM(AY175:AY186)</f>
        <v>2.5</v>
      </c>
      <c r="AZ187" s="32">
        <f>SUM(AZ175:AZ186)</f>
        <v>3.407</v>
      </c>
      <c r="BA187" s="33"/>
      <c r="BB187" s="34">
        <f>SUM(BB175:BB186)</f>
        <v>17.3</v>
      </c>
      <c r="BC187" s="32">
        <f>SUM(BC175:BC186)</f>
        <v>156.54</v>
      </c>
      <c r="BD187" s="33"/>
      <c r="BE187" s="34">
        <f>SUM(BE175:BE186)</f>
        <v>0</v>
      </c>
      <c r="BF187" s="32">
        <f>SUM(BF175:BF186)</f>
        <v>0</v>
      </c>
      <c r="BG187" s="33"/>
      <c r="BH187" s="34">
        <f>SUM(BH175:BH186)</f>
        <v>2.8671399999999996</v>
      </c>
      <c r="BI187" s="32">
        <f>SUM(BI175:BI186)</f>
        <v>34.277000000000001</v>
      </c>
      <c r="BJ187" s="33"/>
      <c r="BK187" s="34">
        <f>SUM(BK175:BK186)</f>
        <v>0</v>
      </c>
      <c r="BL187" s="32">
        <f>SUM(BL175:BL186)</f>
        <v>0</v>
      </c>
      <c r="BM187" s="33"/>
      <c r="BN187" s="34">
        <f>SUM(BN175:BN186)</f>
        <v>0</v>
      </c>
      <c r="BO187" s="32">
        <f>SUM(BO175:BO186)</f>
        <v>0</v>
      </c>
      <c r="BP187" s="33"/>
      <c r="BQ187" s="34"/>
      <c r="BR187" s="32"/>
      <c r="BS187" s="33"/>
      <c r="BT187" s="34">
        <f t="shared" si="91"/>
        <v>27.692139999999998</v>
      </c>
      <c r="BU187" s="33">
        <f t="shared" si="92"/>
        <v>239.53199999999998</v>
      </c>
    </row>
    <row r="188" spans="1:73" x14ac:dyDescent="0.3">
      <c r="A188" s="40">
        <v>2020</v>
      </c>
      <c r="B188" s="41" t="s">
        <v>5</v>
      </c>
      <c r="C188" s="8">
        <v>0</v>
      </c>
      <c r="D188" s="6">
        <v>0</v>
      </c>
      <c r="E188" s="7">
        <v>0</v>
      </c>
      <c r="F188" s="8">
        <v>0</v>
      </c>
      <c r="G188" s="6">
        <v>0</v>
      </c>
      <c r="H188" s="7">
        <v>0</v>
      </c>
      <c r="I188" s="8">
        <v>0</v>
      </c>
      <c r="J188" s="6">
        <v>0</v>
      </c>
      <c r="K188" s="7">
        <v>0</v>
      </c>
      <c r="L188" s="8"/>
      <c r="M188" s="6"/>
      <c r="N188" s="7"/>
      <c r="O188" s="8">
        <v>0</v>
      </c>
      <c r="P188" s="6">
        <v>0</v>
      </c>
      <c r="Q188" s="7">
        <v>0</v>
      </c>
      <c r="R188" s="8">
        <v>0</v>
      </c>
      <c r="S188" s="6">
        <v>0</v>
      </c>
      <c r="T188" s="7">
        <f t="shared" ref="T188:T199" si="98">IF(R188=0,0,S188/R188*1000)</f>
        <v>0</v>
      </c>
      <c r="U188" s="8">
        <v>0</v>
      </c>
      <c r="V188" s="6">
        <v>0</v>
      </c>
      <c r="W188" s="7">
        <v>0</v>
      </c>
      <c r="X188" s="8">
        <v>0</v>
      </c>
      <c r="Y188" s="6">
        <v>0</v>
      </c>
      <c r="Z188" s="7">
        <v>0</v>
      </c>
      <c r="AA188" s="8">
        <v>0</v>
      </c>
      <c r="AB188" s="6">
        <v>0</v>
      </c>
      <c r="AC188" s="7">
        <v>0</v>
      </c>
      <c r="AD188" s="8">
        <v>0</v>
      </c>
      <c r="AE188" s="6">
        <v>0</v>
      </c>
      <c r="AF188" s="7">
        <v>0</v>
      </c>
      <c r="AG188" s="8">
        <v>0</v>
      </c>
      <c r="AH188" s="6">
        <v>0</v>
      </c>
      <c r="AI188" s="7">
        <v>0</v>
      </c>
      <c r="AJ188" s="8"/>
      <c r="AK188" s="6"/>
      <c r="AL188" s="7"/>
      <c r="AM188" s="8">
        <v>0</v>
      </c>
      <c r="AN188" s="6">
        <v>0</v>
      </c>
      <c r="AO188" s="7">
        <v>0</v>
      </c>
      <c r="AP188" s="8"/>
      <c r="AQ188" s="6"/>
      <c r="AR188" s="7"/>
      <c r="AS188" s="8">
        <v>0</v>
      </c>
      <c r="AT188" s="6">
        <v>0</v>
      </c>
      <c r="AU188" s="7">
        <v>0</v>
      </c>
      <c r="AV188" s="8">
        <v>0</v>
      </c>
      <c r="AW188" s="6">
        <v>0</v>
      </c>
      <c r="AX188" s="7">
        <v>0</v>
      </c>
      <c r="AY188" s="8">
        <v>0</v>
      </c>
      <c r="AZ188" s="6">
        <v>0</v>
      </c>
      <c r="BA188" s="7">
        <v>0</v>
      </c>
      <c r="BB188" s="8">
        <v>0</v>
      </c>
      <c r="BC188" s="6">
        <v>0</v>
      </c>
      <c r="BD188" s="7">
        <v>0</v>
      </c>
      <c r="BE188" s="8">
        <v>0</v>
      </c>
      <c r="BF188" s="6">
        <v>0</v>
      </c>
      <c r="BG188" s="7">
        <v>0</v>
      </c>
      <c r="BH188" s="8">
        <v>0</v>
      </c>
      <c r="BI188" s="6">
        <v>0</v>
      </c>
      <c r="BJ188" s="7">
        <v>0</v>
      </c>
      <c r="BK188" s="8">
        <v>0</v>
      </c>
      <c r="BL188" s="6">
        <v>0</v>
      </c>
      <c r="BM188" s="7">
        <v>0</v>
      </c>
      <c r="BN188" s="8">
        <v>0</v>
      </c>
      <c r="BO188" s="6">
        <v>0</v>
      </c>
      <c r="BP188" s="7">
        <v>0</v>
      </c>
      <c r="BQ188" s="8"/>
      <c r="BR188" s="6"/>
      <c r="BS188" s="7"/>
      <c r="BT188" s="8">
        <f t="shared" ref="BT188:BT213" si="99">C188+BZ15701+U188+BH188+BK188+AD188+AY188+X188+AA188+AS188+AV188+BQ188+BE188+AM188+F188+BB188+AG188+O188+I188</f>
        <v>0</v>
      </c>
      <c r="BU188" s="7">
        <f t="shared" ref="BU188:BU213" si="100">D188+CA15701+V188+BI188+BL188+AE188+AZ188+Y188+AB188+AT188+AW188+BR188+BF188+AN188+G188+BC188+AH188+P188+J188</f>
        <v>0</v>
      </c>
    </row>
    <row r="189" spans="1:73" x14ac:dyDescent="0.3">
      <c r="A189" s="40">
        <v>2020</v>
      </c>
      <c r="B189" s="41" t="s">
        <v>6</v>
      </c>
      <c r="C189" s="8">
        <v>0</v>
      </c>
      <c r="D189" s="6">
        <v>0</v>
      </c>
      <c r="E189" s="7">
        <v>0</v>
      </c>
      <c r="F189" s="8">
        <v>0</v>
      </c>
      <c r="G189" s="6">
        <v>0</v>
      </c>
      <c r="H189" s="7">
        <v>0</v>
      </c>
      <c r="I189" s="8">
        <v>0</v>
      </c>
      <c r="J189" s="6">
        <v>0</v>
      </c>
      <c r="K189" s="7">
        <v>0</v>
      </c>
      <c r="L189" s="8"/>
      <c r="M189" s="6"/>
      <c r="N189" s="7"/>
      <c r="O189" s="8">
        <v>0</v>
      </c>
      <c r="P189" s="6">
        <v>0</v>
      </c>
      <c r="Q189" s="7">
        <v>0</v>
      </c>
      <c r="R189" s="8">
        <v>0</v>
      </c>
      <c r="S189" s="6">
        <v>0</v>
      </c>
      <c r="T189" s="7">
        <f t="shared" si="98"/>
        <v>0</v>
      </c>
      <c r="U189" s="8">
        <v>0</v>
      </c>
      <c r="V189" s="6">
        <v>0</v>
      </c>
      <c r="W189" s="7">
        <v>0</v>
      </c>
      <c r="X189" s="8">
        <v>0</v>
      </c>
      <c r="Y189" s="6">
        <v>0</v>
      </c>
      <c r="Z189" s="7">
        <v>0</v>
      </c>
      <c r="AA189" s="8">
        <v>0</v>
      </c>
      <c r="AB189" s="6">
        <v>0</v>
      </c>
      <c r="AC189" s="7">
        <v>0</v>
      </c>
      <c r="AD189" s="8">
        <v>0</v>
      </c>
      <c r="AE189" s="6">
        <v>0</v>
      </c>
      <c r="AF189" s="7">
        <v>0</v>
      </c>
      <c r="AG189" s="8">
        <v>0</v>
      </c>
      <c r="AH189" s="6">
        <v>0</v>
      </c>
      <c r="AI189" s="7">
        <v>0</v>
      </c>
      <c r="AJ189" s="8"/>
      <c r="AK189" s="6"/>
      <c r="AL189" s="7"/>
      <c r="AM189" s="8">
        <v>0</v>
      </c>
      <c r="AN189" s="6">
        <v>0</v>
      </c>
      <c r="AO189" s="7">
        <v>0</v>
      </c>
      <c r="AP189" s="8"/>
      <c r="AQ189" s="6"/>
      <c r="AR189" s="7"/>
      <c r="AS189" s="8">
        <v>0</v>
      </c>
      <c r="AT189" s="6">
        <v>0</v>
      </c>
      <c r="AU189" s="7">
        <v>0</v>
      </c>
      <c r="AV189" s="8">
        <v>0</v>
      </c>
      <c r="AW189" s="6">
        <v>0</v>
      </c>
      <c r="AX189" s="7">
        <v>0</v>
      </c>
      <c r="AY189" s="8">
        <v>0</v>
      </c>
      <c r="AZ189" s="6">
        <v>0</v>
      </c>
      <c r="BA189" s="7">
        <v>0</v>
      </c>
      <c r="BB189" s="8">
        <v>0</v>
      </c>
      <c r="BC189" s="6">
        <v>0</v>
      </c>
      <c r="BD189" s="7">
        <v>0</v>
      </c>
      <c r="BE189" s="8">
        <v>0</v>
      </c>
      <c r="BF189" s="6">
        <v>0</v>
      </c>
      <c r="BG189" s="7">
        <v>0</v>
      </c>
      <c r="BH189" s="8">
        <v>0</v>
      </c>
      <c r="BI189" s="6">
        <v>0</v>
      </c>
      <c r="BJ189" s="7">
        <v>0</v>
      </c>
      <c r="BK189" s="8">
        <v>0</v>
      </c>
      <c r="BL189" s="6">
        <v>0</v>
      </c>
      <c r="BM189" s="7">
        <v>0</v>
      </c>
      <c r="BN189" s="8">
        <v>0</v>
      </c>
      <c r="BO189" s="6">
        <v>0</v>
      </c>
      <c r="BP189" s="7">
        <v>0</v>
      </c>
      <c r="BQ189" s="8"/>
      <c r="BR189" s="6"/>
      <c r="BS189" s="7"/>
      <c r="BT189" s="8">
        <f t="shared" si="99"/>
        <v>0</v>
      </c>
      <c r="BU189" s="7">
        <f t="shared" si="100"/>
        <v>0</v>
      </c>
    </row>
    <row r="190" spans="1:73" x14ac:dyDescent="0.3">
      <c r="A190" s="40">
        <v>2020</v>
      </c>
      <c r="B190" s="41" t="s">
        <v>7</v>
      </c>
      <c r="C190" s="8">
        <v>0</v>
      </c>
      <c r="D190" s="6">
        <v>0</v>
      </c>
      <c r="E190" s="7">
        <v>0</v>
      </c>
      <c r="F190" s="8">
        <v>0</v>
      </c>
      <c r="G190" s="6">
        <v>0</v>
      </c>
      <c r="H190" s="7">
        <v>0</v>
      </c>
      <c r="I190" s="8">
        <v>0</v>
      </c>
      <c r="J190" s="6">
        <v>0</v>
      </c>
      <c r="K190" s="7">
        <v>0</v>
      </c>
      <c r="L190" s="8"/>
      <c r="M190" s="6"/>
      <c r="N190" s="7"/>
      <c r="O190" s="8">
        <v>0</v>
      </c>
      <c r="P190" s="6">
        <v>0</v>
      </c>
      <c r="Q190" s="7">
        <v>0</v>
      </c>
      <c r="R190" s="8">
        <v>0</v>
      </c>
      <c r="S190" s="6">
        <v>0</v>
      </c>
      <c r="T190" s="7">
        <f t="shared" si="98"/>
        <v>0</v>
      </c>
      <c r="U190" s="8">
        <v>17.512779999999999</v>
      </c>
      <c r="V190" s="6">
        <v>179.53100000000001</v>
      </c>
      <c r="W190" s="7">
        <f t="shared" ref="W190" si="101">V190/U190*1000</f>
        <v>10251.427814430377</v>
      </c>
      <c r="X190" s="8">
        <v>0</v>
      </c>
      <c r="Y190" s="6">
        <v>0</v>
      </c>
      <c r="Z190" s="7">
        <v>0</v>
      </c>
      <c r="AA190" s="8">
        <v>0</v>
      </c>
      <c r="AB190" s="6">
        <v>0</v>
      </c>
      <c r="AC190" s="7">
        <v>0</v>
      </c>
      <c r="AD190" s="8">
        <v>0</v>
      </c>
      <c r="AE190" s="6">
        <v>0</v>
      </c>
      <c r="AF190" s="7">
        <v>0</v>
      </c>
      <c r="AG190" s="8">
        <v>0</v>
      </c>
      <c r="AH190" s="6">
        <v>0</v>
      </c>
      <c r="AI190" s="7">
        <v>0</v>
      </c>
      <c r="AJ190" s="8"/>
      <c r="AK190" s="6"/>
      <c r="AL190" s="7"/>
      <c r="AM190" s="8">
        <v>0</v>
      </c>
      <c r="AN190" s="6">
        <v>0</v>
      </c>
      <c r="AO190" s="7">
        <v>0</v>
      </c>
      <c r="AP190" s="8"/>
      <c r="AQ190" s="6"/>
      <c r="AR190" s="7"/>
      <c r="AS190" s="8">
        <v>0</v>
      </c>
      <c r="AT190" s="6">
        <v>0</v>
      </c>
      <c r="AU190" s="7">
        <v>0</v>
      </c>
      <c r="AV190" s="8">
        <v>0</v>
      </c>
      <c r="AW190" s="6">
        <v>0</v>
      </c>
      <c r="AX190" s="7">
        <v>0</v>
      </c>
      <c r="AY190" s="8">
        <v>0</v>
      </c>
      <c r="AZ190" s="6">
        <v>0</v>
      </c>
      <c r="BA190" s="7">
        <v>0</v>
      </c>
      <c r="BB190" s="8">
        <v>0</v>
      </c>
      <c r="BC190" s="6">
        <v>0</v>
      </c>
      <c r="BD190" s="7">
        <v>0</v>
      </c>
      <c r="BE190" s="8">
        <v>0</v>
      </c>
      <c r="BF190" s="6">
        <v>0</v>
      </c>
      <c r="BG190" s="7">
        <v>0</v>
      </c>
      <c r="BH190" s="8">
        <v>2.3639600000000001</v>
      </c>
      <c r="BI190" s="6">
        <v>25.178999999999998</v>
      </c>
      <c r="BJ190" s="7">
        <f t="shared" ref="BJ190" si="102">BI190/BH190*1000</f>
        <v>10651.195451699688</v>
      </c>
      <c r="BK190" s="8">
        <v>0</v>
      </c>
      <c r="BL190" s="6">
        <v>0</v>
      </c>
      <c r="BM190" s="7">
        <v>0</v>
      </c>
      <c r="BN190" s="8">
        <v>0</v>
      </c>
      <c r="BO190" s="6">
        <v>0</v>
      </c>
      <c r="BP190" s="7">
        <v>0</v>
      </c>
      <c r="BQ190" s="8"/>
      <c r="BR190" s="6"/>
      <c r="BS190" s="7"/>
      <c r="BT190" s="8">
        <f t="shared" si="99"/>
        <v>19.876739999999998</v>
      </c>
      <c r="BU190" s="7">
        <f t="shared" si="100"/>
        <v>204.71</v>
      </c>
    </row>
    <row r="191" spans="1:73" x14ac:dyDescent="0.3">
      <c r="A191" s="40">
        <v>2020</v>
      </c>
      <c r="B191" s="41" t="s">
        <v>8</v>
      </c>
      <c r="C191" s="8">
        <v>0</v>
      </c>
      <c r="D191" s="6">
        <v>0</v>
      </c>
      <c r="E191" s="7">
        <f>IF(C191=0,0,D191/C191*1000)</f>
        <v>0</v>
      </c>
      <c r="F191" s="8">
        <v>0</v>
      </c>
      <c r="G191" s="6">
        <v>0</v>
      </c>
      <c r="H191" s="7">
        <f t="shared" ref="H191:H199" si="103">IF(F191=0,0,G191/F191*1000)</f>
        <v>0</v>
      </c>
      <c r="I191" s="8">
        <v>0</v>
      </c>
      <c r="J191" s="6">
        <v>0</v>
      </c>
      <c r="K191" s="7">
        <f t="shared" ref="K191:K199" si="104">IF(I191=0,0,J191/I191*1000)</f>
        <v>0</v>
      </c>
      <c r="L191" s="8"/>
      <c r="M191" s="6"/>
      <c r="N191" s="7"/>
      <c r="O191" s="8">
        <v>0</v>
      </c>
      <c r="P191" s="6">
        <v>0</v>
      </c>
      <c r="Q191" s="7">
        <f t="shared" ref="Q191:Q199" si="105">IF(O191=0,0,P191/O191*1000)</f>
        <v>0</v>
      </c>
      <c r="R191" s="8">
        <v>0</v>
      </c>
      <c r="S191" s="6">
        <v>0</v>
      </c>
      <c r="T191" s="7">
        <f t="shared" si="98"/>
        <v>0</v>
      </c>
      <c r="U191" s="8">
        <v>0</v>
      </c>
      <c r="V191" s="6">
        <v>0</v>
      </c>
      <c r="W191" s="7">
        <f t="shared" ref="W191:W199" si="106">IF(U191=0,0,V191/U191*1000)</f>
        <v>0</v>
      </c>
      <c r="X191" s="8">
        <v>0</v>
      </c>
      <c r="Y191" s="6">
        <v>0</v>
      </c>
      <c r="Z191" s="7">
        <f t="shared" ref="Z191:Z199" si="107">IF(X191=0,0,Y191/X191*1000)</f>
        <v>0</v>
      </c>
      <c r="AA191" s="8">
        <v>0</v>
      </c>
      <c r="AB191" s="6">
        <v>0</v>
      </c>
      <c r="AC191" s="7">
        <f t="shared" ref="AC191:AC199" si="108">IF(AA191=0,0,AB191/AA191*1000)</f>
        <v>0</v>
      </c>
      <c r="AD191" s="8">
        <v>0</v>
      </c>
      <c r="AE191" s="6">
        <v>0</v>
      </c>
      <c r="AF191" s="7">
        <f t="shared" ref="AF191:AF199" si="109">IF(AD191=0,0,AE191/AD191*1000)</f>
        <v>0</v>
      </c>
      <c r="AG191" s="8">
        <v>0</v>
      </c>
      <c r="AH191" s="6">
        <v>0</v>
      </c>
      <c r="AI191" s="7">
        <f t="shared" ref="AI191:AI199" si="110">IF(AG191=0,0,AH191/AG191*1000)</f>
        <v>0</v>
      </c>
      <c r="AJ191" s="8"/>
      <c r="AK191" s="6"/>
      <c r="AL191" s="7"/>
      <c r="AM191" s="8">
        <v>0</v>
      </c>
      <c r="AN191" s="6">
        <v>0</v>
      </c>
      <c r="AO191" s="7">
        <f t="shared" ref="AO191:AO199" si="111">IF(AM191=0,0,AN191/AM191*1000)</f>
        <v>0</v>
      </c>
      <c r="AP191" s="8"/>
      <c r="AQ191" s="6"/>
      <c r="AR191" s="7"/>
      <c r="AS191" s="8">
        <v>0</v>
      </c>
      <c r="AT191" s="6">
        <v>0</v>
      </c>
      <c r="AU191" s="7">
        <f t="shared" ref="AU191:AU199" si="112">IF(AS191=0,0,AT191/AS191*1000)</f>
        <v>0</v>
      </c>
      <c r="AV191" s="8">
        <v>0</v>
      </c>
      <c r="AW191" s="6">
        <v>0</v>
      </c>
      <c r="AX191" s="7">
        <f t="shared" ref="AX191:AX199" si="113">IF(AV191=0,0,AW191/AV191*1000)</f>
        <v>0</v>
      </c>
      <c r="AY191" s="8">
        <v>0</v>
      </c>
      <c r="AZ191" s="6">
        <v>0</v>
      </c>
      <c r="BA191" s="7">
        <f t="shared" ref="BA191:BA199" si="114">IF(AY191=0,0,AZ191/AY191*1000)</f>
        <v>0</v>
      </c>
      <c r="BB191" s="8">
        <v>0</v>
      </c>
      <c r="BC191" s="6">
        <v>0</v>
      </c>
      <c r="BD191" s="7">
        <f t="shared" ref="BD191:BD199" si="115">IF(BB191=0,0,BC191/BB191*1000)</f>
        <v>0</v>
      </c>
      <c r="BE191" s="8">
        <v>0</v>
      </c>
      <c r="BF191" s="6">
        <v>0</v>
      </c>
      <c r="BG191" s="7">
        <f t="shared" ref="BG191:BG199" si="116">IF(BE191=0,0,BF191/BE191*1000)</f>
        <v>0</v>
      </c>
      <c r="BH191" s="8">
        <v>0</v>
      </c>
      <c r="BI191" s="6">
        <v>0</v>
      </c>
      <c r="BJ191" s="7">
        <f t="shared" ref="BJ191:BJ199" si="117">IF(BH191=0,0,BI191/BH191*1000)</f>
        <v>0</v>
      </c>
      <c r="BK191" s="8">
        <v>0</v>
      </c>
      <c r="BL191" s="6">
        <v>0</v>
      </c>
      <c r="BM191" s="7">
        <f t="shared" ref="BM191:BM199" si="118">IF(BK191=0,0,BL191/BK191*1000)</f>
        <v>0</v>
      </c>
      <c r="BN191" s="8">
        <v>0</v>
      </c>
      <c r="BO191" s="6">
        <v>0</v>
      </c>
      <c r="BP191" s="7">
        <f t="shared" ref="BP191:BP199" si="119">IF(BN191=0,0,BO191/BN191*1000)</f>
        <v>0</v>
      </c>
      <c r="BQ191" s="8"/>
      <c r="BR191" s="6"/>
      <c r="BS191" s="7"/>
      <c r="BT191" s="8">
        <f t="shared" si="99"/>
        <v>0</v>
      </c>
      <c r="BU191" s="7">
        <f t="shared" si="100"/>
        <v>0</v>
      </c>
    </row>
    <row r="192" spans="1:73" x14ac:dyDescent="0.3">
      <c r="A192" s="40">
        <v>2020</v>
      </c>
      <c r="B192" s="7" t="s">
        <v>9</v>
      </c>
      <c r="C192" s="8">
        <v>0</v>
      </c>
      <c r="D192" s="6">
        <v>0</v>
      </c>
      <c r="E192" s="7">
        <f t="shared" ref="E192:E199" si="120">IF(C192=0,0,D192/C192*1000)</f>
        <v>0</v>
      </c>
      <c r="F192" s="8">
        <v>0</v>
      </c>
      <c r="G192" s="6">
        <v>0</v>
      </c>
      <c r="H192" s="7">
        <f t="shared" si="103"/>
        <v>0</v>
      </c>
      <c r="I192" s="8">
        <v>0</v>
      </c>
      <c r="J192" s="6">
        <v>0</v>
      </c>
      <c r="K192" s="7">
        <f t="shared" si="104"/>
        <v>0</v>
      </c>
      <c r="L192" s="8"/>
      <c r="M192" s="6"/>
      <c r="N192" s="7"/>
      <c r="O192" s="8">
        <v>0</v>
      </c>
      <c r="P192" s="6">
        <v>0</v>
      </c>
      <c r="Q192" s="7">
        <f t="shared" si="105"/>
        <v>0</v>
      </c>
      <c r="R192" s="8">
        <v>0</v>
      </c>
      <c r="S192" s="6">
        <v>0</v>
      </c>
      <c r="T192" s="7">
        <f t="shared" si="98"/>
        <v>0</v>
      </c>
      <c r="U192" s="8">
        <v>0</v>
      </c>
      <c r="V192" s="6">
        <v>0</v>
      </c>
      <c r="W192" s="7">
        <f t="shared" si="106"/>
        <v>0</v>
      </c>
      <c r="X192" s="8">
        <v>0</v>
      </c>
      <c r="Y192" s="6">
        <v>0</v>
      </c>
      <c r="Z192" s="7">
        <f t="shared" si="107"/>
        <v>0</v>
      </c>
      <c r="AA192" s="8">
        <v>0</v>
      </c>
      <c r="AB192" s="6">
        <v>0</v>
      </c>
      <c r="AC192" s="7">
        <f t="shared" si="108"/>
        <v>0</v>
      </c>
      <c r="AD192" s="8">
        <v>0</v>
      </c>
      <c r="AE192" s="6">
        <v>0</v>
      </c>
      <c r="AF192" s="7">
        <f t="shared" si="109"/>
        <v>0</v>
      </c>
      <c r="AG192" s="8">
        <v>0</v>
      </c>
      <c r="AH192" s="6">
        <v>0</v>
      </c>
      <c r="AI192" s="7">
        <f t="shared" si="110"/>
        <v>0</v>
      </c>
      <c r="AJ192" s="8"/>
      <c r="AK192" s="6"/>
      <c r="AL192" s="7"/>
      <c r="AM192" s="8">
        <v>0</v>
      </c>
      <c r="AN192" s="6">
        <v>0</v>
      </c>
      <c r="AO192" s="7">
        <f t="shared" si="111"/>
        <v>0</v>
      </c>
      <c r="AP192" s="8"/>
      <c r="AQ192" s="6"/>
      <c r="AR192" s="7"/>
      <c r="AS192" s="8">
        <v>0</v>
      </c>
      <c r="AT192" s="6">
        <v>0</v>
      </c>
      <c r="AU192" s="7">
        <f t="shared" si="112"/>
        <v>0</v>
      </c>
      <c r="AV192" s="8">
        <v>0</v>
      </c>
      <c r="AW192" s="6">
        <v>0</v>
      </c>
      <c r="AX192" s="7">
        <f t="shared" si="113"/>
        <v>0</v>
      </c>
      <c r="AY192" s="8">
        <v>0</v>
      </c>
      <c r="AZ192" s="6">
        <v>0</v>
      </c>
      <c r="BA192" s="7">
        <f t="shared" si="114"/>
        <v>0</v>
      </c>
      <c r="BB192" s="8">
        <v>0</v>
      </c>
      <c r="BC192" s="6">
        <v>0</v>
      </c>
      <c r="BD192" s="7">
        <f t="shared" si="115"/>
        <v>0</v>
      </c>
      <c r="BE192" s="8">
        <v>0</v>
      </c>
      <c r="BF192" s="6">
        <v>0</v>
      </c>
      <c r="BG192" s="7">
        <f t="shared" si="116"/>
        <v>0</v>
      </c>
      <c r="BH192" s="8">
        <v>0</v>
      </c>
      <c r="BI192" s="6">
        <v>0</v>
      </c>
      <c r="BJ192" s="7">
        <f t="shared" si="117"/>
        <v>0</v>
      </c>
      <c r="BK192" s="8">
        <v>0</v>
      </c>
      <c r="BL192" s="6">
        <v>0</v>
      </c>
      <c r="BM192" s="7">
        <f t="shared" si="118"/>
        <v>0</v>
      </c>
      <c r="BN192" s="8">
        <v>0</v>
      </c>
      <c r="BO192" s="6">
        <v>0</v>
      </c>
      <c r="BP192" s="7">
        <f t="shared" si="119"/>
        <v>0</v>
      </c>
      <c r="BQ192" s="8"/>
      <c r="BR192" s="6"/>
      <c r="BS192" s="7"/>
      <c r="BT192" s="8">
        <f t="shared" si="99"/>
        <v>0</v>
      </c>
      <c r="BU192" s="7">
        <f t="shared" si="100"/>
        <v>0</v>
      </c>
    </row>
    <row r="193" spans="1:73" x14ac:dyDescent="0.3">
      <c r="A193" s="40">
        <v>2020</v>
      </c>
      <c r="B193" s="41" t="s">
        <v>10</v>
      </c>
      <c r="C193" s="8">
        <v>0</v>
      </c>
      <c r="D193" s="6">
        <v>0</v>
      </c>
      <c r="E193" s="7">
        <f t="shared" si="120"/>
        <v>0</v>
      </c>
      <c r="F193" s="8">
        <v>0</v>
      </c>
      <c r="G193" s="6">
        <v>0</v>
      </c>
      <c r="H193" s="7">
        <f t="shared" si="103"/>
        <v>0</v>
      </c>
      <c r="I193" s="8">
        <v>0</v>
      </c>
      <c r="J193" s="6">
        <v>0</v>
      </c>
      <c r="K193" s="7">
        <f t="shared" si="104"/>
        <v>0</v>
      </c>
      <c r="L193" s="8"/>
      <c r="M193" s="6"/>
      <c r="N193" s="7"/>
      <c r="O193" s="8">
        <v>0</v>
      </c>
      <c r="P193" s="6">
        <v>0</v>
      </c>
      <c r="Q193" s="7">
        <f t="shared" si="105"/>
        <v>0</v>
      </c>
      <c r="R193" s="8">
        <v>0</v>
      </c>
      <c r="S193" s="6">
        <v>0</v>
      </c>
      <c r="T193" s="7">
        <f t="shared" si="98"/>
        <v>0</v>
      </c>
      <c r="U193" s="8">
        <v>0</v>
      </c>
      <c r="V193" s="6">
        <v>0</v>
      </c>
      <c r="W193" s="7">
        <f t="shared" si="106"/>
        <v>0</v>
      </c>
      <c r="X193" s="8">
        <v>0</v>
      </c>
      <c r="Y193" s="6">
        <v>0</v>
      </c>
      <c r="Z193" s="7">
        <f t="shared" si="107"/>
        <v>0</v>
      </c>
      <c r="AA193" s="8">
        <v>0</v>
      </c>
      <c r="AB193" s="6">
        <v>0</v>
      </c>
      <c r="AC193" s="7">
        <f t="shared" si="108"/>
        <v>0</v>
      </c>
      <c r="AD193" s="8">
        <v>0</v>
      </c>
      <c r="AE193" s="6">
        <v>0</v>
      </c>
      <c r="AF193" s="7">
        <f t="shared" si="109"/>
        <v>0</v>
      </c>
      <c r="AG193" s="8">
        <v>0</v>
      </c>
      <c r="AH193" s="6">
        <v>0</v>
      </c>
      <c r="AI193" s="7">
        <f t="shared" si="110"/>
        <v>0</v>
      </c>
      <c r="AJ193" s="8"/>
      <c r="AK193" s="6"/>
      <c r="AL193" s="7"/>
      <c r="AM193" s="8">
        <v>0</v>
      </c>
      <c r="AN193" s="6">
        <v>0</v>
      </c>
      <c r="AO193" s="7">
        <f t="shared" si="111"/>
        <v>0</v>
      </c>
      <c r="AP193" s="8"/>
      <c r="AQ193" s="6"/>
      <c r="AR193" s="7"/>
      <c r="AS193" s="8">
        <v>0</v>
      </c>
      <c r="AT193" s="6">
        <v>0</v>
      </c>
      <c r="AU193" s="7">
        <f t="shared" si="112"/>
        <v>0</v>
      </c>
      <c r="AV193" s="8">
        <v>0</v>
      </c>
      <c r="AW193" s="6">
        <v>0</v>
      </c>
      <c r="AX193" s="7">
        <f t="shared" si="113"/>
        <v>0</v>
      </c>
      <c r="AY193" s="8">
        <v>0</v>
      </c>
      <c r="AZ193" s="6">
        <v>0</v>
      </c>
      <c r="BA193" s="7">
        <f t="shared" si="114"/>
        <v>0</v>
      </c>
      <c r="BB193" s="8">
        <v>0</v>
      </c>
      <c r="BC193" s="6">
        <v>0</v>
      </c>
      <c r="BD193" s="7">
        <f t="shared" si="115"/>
        <v>0</v>
      </c>
      <c r="BE193" s="8">
        <v>0</v>
      </c>
      <c r="BF193" s="6">
        <v>0</v>
      </c>
      <c r="BG193" s="7">
        <f t="shared" si="116"/>
        <v>0</v>
      </c>
      <c r="BH193" s="8">
        <v>0</v>
      </c>
      <c r="BI193" s="6">
        <v>0</v>
      </c>
      <c r="BJ193" s="7">
        <f t="shared" si="117"/>
        <v>0</v>
      </c>
      <c r="BK193" s="8">
        <v>0</v>
      </c>
      <c r="BL193" s="6">
        <v>0</v>
      </c>
      <c r="BM193" s="7">
        <f t="shared" si="118"/>
        <v>0</v>
      </c>
      <c r="BN193" s="8">
        <v>0</v>
      </c>
      <c r="BO193" s="6">
        <v>0</v>
      </c>
      <c r="BP193" s="7">
        <f t="shared" si="119"/>
        <v>0</v>
      </c>
      <c r="BQ193" s="8"/>
      <c r="BR193" s="6"/>
      <c r="BS193" s="7"/>
      <c r="BT193" s="8">
        <f t="shared" si="99"/>
        <v>0</v>
      </c>
      <c r="BU193" s="7">
        <f t="shared" si="100"/>
        <v>0</v>
      </c>
    </row>
    <row r="194" spans="1:73" x14ac:dyDescent="0.3">
      <c r="A194" s="40">
        <v>2020</v>
      </c>
      <c r="B194" s="41" t="s">
        <v>11</v>
      </c>
      <c r="C194" s="8">
        <v>0</v>
      </c>
      <c r="D194" s="6">
        <v>0</v>
      </c>
      <c r="E194" s="7">
        <f t="shared" si="120"/>
        <v>0</v>
      </c>
      <c r="F194" s="8">
        <v>0</v>
      </c>
      <c r="G194" s="6">
        <v>0</v>
      </c>
      <c r="H194" s="7">
        <f t="shared" si="103"/>
        <v>0</v>
      </c>
      <c r="I194" s="8">
        <v>0</v>
      </c>
      <c r="J194" s="6">
        <v>0</v>
      </c>
      <c r="K194" s="7">
        <f t="shared" si="104"/>
        <v>0</v>
      </c>
      <c r="L194" s="8"/>
      <c r="M194" s="6"/>
      <c r="N194" s="7"/>
      <c r="O194" s="8">
        <v>0</v>
      </c>
      <c r="P194" s="6">
        <v>0</v>
      </c>
      <c r="Q194" s="7">
        <f t="shared" si="105"/>
        <v>0</v>
      </c>
      <c r="R194" s="8">
        <v>0</v>
      </c>
      <c r="S194" s="6">
        <v>0</v>
      </c>
      <c r="T194" s="7">
        <f t="shared" si="98"/>
        <v>0</v>
      </c>
      <c r="U194" s="8">
        <v>39.5</v>
      </c>
      <c r="V194" s="6">
        <v>446.995</v>
      </c>
      <c r="W194" s="7">
        <f t="shared" si="106"/>
        <v>11316.32911392405</v>
      </c>
      <c r="X194" s="8">
        <v>0</v>
      </c>
      <c r="Y194" s="6">
        <v>0</v>
      </c>
      <c r="Z194" s="7">
        <f t="shared" si="107"/>
        <v>0</v>
      </c>
      <c r="AA194" s="8">
        <v>0</v>
      </c>
      <c r="AB194" s="6">
        <v>0</v>
      </c>
      <c r="AC194" s="7">
        <f t="shared" si="108"/>
        <v>0</v>
      </c>
      <c r="AD194" s="8">
        <v>0</v>
      </c>
      <c r="AE194" s="6">
        <v>0</v>
      </c>
      <c r="AF194" s="7">
        <f t="shared" si="109"/>
        <v>0</v>
      </c>
      <c r="AG194" s="8">
        <v>2E-3</v>
      </c>
      <c r="AH194" s="6">
        <v>1.6E-2</v>
      </c>
      <c r="AI194" s="7">
        <f t="shared" si="110"/>
        <v>8000</v>
      </c>
      <c r="AJ194" s="8"/>
      <c r="AK194" s="6"/>
      <c r="AL194" s="7"/>
      <c r="AM194" s="8">
        <v>0</v>
      </c>
      <c r="AN194" s="6">
        <v>0</v>
      </c>
      <c r="AO194" s="7">
        <f t="shared" si="111"/>
        <v>0</v>
      </c>
      <c r="AP194" s="8"/>
      <c r="AQ194" s="6"/>
      <c r="AR194" s="7"/>
      <c r="AS194" s="8">
        <v>0</v>
      </c>
      <c r="AT194" s="6">
        <v>0</v>
      </c>
      <c r="AU194" s="7">
        <f t="shared" si="112"/>
        <v>0</v>
      </c>
      <c r="AV194" s="8">
        <v>0</v>
      </c>
      <c r="AW194" s="6">
        <v>0</v>
      </c>
      <c r="AX194" s="7">
        <f t="shared" si="113"/>
        <v>0</v>
      </c>
      <c r="AY194" s="8">
        <v>0.25</v>
      </c>
      <c r="AZ194" s="6">
        <v>12.336</v>
      </c>
      <c r="BA194" s="7">
        <f t="shared" si="114"/>
        <v>49344</v>
      </c>
      <c r="BB194" s="8">
        <v>18.149999999999999</v>
      </c>
      <c r="BC194" s="6">
        <v>171.43600000000001</v>
      </c>
      <c r="BD194" s="7">
        <f t="shared" si="115"/>
        <v>9445.5096418732792</v>
      </c>
      <c r="BE194" s="8">
        <v>0</v>
      </c>
      <c r="BF194" s="6">
        <v>0</v>
      </c>
      <c r="BG194" s="7">
        <f t="shared" si="116"/>
        <v>0</v>
      </c>
      <c r="BH194" s="8">
        <v>0</v>
      </c>
      <c r="BI194" s="6">
        <v>0</v>
      </c>
      <c r="BJ194" s="7">
        <f t="shared" si="117"/>
        <v>0</v>
      </c>
      <c r="BK194" s="8">
        <v>0</v>
      </c>
      <c r="BL194" s="6">
        <v>0</v>
      </c>
      <c r="BM194" s="7">
        <f t="shared" si="118"/>
        <v>0</v>
      </c>
      <c r="BN194" s="8">
        <v>0</v>
      </c>
      <c r="BO194" s="6">
        <v>0</v>
      </c>
      <c r="BP194" s="7">
        <f t="shared" si="119"/>
        <v>0</v>
      </c>
      <c r="BQ194" s="8"/>
      <c r="BR194" s="6"/>
      <c r="BS194" s="7"/>
      <c r="BT194" s="8">
        <f t="shared" si="99"/>
        <v>57.902000000000001</v>
      </c>
      <c r="BU194" s="7">
        <f t="shared" si="100"/>
        <v>630.78300000000002</v>
      </c>
    </row>
    <row r="195" spans="1:73" x14ac:dyDescent="0.3">
      <c r="A195" s="40">
        <v>2020</v>
      </c>
      <c r="B195" s="41" t="s">
        <v>12</v>
      </c>
      <c r="C195" s="8">
        <v>0</v>
      </c>
      <c r="D195" s="6">
        <v>0</v>
      </c>
      <c r="E195" s="7">
        <f t="shared" si="120"/>
        <v>0</v>
      </c>
      <c r="F195" s="8">
        <v>0</v>
      </c>
      <c r="G195" s="6">
        <v>0</v>
      </c>
      <c r="H195" s="7">
        <f t="shared" si="103"/>
        <v>0</v>
      </c>
      <c r="I195" s="8">
        <v>0</v>
      </c>
      <c r="J195" s="6">
        <v>0</v>
      </c>
      <c r="K195" s="7">
        <f t="shared" si="104"/>
        <v>0</v>
      </c>
      <c r="L195" s="8"/>
      <c r="M195" s="6"/>
      <c r="N195" s="7"/>
      <c r="O195" s="8">
        <v>0</v>
      </c>
      <c r="P195" s="6">
        <v>0</v>
      </c>
      <c r="Q195" s="7">
        <f t="shared" si="105"/>
        <v>0</v>
      </c>
      <c r="R195" s="58">
        <v>0</v>
      </c>
      <c r="S195" s="59">
        <v>0</v>
      </c>
      <c r="T195" s="7">
        <f t="shared" si="98"/>
        <v>0</v>
      </c>
      <c r="U195" s="58">
        <v>8.3624100000000006</v>
      </c>
      <c r="V195" s="59">
        <v>134.70500000000001</v>
      </c>
      <c r="W195" s="7">
        <f t="shared" si="106"/>
        <v>16108.394589597974</v>
      </c>
      <c r="X195" s="8">
        <v>0</v>
      </c>
      <c r="Y195" s="6">
        <v>0</v>
      </c>
      <c r="Z195" s="7">
        <f t="shared" si="107"/>
        <v>0</v>
      </c>
      <c r="AA195" s="8">
        <v>0</v>
      </c>
      <c r="AB195" s="6">
        <v>0</v>
      </c>
      <c r="AC195" s="7">
        <f t="shared" si="108"/>
        <v>0</v>
      </c>
      <c r="AD195" s="8">
        <v>0</v>
      </c>
      <c r="AE195" s="6">
        <v>0</v>
      </c>
      <c r="AF195" s="7">
        <f t="shared" si="109"/>
        <v>0</v>
      </c>
      <c r="AG195" s="58">
        <v>3.0000000000000001E-3</v>
      </c>
      <c r="AH195" s="59">
        <v>2.5000000000000001E-2</v>
      </c>
      <c r="AI195" s="7">
        <f t="shared" si="110"/>
        <v>8333.3333333333339</v>
      </c>
      <c r="AJ195" s="8"/>
      <c r="AK195" s="6"/>
      <c r="AL195" s="7"/>
      <c r="AM195" s="8">
        <v>0</v>
      </c>
      <c r="AN195" s="6">
        <v>0</v>
      </c>
      <c r="AO195" s="7">
        <f t="shared" si="111"/>
        <v>0</v>
      </c>
      <c r="AP195" s="8"/>
      <c r="AQ195" s="6"/>
      <c r="AR195" s="7"/>
      <c r="AS195" s="8">
        <v>0</v>
      </c>
      <c r="AT195" s="6">
        <v>0</v>
      </c>
      <c r="AU195" s="7">
        <f t="shared" si="112"/>
        <v>0</v>
      </c>
      <c r="AV195" s="8">
        <v>0</v>
      </c>
      <c r="AW195" s="6">
        <v>0</v>
      </c>
      <c r="AX195" s="7">
        <f t="shared" si="113"/>
        <v>0</v>
      </c>
      <c r="AY195" s="8">
        <v>0</v>
      </c>
      <c r="AZ195" s="6">
        <v>0</v>
      </c>
      <c r="BA195" s="7">
        <f t="shared" si="114"/>
        <v>0</v>
      </c>
      <c r="BB195" s="8">
        <v>0</v>
      </c>
      <c r="BC195" s="6">
        <v>0</v>
      </c>
      <c r="BD195" s="7">
        <f t="shared" si="115"/>
        <v>0</v>
      </c>
      <c r="BE195" s="8">
        <v>0</v>
      </c>
      <c r="BF195" s="6">
        <v>0</v>
      </c>
      <c r="BG195" s="7">
        <f t="shared" si="116"/>
        <v>0</v>
      </c>
      <c r="BH195" s="8">
        <v>0</v>
      </c>
      <c r="BI195" s="6">
        <v>0</v>
      </c>
      <c r="BJ195" s="7">
        <f t="shared" si="117"/>
        <v>0</v>
      </c>
      <c r="BK195" s="8">
        <v>0</v>
      </c>
      <c r="BL195" s="6">
        <v>0</v>
      </c>
      <c r="BM195" s="7">
        <f t="shared" si="118"/>
        <v>0</v>
      </c>
      <c r="BN195" s="8">
        <v>0</v>
      </c>
      <c r="BO195" s="6">
        <v>0</v>
      </c>
      <c r="BP195" s="7">
        <f t="shared" si="119"/>
        <v>0</v>
      </c>
      <c r="BQ195" s="8"/>
      <c r="BR195" s="6"/>
      <c r="BS195" s="7"/>
      <c r="BT195" s="8">
        <f t="shared" si="99"/>
        <v>8.3654100000000007</v>
      </c>
      <c r="BU195" s="7">
        <f t="shared" si="100"/>
        <v>134.73000000000002</v>
      </c>
    </row>
    <row r="196" spans="1:73" x14ac:dyDescent="0.3">
      <c r="A196" s="40">
        <v>2020</v>
      </c>
      <c r="B196" s="41" t="s">
        <v>13</v>
      </c>
      <c r="C196" s="8">
        <v>0</v>
      </c>
      <c r="D196" s="6">
        <v>0</v>
      </c>
      <c r="E196" s="7">
        <f t="shared" si="120"/>
        <v>0</v>
      </c>
      <c r="F196" s="8">
        <v>0</v>
      </c>
      <c r="G196" s="6">
        <v>0</v>
      </c>
      <c r="H196" s="7">
        <f t="shared" si="103"/>
        <v>0</v>
      </c>
      <c r="I196" s="8">
        <v>0</v>
      </c>
      <c r="J196" s="6">
        <v>0</v>
      </c>
      <c r="K196" s="7">
        <f t="shared" ref="K196" si="121">IF(I196=0,0,J196/I196*1000)</f>
        <v>0</v>
      </c>
      <c r="L196" s="60"/>
      <c r="M196" s="61"/>
      <c r="N196" s="7"/>
      <c r="O196" s="60">
        <v>0.24</v>
      </c>
      <c r="P196" s="61">
        <v>42.195999999999998</v>
      </c>
      <c r="Q196" s="7">
        <f t="shared" si="105"/>
        <v>175816.66666666666</v>
      </c>
      <c r="R196" s="8">
        <v>0</v>
      </c>
      <c r="S196" s="6">
        <v>0</v>
      </c>
      <c r="T196" s="7">
        <f t="shared" si="98"/>
        <v>0</v>
      </c>
      <c r="U196" s="8">
        <v>0</v>
      </c>
      <c r="V196" s="6">
        <v>0</v>
      </c>
      <c r="W196" s="7">
        <f t="shared" si="106"/>
        <v>0</v>
      </c>
      <c r="X196" s="8">
        <v>0</v>
      </c>
      <c r="Y196" s="6">
        <v>0</v>
      </c>
      <c r="Z196" s="7">
        <f t="shared" si="107"/>
        <v>0</v>
      </c>
      <c r="AA196" s="8">
        <v>0</v>
      </c>
      <c r="AB196" s="6">
        <v>0</v>
      </c>
      <c r="AC196" s="7">
        <f t="shared" si="108"/>
        <v>0</v>
      </c>
      <c r="AD196" s="8">
        <v>0</v>
      </c>
      <c r="AE196" s="6">
        <v>0</v>
      </c>
      <c r="AF196" s="7">
        <f t="shared" si="109"/>
        <v>0</v>
      </c>
      <c r="AG196" s="8">
        <v>0</v>
      </c>
      <c r="AH196" s="6">
        <v>0</v>
      </c>
      <c r="AI196" s="7">
        <f t="shared" si="110"/>
        <v>0</v>
      </c>
      <c r="AJ196" s="8"/>
      <c r="AK196" s="6"/>
      <c r="AL196" s="7"/>
      <c r="AM196" s="8">
        <v>0</v>
      </c>
      <c r="AN196" s="6">
        <v>0</v>
      </c>
      <c r="AO196" s="7">
        <f t="shared" si="111"/>
        <v>0</v>
      </c>
      <c r="AP196" s="8"/>
      <c r="AQ196" s="6"/>
      <c r="AR196" s="7"/>
      <c r="AS196" s="8">
        <v>0</v>
      </c>
      <c r="AT196" s="6">
        <v>0</v>
      </c>
      <c r="AU196" s="7">
        <f t="shared" si="112"/>
        <v>0</v>
      </c>
      <c r="AV196" s="8">
        <v>0</v>
      </c>
      <c r="AW196" s="6">
        <v>0</v>
      </c>
      <c r="AX196" s="7">
        <f t="shared" si="113"/>
        <v>0</v>
      </c>
      <c r="AY196" s="8">
        <v>0</v>
      </c>
      <c r="AZ196" s="6">
        <v>0</v>
      </c>
      <c r="BA196" s="7">
        <f t="shared" si="114"/>
        <v>0</v>
      </c>
      <c r="BB196" s="8">
        <v>0</v>
      </c>
      <c r="BC196" s="6">
        <v>0</v>
      </c>
      <c r="BD196" s="7">
        <f t="shared" si="115"/>
        <v>0</v>
      </c>
      <c r="BE196" s="8">
        <v>0</v>
      </c>
      <c r="BF196" s="6">
        <v>0</v>
      </c>
      <c r="BG196" s="7">
        <f t="shared" si="116"/>
        <v>0</v>
      </c>
      <c r="BH196" s="60">
        <v>20</v>
      </c>
      <c r="BI196" s="61">
        <v>273.30200000000002</v>
      </c>
      <c r="BJ196" s="7">
        <f t="shared" si="117"/>
        <v>13665.1</v>
      </c>
      <c r="BK196" s="8">
        <v>0</v>
      </c>
      <c r="BL196" s="6">
        <v>0</v>
      </c>
      <c r="BM196" s="7">
        <f t="shared" si="118"/>
        <v>0</v>
      </c>
      <c r="BN196" s="8">
        <v>0</v>
      </c>
      <c r="BO196" s="6">
        <v>0</v>
      </c>
      <c r="BP196" s="7">
        <f t="shared" si="119"/>
        <v>0</v>
      </c>
      <c r="BQ196" s="8"/>
      <c r="BR196" s="6"/>
      <c r="BS196" s="7"/>
      <c r="BT196" s="8">
        <f t="shared" si="99"/>
        <v>20.239999999999998</v>
      </c>
      <c r="BU196" s="7">
        <f t="shared" si="100"/>
        <v>315.49800000000005</v>
      </c>
    </row>
    <row r="197" spans="1:73" x14ac:dyDescent="0.3">
      <c r="A197" s="40">
        <v>2020</v>
      </c>
      <c r="B197" s="41" t="s">
        <v>14</v>
      </c>
      <c r="C197" s="8">
        <v>0</v>
      </c>
      <c r="D197" s="6">
        <v>0</v>
      </c>
      <c r="E197" s="7">
        <f t="shared" si="120"/>
        <v>0</v>
      </c>
      <c r="F197" s="8">
        <v>0</v>
      </c>
      <c r="G197" s="6">
        <v>0</v>
      </c>
      <c r="H197" s="7">
        <f t="shared" si="103"/>
        <v>0</v>
      </c>
      <c r="I197" s="8">
        <v>0</v>
      </c>
      <c r="J197" s="6">
        <v>0</v>
      </c>
      <c r="K197" s="7">
        <f t="shared" si="104"/>
        <v>0</v>
      </c>
      <c r="L197" s="8"/>
      <c r="M197" s="6"/>
      <c r="N197" s="7"/>
      <c r="O197" s="8">
        <v>0</v>
      </c>
      <c r="P197" s="6">
        <v>0</v>
      </c>
      <c r="Q197" s="7">
        <f t="shared" si="105"/>
        <v>0</v>
      </c>
      <c r="R197" s="8">
        <v>0</v>
      </c>
      <c r="S197" s="6">
        <v>0</v>
      </c>
      <c r="T197" s="7">
        <f t="shared" si="98"/>
        <v>0</v>
      </c>
      <c r="U197" s="8">
        <v>0</v>
      </c>
      <c r="V197" s="6">
        <v>0</v>
      </c>
      <c r="W197" s="7">
        <f t="shared" si="106"/>
        <v>0</v>
      </c>
      <c r="X197" s="8">
        <v>0</v>
      </c>
      <c r="Y197" s="6">
        <v>0</v>
      </c>
      <c r="Z197" s="7">
        <f t="shared" si="107"/>
        <v>0</v>
      </c>
      <c r="AA197" s="8">
        <v>0</v>
      </c>
      <c r="AB197" s="6">
        <v>0</v>
      </c>
      <c r="AC197" s="7">
        <f t="shared" si="108"/>
        <v>0</v>
      </c>
      <c r="AD197" s="8">
        <v>0</v>
      </c>
      <c r="AE197" s="6">
        <v>0</v>
      </c>
      <c r="AF197" s="7">
        <f t="shared" si="109"/>
        <v>0</v>
      </c>
      <c r="AG197" s="62">
        <v>2E-3</v>
      </c>
      <c r="AH197" s="63">
        <v>8.0000000000000002E-3</v>
      </c>
      <c r="AI197" s="7">
        <f t="shared" si="110"/>
        <v>4000</v>
      </c>
      <c r="AJ197" s="8"/>
      <c r="AK197" s="6"/>
      <c r="AL197" s="7"/>
      <c r="AM197" s="8">
        <v>0</v>
      </c>
      <c r="AN197" s="6">
        <v>0</v>
      </c>
      <c r="AO197" s="7">
        <f t="shared" si="111"/>
        <v>0</v>
      </c>
      <c r="AP197" s="62"/>
      <c r="AQ197" s="63"/>
      <c r="AR197" s="7"/>
      <c r="AS197" s="62">
        <v>2.5000000000000001E-2</v>
      </c>
      <c r="AT197" s="63">
        <v>0.26700000000000002</v>
      </c>
      <c r="AU197" s="7">
        <f t="shared" si="112"/>
        <v>10680</v>
      </c>
      <c r="AV197" s="8">
        <v>0</v>
      </c>
      <c r="AW197" s="6">
        <v>0</v>
      </c>
      <c r="AX197" s="7">
        <f t="shared" si="113"/>
        <v>0</v>
      </c>
      <c r="AY197" s="8">
        <v>0</v>
      </c>
      <c r="AZ197" s="6">
        <v>0</v>
      </c>
      <c r="BA197" s="7">
        <f t="shared" si="114"/>
        <v>0</v>
      </c>
      <c r="BB197" s="8">
        <v>0</v>
      </c>
      <c r="BC197" s="6">
        <v>0</v>
      </c>
      <c r="BD197" s="7">
        <f t="shared" si="115"/>
        <v>0</v>
      </c>
      <c r="BE197" s="8">
        <v>0</v>
      </c>
      <c r="BF197" s="6">
        <v>0</v>
      </c>
      <c r="BG197" s="7">
        <f t="shared" si="116"/>
        <v>0</v>
      </c>
      <c r="BH197" s="8">
        <v>0</v>
      </c>
      <c r="BI197" s="6">
        <v>0</v>
      </c>
      <c r="BJ197" s="7">
        <f t="shared" si="117"/>
        <v>0</v>
      </c>
      <c r="BK197" s="8">
        <v>0</v>
      </c>
      <c r="BL197" s="6">
        <v>0</v>
      </c>
      <c r="BM197" s="7">
        <f t="shared" si="118"/>
        <v>0</v>
      </c>
      <c r="BN197" s="8">
        <v>0</v>
      </c>
      <c r="BO197" s="6">
        <v>0</v>
      </c>
      <c r="BP197" s="7">
        <f t="shared" si="119"/>
        <v>0</v>
      </c>
      <c r="BQ197" s="8"/>
      <c r="BR197" s="6"/>
      <c r="BS197" s="7"/>
      <c r="BT197" s="8">
        <f t="shared" si="99"/>
        <v>2.7000000000000003E-2</v>
      </c>
      <c r="BU197" s="7">
        <f t="shared" si="100"/>
        <v>0.27500000000000002</v>
      </c>
    </row>
    <row r="198" spans="1:73" x14ac:dyDescent="0.3">
      <c r="A198" s="40">
        <v>2020</v>
      </c>
      <c r="B198" s="7" t="s">
        <v>15</v>
      </c>
      <c r="C198" s="8">
        <v>0</v>
      </c>
      <c r="D198" s="6">
        <v>0</v>
      </c>
      <c r="E198" s="7">
        <f t="shared" si="120"/>
        <v>0</v>
      </c>
      <c r="F198" s="8">
        <v>0</v>
      </c>
      <c r="G198" s="6">
        <v>0</v>
      </c>
      <c r="H198" s="7">
        <f t="shared" si="103"/>
        <v>0</v>
      </c>
      <c r="I198" s="60">
        <v>0.42</v>
      </c>
      <c r="J198" s="61">
        <v>107.02200000000001</v>
      </c>
      <c r="K198" s="7">
        <f t="shared" si="104"/>
        <v>254814.28571428574</v>
      </c>
      <c r="L198" s="8"/>
      <c r="M198" s="6"/>
      <c r="N198" s="7"/>
      <c r="O198" s="8">
        <v>0</v>
      </c>
      <c r="P198" s="6">
        <v>0</v>
      </c>
      <c r="Q198" s="7">
        <f t="shared" si="105"/>
        <v>0</v>
      </c>
      <c r="R198" s="8">
        <v>0</v>
      </c>
      <c r="S198" s="6">
        <v>0</v>
      </c>
      <c r="T198" s="7">
        <f t="shared" si="98"/>
        <v>0</v>
      </c>
      <c r="U198" s="8">
        <v>0</v>
      </c>
      <c r="V198" s="6">
        <v>0</v>
      </c>
      <c r="W198" s="7">
        <f t="shared" si="106"/>
        <v>0</v>
      </c>
      <c r="X198" s="8">
        <v>0</v>
      </c>
      <c r="Y198" s="6">
        <v>0</v>
      </c>
      <c r="Z198" s="7">
        <f t="shared" si="107"/>
        <v>0</v>
      </c>
      <c r="AA198" s="8">
        <v>0</v>
      </c>
      <c r="AB198" s="6">
        <v>0</v>
      </c>
      <c r="AC198" s="7">
        <f t="shared" si="108"/>
        <v>0</v>
      </c>
      <c r="AD198" s="8">
        <v>0</v>
      </c>
      <c r="AE198" s="6">
        <v>0</v>
      </c>
      <c r="AF198" s="7">
        <f t="shared" si="109"/>
        <v>0</v>
      </c>
      <c r="AG198" s="8">
        <v>0</v>
      </c>
      <c r="AH198" s="6">
        <v>0</v>
      </c>
      <c r="AI198" s="7">
        <f t="shared" si="110"/>
        <v>0</v>
      </c>
      <c r="AJ198" s="8"/>
      <c r="AK198" s="6"/>
      <c r="AL198" s="7"/>
      <c r="AM198" s="8">
        <v>0</v>
      </c>
      <c r="AN198" s="6">
        <v>0</v>
      </c>
      <c r="AO198" s="7">
        <f t="shared" si="111"/>
        <v>0</v>
      </c>
      <c r="AP198" s="8"/>
      <c r="AQ198" s="6"/>
      <c r="AR198" s="7"/>
      <c r="AS198" s="8">
        <v>0</v>
      </c>
      <c r="AT198" s="6">
        <v>0</v>
      </c>
      <c r="AU198" s="7">
        <f t="shared" si="112"/>
        <v>0</v>
      </c>
      <c r="AV198" s="8">
        <v>0</v>
      </c>
      <c r="AW198" s="6">
        <v>0</v>
      </c>
      <c r="AX198" s="7">
        <f t="shared" si="113"/>
        <v>0</v>
      </c>
      <c r="AY198" s="8">
        <v>0</v>
      </c>
      <c r="AZ198" s="6">
        <v>0</v>
      </c>
      <c r="BA198" s="7">
        <f t="shared" si="114"/>
        <v>0</v>
      </c>
      <c r="BB198" s="60">
        <v>7.0469999999999997</v>
      </c>
      <c r="BC198" s="61">
        <v>83.155000000000001</v>
      </c>
      <c r="BD198" s="7">
        <f t="shared" si="115"/>
        <v>11800.056761742588</v>
      </c>
      <c r="BE198" s="8">
        <v>0</v>
      </c>
      <c r="BF198" s="6">
        <v>0</v>
      </c>
      <c r="BG198" s="7">
        <f t="shared" si="116"/>
        <v>0</v>
      </c>
      <c r="BH198" s="60">
        <v>0.3</v>
      </c>
      <c r="BI198" s="61">
        <v>3.4220000000000002</v>
      </c>
      <c r="BJ198" s="7">
        <f t="shared" si="117"/>
        <v>11406.666666666668</v>
      </c>
      <c r="BK198" s="8">
        <v>0</v>
      </c>
      <c r="BL198" s="6">
        <v>0</v>
      </c>
      <c r="BM198" s="7">
        <f t="shared" si="118"/>
        <v>0</v>
      </c>
      <c r="BN198" s="8">
        <v>0</v>
      </c>
      <c r="BO198" s="6">
        <v>0</v>
      </c>
      <c r="BP198" s="7">
        <f t="shared" si="119"/>
        <v>0</v>
      </c>
      <c r="BQ198" s="8"/>
      <c r="BR198" s="6"/>
      <c r="BS198" s="7"/>
      <c r="BT198" s="8">
        <f t="shared" si="99"/>
        <v>7.7669999999999995</v>
      </c>
      <c r="BU198" s="7">
        <f t="shared" si="100"/>
        <v>193.59899999999999</v>
      </c>
    </row>
    <row r="199" spans="1:73" x14ac:dyDescent="0.3">
      <c r="A199" s="40">
        <v>2020</v>
      </c>
      <c r="B199" s="41" t="s">
        <v>16</v>
      </c>
      <c r="C199" s="8">
        <v>0</v>
      </c>
      <c r="D199" s="6">
        <v>0</v>
      </c>
      <c r="E199" s="7">
        <f t="shared" si="120"/>
        <v>0</v>
      </c>
      <c r="F199" s="8">
        <v>0</v>
      </c>
      <c r="G199" s="6">
        <v>0</v>
      </c>
      <c r="H199" s="7">
        <f t="shared" si="103"/>
        <v>0</v>
      </c>
      <c r="I199" s="8">
        <v>0</v>
      </c>
      <c r="J199" s="6">
        <v>0</v>
      </c>
      <c r="K199" s="7">
        <f t="shared" si="104"/>
        <v>0</v>
      </c>
      <c r="L199" s="8"/>
      <c r="M199" s="6"/>
      <c r="N199" s="7"/>
      <c r="O199" s="8">
        <v>0</v>
      </c>
      <c r="P199" s="6">
        <v>0</v>
      </c>
      <c r="Q199" s="7">
        <f t="shared" si="105"/>
        <v>0</v>
      </c>
      <c r="R199" s="8">
        <v>0</v>
      </c>
      <c r="S199" s="6">
        <v>0</v>
      </c>
      <c r="T199" s="7">
        <f t="shared" si="98"/>
        <v>0</v>
      </c>
      <c r="U199" s="8">
        <v>0</v>
      </c>
      <c r="V199" s="6">
        <v>0</v>
      </c>
      <c r="W199" s="7">
        <f t="shared" si="106"/>
        <v>0</v>
      </c>
      <c r="X199" s="8">
        <v>0</v>
      </c>
      <c r="Y199" s="6">
        <v>0</v>
      </c>
      <c r="Z199" s="7">
        <f t="shared" si="107"/>
        <v>0</v>
      </c>
      <c r="AA199" s="8">
        <v>0</v>
      </c>
      <c r="AB199" s="6">
        <v>0</v>
      </c>
      <c r="AC199" s="7">
        <f t="shared" si="108"/>
        <v>0</v>
      </c>
      <c r="AD199" s="8">
        <v>0</v>
      </c>
      <c r="AE199" s="6">
        <v>0</v>
      </c>
      <c r="AF199" s="7">
        <f t="shared" si="109"/>
        <v>0</v>
      </c>
      <c r="AG199" s="8">
        <v>0</v>
      </c>
      <c r="AH199" s="6">
        <v>0</v>
      </c>
      <c r="AI199" s="7">
        <f t="shared" si="110"/>
        <v>0</v>
      </c>
      <c r="AJ199" s="8"/>
      <c r="AK199" s="6"/>
      <c r="AL199" s="7"/>
      <c r="AM199" s="8">
        <v>0</v>
      </c>
      <c r="AN199" s="6">
        <v>0</v>
      </c>
      <c r="AO199" s="7">
        <f t="shared" si="111"/>
        <v>0</v>
      </c>
      <c r="AP199" s="8"/>
      <c r="AQ199" s="6"/>
      <c r="AR199" s="7"/>
      <c r="AS199" s="8">
        <v>0</v>
      </c>
      <c r="AT199" s="6">
        <v>0</v>
      </c>
      <c r="AU199" s="7">
        <f t="shared" si="112"/>
        <v>0</v>
      </c>
      <c r="AV199" s="8">
        <v>0</v>
      </c>
      <c r="AW199" s="6">
        <v>0</v>
      </c>
      <c r="AX199" s="7">
        <f t="shared" si="113"/>
        <v>0</v>
      </c>
      <c r="AY199" s="8">
        <v>0</v>
      </c>
      <c r="AZ199" s="6">
        <v>0</v>
      </c>
      <c r="BA199" s="7">
        <f t="shared" si="114"/>
        <v>0</v>
      </c>
      <c r="BB199" s="8">
        <v>0</v>
      </c>
      <c r="BC199" s="6">
        <v>0</v>
      </c>
      <c r="BD199" s="7">
        <f t="shared" si="115"/>
        <v>0</v>
      </c>
      <c r="BE199" s="8">
        <v>0</v>
      </c>
      <c r="BF199" s="6">
        <v>0</v>
      </c>
      <c r="BG199" s="7">
        <f t="shared" si="116"/>
        <v>0</v>
      </c>
      <c r="BH199" s="65">
        <v>0.19936999999999999</v>
      </c>
      <c r="BI199" s="6">
        <v>2.31</v>
      </c>
      <c r="BJ199" s="7">
        <f t="shared" si="117"/>
        <v>11586.497467021116</v>
      </c>
      <c r="BK199" s="8">
        <v>0</v>
      </c>
      <c r="BL199" s="6">
        <v>0</v>
      </c>
      <c r="BM199" s="7">
        <f t="shared" si="118"/>
        <v>0</v>
      </c>
      <c r="BN199" s="8">
        <v>0</v>
      </c>
      <c r="BO199" s="6">
        <v>0</v>
      </c>
      <c r="BP199" s="7">
        <f t="shared" si="119"/>
        <v>0</v>
      </c>
      <c r="BQ199" s="8"/>
      <c r="BR199" s="6"/>
      <c r="BS199" s="7"/>
      <c r="BT199" s="8">
        <f t="shared" si="99"/>
        <v>0.19936999999999999</v>
      </c>
      <c r="BU199" s="7">
        <f t="shared" si="100"/>
        <v>2.31</v>
      </c>
    </row>
    <row r="200" spans="1:73" ht="15" thickBot="1" x14ac:dyDescent="0.35">
      <c r="A200" s="42"/>
      <c r="B200" s="43" t="s">
        <v>17</v>
      </c>
      <c r="C200" s="34">
        <f t="shared" ref="C200:D200" si="122">SUM(C188:C199)</f>
        <v>0</v>
      </c>
      <c r="D200" s="32">
        <f t="shared" si="122"/>
        <v>0</v>
      </c>
      <c r="E200" s="33"/>
      <c r="F200" s="34">
        <f t="shared" ref="F200:G200" si="123">SUM(F188:F199)</f>
        <v>0</v>
      </c>
      <c r="G200" s="32">
        <f t="shared" si="123"/>
        <v>0</v>
      </c>
      <c r="H200" s="33"/>
      <c r="I200" s="34">
        <f t="shared" ref="I200:J200" si="124">SUM(I188:I199)</f>
        <v>0.42</v>
      </c>
      <c r="J200" s="32">
        <f t="shared" si="124"/>
        <v>107.02200000000001</v>
      </c>
      <c r="K200" s="33"/>
      <c r="L200" s="34"/>
      <c r="M200" s="32"/>
      <c r="N200" s="33"/>
      <c r="O200" s="34">
        <f t="shared" ref="O200:P200" si="125">SUM(O188:O199)</f>
        <v>0.24</v>
      </c>
      <c r="P200" s="32">
        <f t="shared" si="125"/>
        <v>42.195999999999998</v>
      </c>
      <c r="Q200" s="33"/>
      <c r="R200" s="34">
        <f t="shared" ref="R200:S200" si="126">SUM(R188:R199)</f>
        <v>0</v>
      </c>
      <c r="S200" s="32">
        <f t="shared" si="126"/>
        <v>0</v>
      </c>
      <c r="T200" s="33"/>
      <c r="U200" s="34">
        <f t="shared" ref="U200:V200" si="127">SUM(U188:U199)</f>
        <v>65.375190000000003</v>
      </c>
      <c r="V200" s="32">
        <f t="shared" si="127"/>
        <v>761.23100000000011</v>
      </c>
      <c r="W200" s="33"/>
      <c r="X200" s="34">
        <f t="shared" ref="X200:Y200" si="128">SUM(X188:X199)</f>
        <v>0</v>
      </c>
      <c r="Y200" s="32">
        <f t="shared" si="128"/>
        <v>0</v>
      </c>
      <c r="Z200" s="33"/>
      <c r="AA200" s="34">
        <f t="shared" ref="AA200:AB200" si="129">SUM(AA188:AA199)</f>
        <v>0</v>
      </c>
      <c r="AB200" s="32">
        <f t="shared" si="129"/>
        <v>0</v>
      </c>
      <c r="AC200" s="33"/>
      <c r="AD200" s="34">
        <f t="shared" ref="AD200:AE200" si="130">SUM(AD188:AD199)</f>
        <v>0</v>
      </c>
      <c r="AE200" s="32">
        <f t="shared" si="130"/>
        <v>0</v>
      </c>
      <c r="AF200" s="33"/>
      <c r="AG200" s="34">
        <f t="shared" ref="AG200:AH200" si="131">SUM(AG188:AG199)</f>
        <v>7.0000000000000001E-3</v>
      </c>
      <c r="AH200" s="32">
        <f t="shared" si="131"/>
        <v>4.9000000000000002E-2</v>
      </c>
      <c r="AI200" s="33"/>
      <c r="AJ200" s="34"/>
      <c r="AK200" s="32"/>
      <c r="AL200" s="33"/>
      <c r="AM200" s="34">
        <f t="shared" ref="AM200:AN200" si="132">SUM(AM188:AM199)</f>
        <v>0</v>
      </c>
      <c r="AN200" s="32">
        <f t="shared" si="132"/>
        <v>0</v>
      </c>
      <c r="AO200" s="33"/>
      <c r="AP200" s="34"/>
      <c r="AQ200" s="32"/>
      <c r="AR200" s="33"/>
      <c r="AS200" s="34">
        <f t="shared" ref="AS200:AT200" si="133">SUM(AS188:AS199)</f>
        <v>2.5000000000000001E-2</v>
      </c>
      <c r="AT200" s="32">
        <f t="shared" si="133"/>
        <v>0.26700000000000002</v>
      </c>
      <c r="AU200" s="33"/>
      <c r="AV200" s="34">
        <f t="shared" ref="AV200:AW200" si="134">SUM(AV188:AV199)</f>
        <v>0</v>
      </c>
      <c r="AW200" s="32">
        <f t="shared" si="134"/>
        <v>0</v>
      </c>
      <c r="AX200" s="33"/>
      <c r="AY200" s="34">
        <f t="shared" ref="AY200:AZ200" si="135">SUM(AY188:AY199)</f>
        <v>0.25</v>
      </c>
      <c r="AZ200" s="32">
        <f t="shared" si="135"/>
        <v>12.336</v>
      </c>
      <c r="BA200" s="33"/>
      <c r="BB200" s="34">
        <f t="shared" ref="BB200:BC200" si="136">SUM(BB188:BB199)</f>
        <v>25.196999999999999</v>
      </c>
      <c r="BC200" s="32">
        <f t="shared" si="136"/>
        <v>254.59100000000001</v>
      </c>
      <c r="BD200" s="33"/>
      <c r="BE200" s="34">
        <f t="shared" ref="BE200:BF200" si="137">SUM(BE188:BE199)</f>
        <v>0</v>
      </c>
      <c r="BF200" s="32">
        <f t="shared" si="137"/>
        <v>0</v>
      </c>
      <c r="BG200" s="33"/>
      <c r="BH200" s="34">
        <f t="shared" ref="BH200:BI200" si="138">SUM(BH188:BH199)</f>
        <v>22.863329999999998</v>
      </c>
      <c r="BI200" s="32">
        <f t="shared" si="138"/>
        <v>304.21300000000002</v>
      </c>
      <c r="BJ200" s="33"/>
      <c r="BK200" s="34">
        <f t="shared" ref="BK200:BL200" si="139">SUM(BK188:BK199)</f>
        <v>0</v>
      </c>
      <c r="BL200" s="32">
        <f t="shared" si="139"/>
        <v>0</v>
      </c>
      <c r="BM200" s="33"/>
      <c r="BN200" s="34">
        <f t="shared" ref="BN200:BO200" si="140">SUM(BN188:BN199)</f>
        <v>0</v>
      </c>
      <c r="BO200" s="32">
        <f t="shared" si="140"/>
        <v>0</v>
      </c>
      <c r="BP200" s="33"/>
      <c r="BQ200" s="34"/>
      <c r="BR200" s="32"/>
      <c r="BS200" s="33"/>
      <c r="BT200" s="34">
        <f t="shared" si="99"/>
        <v>114.37752</v>
      </c>
      <c r="BU200" s="33">
        <f t="shared" si="100"/>
        <v>1481.9050000000002</v>
      </c>
    </row>
    <row r="201" spans="1:73" x14ac:dyDescent="0.3">
      <c r="A201" s="40">
        <v>2021</v>
      </c>
      <c r="B201" s="41" t="s">
        <v>5</v>
      </c>
      <c r="C201" s="8">
        <v>0</v>
      </c>
      <c r="D201" s="6">
        <v>0</v>
      </c>
      <c r="E201" s="7">
        <f>IF(C201=0,0,D201/C201*1000)</f>
        <v>0</v>
      </c>
      <c r="F201" s="8">
        <v>0</v>
      </c>
      <c r="G201" s="6">
        <v>0</v>
      </c>
      <c r="H201" s="7">
        <f t="shared" ref="H201:H212" si="141">IF(F201=0,0,G201/F201*1000)</f>
        <v>0</v>
      </c>
      <c r="I201" s="8">
        <v>0</v>
      </c>
      <c r="J201" s="6">
        <v>0</v>
      </c>
      <c r="K201" s="7">
        <f t="shared" ref="K201:K212" si="142">IF(I201=0,0,J201/I201*1000)</f>
        <v>0</v>
      </c>
      <c r="L201" s="8"/>
      <c r="M201" s="6"/>
      <c r="N201" s="7"/>
      <c r="O201" s="8">
        <v>0</v>
      </c>
      <c r="P201" s="6">
        <v>0</v>
      </c>
      <c r="Q201" s="7">
        <f t="shared" ref="Q201:Q212" si="143">IF(O201=0,0,P201/O201*1000)</f>
        <v>0</v>
      </c>
      <c r="R201" s="65">
        <v>0</v>
      </c>
      <c r="S201" s="6">
        <v>0</v>
      </c>
      <c r="T201" s="7">
        <f t="shared" ref="T201:T212" si="144">IF(R201=0,0,S201/R201*1000)</f>
        <v>0</v>
      </c>
      <c r="U201" s="65">
        <v>12.75</v>
      </c>
      <c r="V201" s="6">
        <v>189.67699999999999</v>
      </c>
      <c r="W201" s="7">
        <f t="shared" ref="W201:W212" si="145">IF(U201=0,0,V201/U201*1000)</f>
        <v>14876.627450980392</v>
      </c>
      <c r="X201" s="8">
        <v>0</v>
      </c>
      <c r="Y201" s="6">
        <v>0</v>
      </c>
      <c r="Z201" s="7">
        <f t="shared" ref="Z201:Z212" si="146">IF(X201=0,0,Y201/X201*1000)</f>
        <v>0</v>
      </c>
      <c r="AA201" s="8">
        <v>0</v>
      </c>
      <c r="AB201" s="6">
        <v>0</v>
      </c>
      <c r="AC201" s="7">
        <f t="shared" ref="AC201:AC212" si="147">IF(AA201=0,0,AB201/AA201*1000)</f>
        <v>0</v>
      </c>
      <c r="AD201" s="8">
        <v>0</v>
      </c>
      <c r="AE201" s="6">
        <v>0</v>
      </c>
      <c r="AF201" s="7">
        <f t="shared" ref="AF201:AF212" si="148">IF(AD201=0,0,AE201/AD201*1000)</f>
        <v>0</v>
      </c>
      <c r="AG201" s="8">
        <v>0</v>
      </c>
      <c r="AH201" s="6">
        <v>0</v>
      </c>
      <c r="AI201" s="7">
        <f t="shared" ref="AI201:AI212" si="149">IF(AG201=0,0,AH201/AG201*1000)</f>
        <v>0</v>
      </c>
      <c r="AJ201" s="8"/>
      <c r="AK201" s="6"/>
      <c r="AL201" s="7"/>
      <c r="AM201" s="8">
        <v>0</v>
      </c>
      <c r="AN201" s="6">
        <v>0</v>
      </c>
      <c r="AO201" s="7">
        <f t="shared" ref="AO201:AO212" si="150">IF(AM201=0,0,AN201/AM201*1000)</f>
        <v>0</v>
      </c>
      <c r="AP201" s="8"/>
      <c r="AQ201" s="6"/>
      <c r="AR201" s="7"/>
      <c r="AS201" s="8">
        <v>0</v>
      </c>
      <c r="AT201" s="6">
        <v>0</v>
      </c>
      <c r="AU201" s="7">
        <f t="shared" ref="AU201:AU212" si="151">IF(AS201=0,0,AT201/AS201*1000)</f>
        <v>0</v>
      </c>
      <c r="AV201" s="8">
        <v>0</v>
      </c>
      <c r="AW201" s="6">
        <v>0</v>
      </c>
      <c r="AX201" s="7">
        <f t="shared" ref="AX201:AX212" si="152">IF(AV201=0,0,AW201/AV201*1000)</f>
        <v>0</v>
      </c>
      <c r="AY201" s="8">
        <v>0</v>
      </c>
      <c r="AZ201" s="6">
        <v>0</v>
      </c>
      <c r="BA201" s="7">
        <f t="shared" ref="BA201:BA212" si="153">IF(AY201=0,0,AZ201/AY201*1000)</f>
        <v>0</v>
      </c>
      <c r="BB201" s="8">
        <v>0</v>
      </c>
      <c r="BC201" s="6">
        <v>0</v>
      </c>
      <c r="BD201" s="7">
        <f t="shared" ref="BD201:BD212" si="154">IF(BB201=0,0,BC201/BB201*1000)</f>
        <v>0</v>
      </c>
      <c r="BE201" s="8">
        <v>0</v>
      </c>
      <c r="BF201" s="6">
        <v>0</v>
      </c>
      <c r="BG201" s="7">
        <f t="shared" ref="BG201:BG212" si="155">IF(BE201=0,0,BF201/BE201*1000)</f>
        <v>0</v>
      </c>
      <c r="BH201" s="8">
        <v>0</v>
      </c>
      <c r="BI201" s="6">
        <v>0</v>
      </c>
      <c r="BJ201" s="7">
        <f t="shared" ref="BJ201:BJ212" si="156">IF(BH201=0,0,BI201/BH201*1000)</f>
        <v>0</v>
      </c>
      <c r="BK201" s="8">
        <v>0</v>
      </c>
      <c r="BL201" s="6">
        <v>0</v>
      </c>
      <c r="BM201" s="7">
        <f t="shared" ref="BM201:BM212" si="157">IF(BK201=0,0,BL201/BK201*1000)</f>
        <v>0</v>
      </c>
      <c r="BN201" s="8">
        <v>0</v>
      </c>
      <c r="BO201" s="6">
        <v>0</v>
      </c>
      <c r="BP201" s="7">
        <f t="shared" ref="BP201:BP212" si="158">IF(BN201=0,0,BO201/BN201*1000)</f>
        <v>0</v>
      </c>
      <c r="BQ201" s="8"/>
      <c r="BR201" s="6"/>
      <c r="BS201" s="7"/>
      <c r="BT201" s="8">
        <f t="shared" si="99"/>
        <v>12.75</v>
      </c>
      <c r="BU201" s="7">
        <f t="shared" si="100"/>
        <v>189.67699999999999</v>
      </c>
    </row>
    <row r="202" spans="1:73" x14ac:dyDescent="0.3">
      <c r="A202" s="40">
        <v>2021</v>
      </c>
      <c r="B202" s="41" t="s">
        <v>6</v>
      </c>
      <c r="C202" s="8">
        <v>0</v>
      </c>
      <c r="D202" s="6">
        <v>0</v>
      </c>
      <c r="E202" s="7">
        <f t="shared" ref="E202:E203" si="159">IF(C202=0,0,D202/C202*1000)</f>
        <v>0</v>
      </c>
      <c r="F202" s="8">
        <v>0</v>
      </c>
      <c r="G202" s="6">
        <v>0</v>
      </c>
      <c r="H202" s="7">
        <f t="shared" si="141"/>
        <v>0</v>
      </c>
      <c r="I202" s="8">
        <v>0</v>
      </c>
      <c r="J202" s="6">
        <v>0</v>
      </c>
      <c r="K202" s="7">
        <f t="shared" si="142"/>
        <v>0</v>
      </c>
      <c r="L202" s="8"/>
      <c r="M202" s="6"/>
      <c r="N202" s="7"/>
      <c r="O202" s="8">
        <v>0</v>
      </c>
      <c r="P202" s="6">
        <v>0</v>
      </c>
      <c r="Q202" s="7">
        <f t="shared" si="143"/>
        <v>0</v>
      </c>
      <c r="R202" s="8">
        <v>0</v>
      </c>
      <c r="S202" s="6">
        <v>0</v>
      </c>
      <c r="T202" s="7">
        <f t="shared" si="144"/>
        <v>0</v>
      </c>
      <c r="U202" s="8">
        <v>0</v>
      </c>
      <c r="V202" s="6">
        <v>0</v>
      </c>
      <c r="W202" s="7">
        <f t="shared" si="145"/>
        <v>0</v>
      </c>
      <c r="X202" s="8">
        <v>0</v>
      </c>
      <c r="Y202" s="6">
        <v>0</v>
      </c>
      <c r="Z202" s="7">
        <f t="shared" si="146"/>
        <v>0</v>
      </c>
      <c r="AA202" s="8">
        <v>0</v>
      </c>
      <c r="AB202" s="6">
        <v>0</v>
      </c>
      <c r="AC202" s="7">
        <f t="shared" si="147"/>
        <v>0</v>
      </c>
      <c r="AD202" s="8">
        <v>0</v>
      </c>
      <c r="AE202" s="6">
        <v>0</v>
      </c>
      <c r="AF202" s="7">
        <f t="shared" si="148"/>
        <v>0</v>
      </c>
      <c r="AG202" s="8">
        <v>0</v>
      </c>
      <c r="AH202" s="6">
        <v>0</v>
      </c>
      <c r="AI202" s="7">
        <f t="shared" si="149"/>
        <v>0</v>
      </c>
      <c r="AJ202" s="8"/>
      <c r="AK202" s="6"/>
      <c r="AL202" s="7"/>
      <c r="AM202" s="8">
        <v>0</v>
      </c>
      <c r="AN202" s="6">
        <v>0</v>
      </c>
      <c r="AO202" s="7">
        <f t="shared" si="150"/>
        <v>0</v>
      </c>
      <c r="AP202" s="8"/>
      <c r="AQ202" s="6"/>
      <c r="AR202" s="7"/>
      <c r="AS202" s="8">
        <v>0</v>
      </c>
      <c r="AT202" s="6">
        <v>0</v>
      </c>
      <c r="AU202" s="7">
        <f t="shared" si="151"/>
        <v>0</v>
      </c>
      <c r="AV202" s="8">
        <v>0</v>
      </c>
      <c r="AW202" s="6">
        <v>0</v>
      </c>
      <c r="AX202" s="7">
        <f t="shared" si="152"/>
        <v>0</v>
      </c>
      <c r="AY202" s="8">
        <v>0</v>
      </c>
      <c r="AZ202" s="6">
        <v>0</v>
      </c>
      <c r="BA202" s="7">
        <f t="shared" si="153"/>
        <v>0</v>
      </c>
      <c r="BB202" s="8">
        <v>0</v>
      </c>
      <c r="BC202" s="6">
        <v>0</v>
      </c>
      <c r="BD202" s="7">
        <f t="shared" si="154"/>
        <v>0</v>
      </c>
      <c r="BE202" s="8">
        <v>0</v>
      </c>
      <c r="BF202" s="6">
        <v>0</v>
      </c>
      <c r="BG202" s="7">
        <f t="shared" si="155"/>
        <v>0</v>
      </c>
      <c r="BH202" s="8">
        <v>0</v>
      </c>
      <c r="BI202" s="6">
        <v>0</v>
      </c>
      <c r="BJ202" s="7">
        <f t="shared" si="156"/>
        <v>0</v>
      </c>
      <c r="BK202" s="8">
        <v>0</v>
      </c>
      <c r="BL202" s="6">
        <v>0</v>
      </c>
      <c r="BM202" s="7">
        <f t="shared" si="157"/>
        <v>0</v>
      </c>
      <c r="BN202" s="8">
        <v>0</v>
      </c>
      <c r="BO202" s="6">
        <v>0</v>
      </c>
      <c r="BP202" s="7">
        <f t="shared" si="158"/>
        <v>0</v>
      </c>
      <c r="BQ202" s="8"/>
      <c r="BR202" s="6"/>
      <c r="BS202" s="7"/>
      <c r="BT202" s="8">
        <f t="shared" si="99"/>
        <v>0</v>
      </c>
      <c r="BU202" s="7">
        <f t="shared" si="100"/>
        <v>0</v>
      </c>
    </row>
    <row r="203" spans="1:73" x14ac:dyDescent="0.3">
      <c r="A203" s="40">
        <v>2021</v>
      </c>
      <c r="B203" s="41" t="s">
        <v>7</v>
      </c>
      <c r="C203" s="8">
        <v>0</v>
      </c>
      <c r="D203" s="6">
        <v>0</v>
      </c>
      <c r="E203" s="7">
        <f t="shared" si="159"/>
        <v>0</v>
      </c>
      <c r="F203" s="8">
        <v>0</v>
      </c>
      <c r="G203" s="6">
        <v>0</v>
      </c>
      <c r="H203" s="7">
        <f t="shared" si="141"/>
        <v>0</v>
      </c>
      <c r="I203" s="8">
        <v>0</v>
      </c>
      <c r="J203" s="6">
        <v>0</v>
      </c>
      <c r="K203" s="7">
        <f t="shared" si="142"/>
        <v>0</v>
      </c>
      <c r="L203" s="8"/>
      <c r="M203" s="6"/>
      <c r="N203" s="7"/>
      <c r="O203" s="8">
        <v>0</v>
      </c>
      <c r="P203" s="6">
        <v>0</v>
      </c>
      <c r="Q203" s="7">
        <f t="shared" si="143"/>
        <v>0</v>
      </c>
      <c r="R203" s="65">
        <v>0</v>
      </c>
      <c r="S203" s="6">
        <v>0</v>
      </c>
      <c r="T203" s="7">
        <f t="shared" si="144"/>
        <v>0</v>
      </c>
      <c r="U203" s="65">
        <v>6</v>
      </c>
      <c r="V203" s="6">
        <v>86.394999999999996</v>
      </c>
      <c r="W203" s="7">
        <f t="shared" si="145"/>
        <v>14399.166666666666</v>
      </c>
      <c r="X203" s="8">
        <v>0</v>
      </c>
      <c r="Y203" s="6">
        <v>0</v>
      </c>
      <c r="Z203" s="7">
        <f t="shared" si="146"/>
        <v>0</v>
      </c>
      <c r="AA203" s="8">
        <v>0</v>
      </c>
      <c r="AB203" s="6">
        <v>0</v>
      </c>
      <c r="AC203" s="7">
        <f t="shared" si="147"/>
        <v>0</v>
      </c>
      <c r="AD203" s="8">
        <v>0</v>
      </c>
      <c r="AE203" s="6">
        <v>0</v>
      </c>
      <c r="AF203" s="7">
        <f t="shared" si="148"/>
        <v>0</v>
      </c>
      <c r="AG203" s="8">
        <v>0</v>
      </c>
      <c r="AH203" s="6">
        <v>0</v>
      </c>
      <c r="AI203" s="7">
        <f t="shared" si="149"/>
        <v>0</v>
      </c>
      <c r="AJ203" s="8"/>
      <c r="AK203" s="6"/>
      <c r="AL203" s="7"/>
      <c r="AM203" s="8">
        <v>0</v>
      </c>
      <c r="AN203" s="6">
        <v>0</v>
      </c>
      <c r="AO203" s="7">
        <f t="shared" si="150"/>
        <v>0</v>
      </c>
      <c r="AP203" s="8"/>
      <c r="AQ203" s="6"/>
      <c r="AR203" s="7"/>
      <c r="AS203" s="8">
        <v>0</v>
      </c>
      <c r="AT203" s="6">
        <v>0</v>
      </c>
      <c r="AU203" s="7">
        <f t="shared" si="151"/>
        <v>0</v>
      </c>
      <c r="AV203" s="8">
        <v>0</v>
      </c>
      <c r="AW203" s="6">
        <v>0</v>
      </c>
      <c r="AX203" s="7">
        <f t="shared" si="152"/>
        <v>0</v>
      </c>
      <c r="AY203" s="65">
        <v>0.05</v>
      </c>
      <c r="AZ203" s="6">
        <v>0.46200000000000002</v>
      </c>
      <c r="BA203" s="7">
        <f t="shared" si="153"/>
        <v>9240</v>
      </c>
      <c r="BB203" s="8">
        <v>0</v>
      </c>
      <c r="BC203" s="6">
        <v>0</v>
      </c>
      <c r="BD203" s="7">
        <f t="shared" si="154"/>
        <v>0</v>
      </c>
      <c r="BE203" s="8">
        <v>0</v>
      </c>
      <c r="BF203" s="6">
        <v>0</v>
      </c>
      <c r="BG203" s="7">
        <f t="shared" si="155"/>
        <v>0</v>
      </c>
      <c r="BH203" s="8">
        <v>0</v>
      </c>
      <c r="BI203" s="6">
        <v>0</v>
      </c>
      <c r="BJ203" s="7">
        <f t="shared" si="156"/>
        <v>0</v>
      </c>
      <c r="BK203" s="8">
        <v>0</v>
      </c>
      <c r="BL203" s="6">
        <v>0</v>
      </c>
      <c r="BM203" s="7">
        <f t="shared" si="157"/>
        <v>0</v>
      </c>
      <c r="BN203" s="8">
        <v>0</v>
      </c>
      <c r="BO203" s="6">
        <v>0</v>
      </c>
      <c r="BP203" s="7">
        <f t="shared" si="158"/>
        <v>0</v>
      </c>
      <c r="BQ203" s="8"/>
      <c r="BR203" s="6"/>
      <c r="BS203" s="7"/>
      <c r="BT203" s="8">
        <f t="shared" si="99"/>
        <v>6.05</v>
      </c>
      <c r="BU203" s="7">
        <f t="shared" si="100"/>
        <v>86.856999999999999</v>
      </c>
    </row>
    <row r="204" spans="1:73" x14ac:dyDescent="0.3">
      <c r="A204" s="40">
        <v>2021</v>
      </c>
      <c r="B204" s="41" t="s">
        <v>8</v>
      </c>
      <c r="C204" s="8">
        <v>0</v>
      </c>
      <c r="D204" s="6">
        <v>0</v>
      </c>
      <c r="E204" s="7">
        <f>IF(C204=0,0,D204/C204*1000)</f>
        <v>0</v>
      </c>
      <c r="F204" s="8">
        <v>0</v>
      </c>
      <c r="G204" s="6">
        <v>0</v>
      </c>
      <c r="H204" s="7">
        <f t="shared" si="141"/>
        <v>0</v>
      </c>
      <c r="I204" s="8">
        <v>0</v>
      </c>
      <c r="J204" s="6">
        <v>0</v>
      </c>
      <c r="K204" s="7">
        <f t="shared" si="142"/>
        <v>0</v>
      </c>
      <c r="L204" s="8"/>
      <c r="M204" s="6"/>
      <c r="N204" s="7"/>
      <c r="O204" s="8">
        <v>0</v>
      </c>
      <c r="P204" s="6">
        <v>0</v>
      </c>
      <c r="Q204" s="7">
        <f t="shared" si="143"/>
        <v>0</v>
      </c>
      <c r="R204" s="65">
        <v>0</v>
      </c>
      <c r="S204" s="6">
        <v>0</v>
      </c>
      <c r="T204" s="7">
        <f t="shared" si="144"/>
        <v>0</v>
      </c>
      <c r="U204" s="65">
        <v>39.5</v>
      </c>
      <c r="V204" s="6">
        <v>446.41399999999999</v>
      </c>
      <c r="W204" s="7">
        <f t="shared" si="145"/>
        <v>11301.620253164556</v>
      </c>
      <c r="X204" s="8">
        <v>0</v>
      </c>
      <c r="Y204" s="6">
        <v>0</v>
      </c>
      <c r="Z204" s="7">
        <f t="shared" si="146"/>
        <v>0</v>
      </c>
      <c r="AA204" s="8">
        <v>0</v>
      </c>
      <c r="AB204" s="6">
        <v>0</v>
      </c>
      <c r="AC204" s="7">
        <f t="shared" si="147"/>
        <v>0</v>
      </c>
      <c r="AD204" s="8">
        <v>0</v>
      </c>
      <c r="AE204" s="6">
        <v>0</v>
      </c>
      <c r="AF204" s="7">
        <f t="shared" si="148"/>
        <v>0</v>
      </c>
      <c r="AG204" s="8">
        <v>0</v>
      </c>
      <c r="AH204" s="6">
        <v>0</v>
      </c>
      <c r="AI204" s="7">
        <f t="shared" si="149"/>
        <v>0</v>
      </c>
      <c r="AJ204" s="8"/>
      <c r="AK204" s="6"/>
      <c r="AL204" s="7"/>
      <c r="AM204" s="8">
        <v>0</v>
      </c>
      <c r="AN204" s="6">
        <v>0</v>
      </c>
      <c r="AO204" s="7">
        <f t="shared" si="150"/>
        <v>0</v>
      </c>
      <c r="AP204" s="8"/>
      <c r="AQ204" s="6"/>
      <c r="AR204" s="7"/>
      <c r="AS204" s="8">
        <v>0</v>
      </c>
      <c r="AT204" s="6">
        <v>0</v>
      </c>
      <c r="AU204" s="7">
        <f t="shared" si="151"/>
        <v>0</v>
      </c>
      <c r="AV204" s="8">
        <v>0</v>
      </c>
      <c r="AW204" s="6">
        <v>0</v>
      </c>
      <c r="AX204" s="7">
        <f t="shared" si="152"/>
        <v>0</v>
      </c>
      <c r="AY204" s="8">
        <v>0</v>
      </c>
      <c r="AZ204" s="6">
        <v>0</v>
      </c>
      <c r="BA204" s="7">
        <f t="shared" si="153"/>
        <v>0</v>
      </c>
      <c r="BB204" s="8">
        <v>0</v>
      </c>
      <c r="BC204" s="6">
        <v>0</v>
      </c>
      <c r="BD204" s="7">
        <f t="shared" si="154"/>
        <v>0</v>
      </c>
      <c r="BE204" s="8">
        <v>0</v>
      </c>
      <c r="BF204" s="6">
        <v>0</v>
      </c>
      <c r="BG204" s="7">
        <f t="shared" si="155"/>
        <v>0</v>
      </c>
      <c r="BH204" s="8">
        <v>0</v>
      </c>
      <c r="BI204" s="6">
        <v>0</v>
      </c>
      <c r="BJ204" s="7">
        <f t="shared" si="156"/>
        <v>0</v>
      </c>
      <c r="BK204" s="8">
        <v>0</v>
      </c>
      <c r="BL204" s="6">
        <v>0</v>
      </c>
      <c r="BM204" s="7">
        <f t="shared" si="157"/>
        <v>0</v>
      </c>
      <c r="BN204" s="8">
        <v>0</v>
      </c>
      <c r="BO204" s="6">
        <v>0</v>
      </c>
      <c r="BP204" s="7">
        <f t="shared" si="158"/>
        <v>0</v>
      </c>
      <c r="BQ204" s="8"/>
      <c r="BR204" s="6"/>
      <c r="BS204" s="7"/>
      <c r="BT204" s="8">
        <f t="shared" si="99"/>
        <v>39.5</v>
      </c>
      <c r="BU204" s="7">
        <f t="shared" si="100"/>
        <v>446.41399999999999</v>
      </c>
    </row>
    <row r="205" spans="1:73" x14ac:dyDescent="0.3">
      <c r="A205" s="40">
        <v>2021</v>
      </c>
      <c r="B205" s="7" t="s">
        <v>9</v>
      </c>
      <c r="C205" s="8">
        <v>0</v>
      </c>
      <c r="D205" s="6">
        <v>0</v>
      </c>
      <c r="E205" s="7">
        <f t="shared" ref="E205:E212" si="160">IF(C205=0,0,D205/C205*1000)</f>
        <v>0</v>
      </c>
      <c r="F205" s="8">
        <v>0</v>
      </c>
      <c r="G205" s="6">
        <v>0</v>
      </c>
      <c r="H205" s="7">
        <f t="shared" si="141"/>
        <v>0</v>
      </c>
      <c r="I205" s="8">
        <v>0</v>
      </c>
      <c r="J205" s="6">
        <v>0</v>
      </c>
      <c r="K205" s="7">
        <f t="shared" si="142"/>
        <v>0</v>
      </c>
      <c r="L205" s="8"/>
      <c r="M205" s="6"/>
      <c r="N205" s="7"/>
      <c r="O205" s="8">
        <v>0</v>
      </c>
      <c r="P205" s="6">
        <v>0</v>
      </c>
      <c r="Q205" s="7">
        <f t="shared" si="143"/>
        <v>0</v>
      </c>
      <c r="R205" s="8">
        <v>0</v>
      </c>
      <c r="S205" s="6">
        <v>0</v>
      </c>
      <c r="T205" s="7">
        <f t="shared" si="144"/>
        <v>0</v>
      </c>
      <c r="U205" s="8">
        <v>0</v>
      </c>
      <c r="V205" s="6">
        <v>0</v>
      </c>
      <c r="W205" s="7">
        <f t="shared" si="145"/>
        <v>0</v>
      </c>
      <c r="X205" s="8">
        <v>0</v>
      </c>
      <c r="Y205" s="6">
        <v>0</v>
      </c>
      <c r="Z205" s="7">
        <f t="shared" si="146"/>
        <v>0</v>
      </c>
      <c r="AA205" s="8">
        <v>0</v>
      </c>
      <c r="AB205" s="6">
        <v>0</v>
      </c>
      <c r="AC205" s="7">
        <f t="shared" si="147"/>
        <v>0</v>
      </c>
      <c r="AD205" s="8">
        <v>0</v>
      </c>
      <c r="AE205" s="6">
        <v>0</v>
      </c>
      <c r="AF205" s="7">
        <f t="shared" si="148"/>
        <v>0</v>
      </c>
      <c r="AG205" s="8">
        <v>0</v>
      </c>
      <c r="AH205" s="6">
        <v>0</v>
      </c>
      <c r="AI205" s="7">
        <f t="shared" si="149"/>
        <v>0</v>
      </c>
      <c r="AJ205" s="8"/>
      <c r="AK205" s="6"/>
      <c r="AL205" s="7"/>
      <c r="AM205" s="8">
        <v>0</v>
      </c>
      <c r="AN205" s="6">
        <v>0</v>
      </c>
      <c r="AO205" s="7">
        <f t="shared" si="150"/>
        <v>0</v>
      </c>
      <c r="AP205" s="8"/>
      <c r="AQ205" s="6"/>
      <c r="AR205" s="7"/>
      <c r="AS205" s="8">
        <v>0</v>
      </c>
      <c r="AT205" s="6">
        <v>0</v>
      </c>
      <c r="AU205" s="7">
        <f t="shared" si="151"/>
        <v>0</v>
      </c>
      <c r="AV205" s="8">
        <v>0</v>
      </c>
      <c r="AW205" s="6">
        <v>0</v>
      </c>
      <c r="AX205" s="7">
        <f t="shared" si="152"/>
        <v>0</v>
      </c>
      <c r="AY205" s="8">
        <v>0</v>
      </c>
      <c r="AZ205" s="6">
        <v>0</v>
      </c>
      <c r="BA205" s="7">
        <f t="shared" si="153"/>
        <v>0</v>
      </c>
      <c r="BB205" s="8">
        <v>0</v>
      </c>
      <c r="BC205" s="6">
        <v>0</v>
      </c>
      <c r="BD205" s="7">
        <f t="shared" si="154"/>
        <v>0</v>
      </c>
      <c r="BE205" s="8">
        <v>0</v>
      </c>
      <c r="BF205" s="6">
        <v>0</v>
      </c>
      <c r="BG205" s="7">
        <f t="shared" si="155"/>
        <v>0</v>
      </c>
      <c r="BH205" s="8">
        <v>0</v>
      </c>
      <c r="BI205" s="6">
        <v>0</v>
      </c>
      <c r="BJ205" s="7">
        <f t="shared" si="156"/>
        <v>0</v>
      </c>
      <c r="BK205" s="8">
        <v>0</v>
      </c>
      <c r="BL205" s="6">
        <v>0</v>
      </c>
      <c r="BM205" s="7">
        <f t="shared" si="157"/>
        <v>0</v>
      </c>
      <c r="BN205" s="8">
        <v>0</v>
      </c>
      <c r="BO205" s="6">
        <v>0</v>
      </c>
      <c r="BP205" s="7">
        <f t="shared" si="158"/>
        <v>0</v>
      </c>
      <c r="BQ205" s="8"/>
      <c r="BR205" s="6"/>
      <c r="BS205" s="7"/>
      <c r="BT205" s="8">
        <f t="shared" si="99"/>
        <v>0</v>
      </c>
      <c r="BU205" s="7">
        <f t="shared" si="100"/>
        <v>0</v>
      </c>
    </row>
    <row r="206" spans="1:73" x14ac:dyDescent="0.3">
      <c r="A206" s="40">
        <v>2021</v>
      </c>
      <c r="B206" s="41" t="s">
        <v>10</v>
      </c>
      <c r="C206" s="8">
        <v>0</v>
      </c>
      <c r="D206" s="6">
        <v>0</v>
      </c>
      <c r="E206" s="7">
        <f t="shared" si="160"/>
        <v>0</v>
      </c>
      <c r="F206" s="8">
        <v>0</v>
      </c>
      <c r="G206" s="6">
        <v>0</v>
      </c>
      <c r="H206" s="7">
        <f t="shared" si="141"/>
        <v>0</v>
      </c>
      <c r="I206" s="8">
        <v>0</v>
      </c>
      <c r="J206" s="6">
        <v>0</v>
      </c>
      <c r="K206" s="7">
        <f t="shared" si="142"/>
        <v>0</v>
      </c>
      <c r="L206" s="8"/>
      <c r="M206" s="6"/>
      <c r="N206" s="7"/>
      <c r="O206" s="8">
        <v>0</v>
      </c>
      <c r="P206" s="6">
        <v>0</v>
      </c>
      <c r="Q206" s="7">
        <f t="shared" si="143"/>
        <v>0</v>
      </c>
      <c r="R206" s="8">
        <v>0</v>
      </c>
      <c r="S206" s="6">
        <v>0</v>
      </c>
      <c r="T206" s="7">
        <f t="shared" si="144"/>
        <v>0</v>
      </c>
      <c r="U206" s="8">
        <v>0</v>
      </c>
      <c r="V206" s="6">
        <v>0</v>
      </c>
      <c r="W206" s="7">
        <f t="shared" si="145"/>
        <v>0</v>
      </c>
      <c r="X206" s="8">
        <v>0</v>
      </c>
      <c r="Y206" s="6">
        <v>0</v>
      </c>
      <c r="Z206" s="7">
        <f t="shared" si="146"/>
        <v>0</v>
      </c>
      <c r="AA206" s="8">
        <v>0</v>
      </c>
      <c r="AB206" s="6">
        <v>0</v>
      </c>
      <c r="AC206" s="7">
        <f t="shared" si="147"/>
        <v>0</v>
      </c>
      <c r="AD206" s="8">
        <v>0</v>
      </c>
      <c r="AE206" s="6">
        <v>0</v>
      </c>
      <c r="AF206" s="7">
        <f t="shared" si="148"/>
        <v>0</v>
      </c>
      <c r="AG206" s="8">
        <v>0</v>
      </c>
      <c r="AH206" s="6">
        <v>0</v>
      </c>
      <c r="AI206" s="7">
        <f t="shared" si="149"/>
        <v>0</v>
      </c>
      <c r="AJ206" s="8"/>
      <c r="AK206" s="6"/>
      <c r="AL206" s="7"/>
      <c r="AM206" s="8">
        <v>0</v>
      </c>
      <c r="AN206" s="6">
        <v>0</v>
      </c>
      <c r="AO206" s="7">
        <f t="shared" si="150"/>
        <v>0</v>
      </c>
      <c r="AP206" s="8"/>
      <c r="AQ206" s="6"/>
      <c r="AR206" s="7"/>
      <c r="AS206" s="8">
        <v>0</v>
      </c>
      <c r="AT206" s="6">
        <v>0</v>
      </c>
      <c r="AU206" s="7">
        <f t="shared" si="151"/>
        <v>0</v>
      </c>
      <c r="AV206" s="8">
        <v>0</v>
      </c>
      <c r="AW206" s="6">
        <v>0</v>
      </c>
      <c r="AX206" s="7">
        <f t="shared" si="152"/>
        <v>0</v>
      </c>
      <c r="AY206" s="8">
        <v>0</v>
      </c>
      <c r="AZ206" s="6">
        <v>0</v>
      </c>
      <c r="BA206" s="7">
        <f t="shared" si="153"/>
        <v>0</v>
      </c>
      <c r="BB206" s="8">
        <v>0</v>
      </c>
      <c r="BC206" s="6">
        <v>0</v>
      </c>
      <c r="BD206" s="7">
        <f t="shared" si="154"/>
        <v>0</v>
      </c>
      <c r="BE206" s="8">
        <v>0</v>
      </c>
      <c r="BF206" s="6">
        <v>0</v>
      </c>
      <c r="BG206" s="7">
        <f t="shared" si="155"/>
        <v>0</v>
      </c>
      <c r="BH206" s="8">
        <v>1.6842900000000001</v>
      </c>
      <c r="BI206" s="6">
        <v>16.988</v>
      </c>
      <c r="BJ206" s="7">
        <f t="shared" si="156"/>
        <v>10086.149059841238</v>
      </c>
      <c r="BK206" s="8">
        <v>0</v>
      </c>
      <c r="BL206" s="6">
        <v>0</v>
      </c>
      <c r="BM206" s="7">
        <f t="shared" si="157"/>
        <v>0</v>
      </c>
      <c r="BN206" s="8">
        <v>0</v>
      </c>
      <c r="BO206" s="6">
        <v>0</v>
      </c>
      <c r="BP206" s="7">
        <f t="shared" si="158"/>
        <v>0</v>
      </c>
      <c r="BQ206" s="8"/>
      <c r="BR206" s="6"/>
      <c r="BS206" s="7"/>
      <c r="BT206" s="8">
        <f t="shared" si="99"/>
        <v>1.6842900000000001</v>
      </c>
      <c r="BU206" s="7">
        <f t="shared" si="100"/>
        <v>16.988</v>
      </c>
    </row>
    <row r="207" spans="1:73" x14ac:dyDescent="0.3">
      <c r="A207" s="40">
        <v>2021</v>
      </c>
      <c r="B207" s="41" t="s">
        <v>11</v>
      </c>
      <c r="C207" s="8">
        <v>0</v>
      </c>
      <c r="D207" s="6">
        <v>0</v>
      </c>
      <c r="E207" s="7">
        <f t="shared" si="160"/>
        <v>0</v>
      </c>
      <c r="F207" s="8">
        <v>0</v>
      </c>
      <c r="G207" s="6">
        <v>0</v>
      </c>
      <c r="H207" s="7">
        <f t="shared" si="141"/>
        <v>0</v>
      </c>
      <c r="I207" s="8">
        <v>0</v>
      </c>
      <c r="J207" s="6">
        <v>0</v>
      </c>
      <c r="K207" s="7">
        <f t="shared" si="142"/>
        <v>0</v>
      </c>
      <c r="L207" s="8"/>
      <c r="M207" s="6"/>
      <c r="N207" s="7"/>
      <c r="O207" s="8">
        <v>0</v>
      </c>
      <c r="P207" s="6">
        <v>0</v>
      </c>
      <c r="Q207" s="7">
        <f t="shared" si="143"/>
        <v>0</v>
      </c>
      <c r="R207" s="8">
        <v>0</v>
      </c>
      <c r="S207" s="6">
        <v>0</v>
      </c>
      <c r="T207" s="7">
        <f t="shared" si="144"/>
        <v>0</v>
      </c>
      <c r="U207" s="8">
        <v>0</v>
      </c>
      <c r="V207" s="6">
        <v>0</v>
      </c>
      <c r="W207" s="7">
        <f t="shared" si="145"/>
        <v>0</v>
      </c>
      <c r="X207" s="8">
        <v>0</v>
      </c>
      <c r="Y207" s="6">
        <v>0</v>
      </c>
      <c r="Z207" s="7">
        <f t="shared" si="146"/>
        <v>0</v>
      </c>
      <c r="AA207" s="8">
        <v>0</v>
      </c>
      <c r="AB207" s="6">
        <v>0</v>
      </c>
      <c r="AC207" s="7">
        <f t="shared" si="147"/>
        <v>0</v>
      </c>
      <c r="AD207" s="8">
        <v>0</v>
      </c>
      <c r="AE207" s="6">
        <v>0</v>
      </c>
      <c r="AF207" s="7">
        <f t="shared" si="148"/>
        <v>0</v>
      </c>
      <c r="AG207" s="8">
        <v>0</v>
      </c>
      <c r="AH207" s="6">
        <v>0</v>
      </c>
      <c r="AI207" s="7">
        <f t="shared" si="149"/>
        <v>0</v>
      </c>
      <c r="AJ207" s="8"/>
      <c r="AK207" s="6"/>
      <c r="AL207" s="7"/>
      <c r="AM207" s="8">
        <v>0</v>
      </c>
      <c r="AN207" s="6">
        <v>0</v>
      </c>
      <c r="AO207" s="7">
        <f t="shared" si="150"/>
        <v>0</v>
      </c>
      <c r="AP207" s="8"/>
      <c r="AQ207" s="6"/>
      <c r="AR207" s="7"/>
      <c r="AS207" s="8">
        <v>0</v>
      </c>
      <c r="AT207" s="6">
        <v>0</v>
      </c>
      <c r="AU207" s="7">
        <f t="shared" si="151"/>
        <v>0</v>
      </c>
      <c r="AV207" s="8">
        <v>0</v>
      </c>
      <c r="AW207" s="6">
        <v>0</v>
      </c>
      <c r="AX207" s="7">
        <f t="shared" si="152"/>
        <v>0</v>
      </c>
      <c r="AY207" s="8">
        <v>0</v>
      </c>
      <c r="AZ207" s="6">
        <v>0</v>
      </c>
      <c r="BA207" s="7">
        <f t="shared" si="153"/>
        <v>0</v>
      </c>
      <c r="BB207" s="8">
        <v>0</v>
      </c>
      <c r="BC207" s="6">
        <v>0</v>
      </c>
      <c r="BD207" s="7">
        <f t="shared" si="154"/>
        <v>0</v>
      </c>
      <c r="BE207" s="8">
        <v>0</v>
      </c>
      <c r="BF207" s="6">
        <v>0</v>
      </c>
      <c r="BG207" s="7">
        <f t="shared" si="155"/>
        <v>0</v>
      </c>
      <c r="BH207" s="8">
        <v>0</v>
      </c>
      <c r="BI207" s="6">
        <v>0</v>
      </c>
      <c r="BJ207" s="7">
        <f t="shared" si="156"/>
        <v>0</v>
      </c>
      <c r="BK207" s="8">
        <v>0</v>
      </c>
      <c r="BL207" s="6">
        <v>0</v>
      </c>
      <c r="BM207" s="7">
        <f t="shared" si="157"/>
        <v>0</v>
      </c>
      <c r="BN207" s="8">
        <v>0</v>
      </c>
      <c r="BO207" s="6">
        <v>0</v>
      </c>
      <c r="BP207" s="7">
        <f t="shared" si="158"/>
        <v>0</v>
      </c>
      <c r="BQ207" s="8"/>
      <c r="BR207" s="6"/>
      <c r="BS207" s="7"/>
      <c r="BT207" s="8">
        <f t="shared" si="99"/>
        <v>0</v>
      </c>
      <c r="BU207" s="7">
        <f t="shared" si="100"/>
        <v>0</v>
      </c>
    </row>
    <row r="208" spans="1:73" x14ac:dyDescent="0.3">
      <c r="A208" s="40">
        <v>2021</v>
      </c>
      <c r="B208" s="41" t="s">
        <v>12</v>
      </c>
      <c r="C208" s="8">
        <v>0</v>
      </c>
      <c r="D208" s="6">
        <v>0</v>
      </c>
      <c r="E208" s="7">
        <f t="shared" si="160"/>
        <v>0</v>
      </c>
      <c r="F208" s="8">
        <v>0</v>
      </c>
      <c r="G208" s="6">
        <v>0</v>
      </c>
      <c r="H208" s="7">
        <f t="shared" si="141"/>
        <v>0</v>
      </c>
      <c r="I208" s="8">
        <v>0</v>
      </c>
      <c r="J208" s="6">
        <v>0</v>
      </c>
      <c r="K208" s="7">
        <f t="shared" si="142"/>
        <v>0</v>
      </c>
      <c r="L208" s="8"/>
      <c r="M208" s="6"/>
      <c r="N208" s="7"/>
      <c r="O208" s="8">
        <v>0</v>
      </c>
      <c r="P208" s="6">
        <v>0</v>
      </c>
      <c r="Q208" s="7">
        <f t="shared" si="143"/>
        <v>0</v>
      </c>
      <c r="R208" s="65">
        <v>0</v>
      </c>
      <c r="S208" s="6">
        <v>0</v>
      </c>
      <c r="T208" s="7">
        <f t="shared" si="144"/>
        <v>0</v>
      </c>
      <c r="U208" s="65">
        <v>4</v>
      </c>
      <c r="V208" s="6">
        <v>43.941000000000003</v>
      </c>
      <c r="W208" s="7">
        <f t="shared" si="145"/>
        <v>10985.25</v>
      </c>
      <c r="X208" s="8">
        <v>0</v>
      </c>
      <c r="Y208" s="6">
        <v>0</v>
      </c>
      <c r="Z208" s="7">
        <f t="shared" si="146"/>
        <v>0</v>
      </c>
      <c r="AA208" s="8">
        <v>0</v>
      </c>
      <c r="AB208" s="6">
        <v>0</v>
      </c>
      <c r="AC208" s="7">
        <f t="shared" si="147"/>
        <v>0</v>
      </c>
      <c r="AD208" s="8">
        <v>0</v>
      </c>
      <c r="AE208" s="6">
        <v>0</v>
      </c>
      <c r="AF208" s="7">
        <f t="shared" si="148"/>
        <v>0</v>
      </c>
      <c r="AG208" s="8">
        <v>0</v>
      </c>
      <c r="AH208" s="6">
        <v>0</v>
      </c>
      <c r="AI208" s="7">
        <f t="shared" si="149"/>
        <v>0</v>
      </c>
      <c r="AJ208" s="8"/>
      <c r="AK208" s="6"/>
      <c r="AL208" s="7"/>
      <c r="AM208" s="8">
        <v>0</v>
      </c>
      <c r="AN208" s="6">
        <v>0</v>
      </c>
      <c r="AO208" s="7">
        <f t="shared" si="150"/>
        <v>0</v>
      </c>
      <c r="AP208" s="8"/>
      <c r="AQ208" s="6"/>
      <c r="AR208" s="7"/>
      <c r="AS208" s="8">
        <v>0</v>
      </c>
      <c r="AT208" s="6">
        <v>0</v>
      </c>
      <c r="AU208" s="7">
        <f t="shared" si="151"/>
        <v>0</v>
      </c>
      <c r="AV208" s="8">
        <v>0</v>
      </c>
      <c r="AW208" s="6">
        <v>0</v>
      </c>
      <c r="AX208" s="7">
        <f t="shared" si="152"/>
        <v>0</v>
      </c>
      <c r="AY208" s="8">
        <v>0</v>
      </c>
      <c r="AZ208" s="6">
        <v>0</v>
      </c>
      <c r="BA208" s="7">
        <f t="shared" si="153"/>
        <v>0</v>
      </c>
      <c r="BB208" s="8">
        <v>0</v>
      </c>
      <c r="BC208" s="6">
        <v>0</v>
      </c>
      <c r="BD208" s="7">
        <f t="shared" si="154"/>
        <v>0</v>
      </c>
      <c r="BE208" s="8">
        <v>0</v>
      </c>
      <c r="BF208" s="6">
        <v>0</v>
      </c>
      <c r="BG208" s="7">
        <f t="shared" si="155"/>
        <v>0</v>
      </c>
      <c r="BH208" s="8">
        <v>0</v>
      </c>
      <c r="BI208" s="6">
        <v>0</v>
      </c>
      <c r="BJ208" s="7">
        <f t="shared" si="156"/>
        <v>0</v>
      </c>
      <c r="BK208" s="8">
        <v>0</v>
      </c>
      <c r="BL208" s="6">
        <v>0</v>
      </c>
      <c r="BM208" s="7">
        <f t="shared" si="157"/>
        <v>0</v>
      </c>
      <c r="BN208" s="8">
        <v>0</v>
      </c>
      <c r="BO208" s="6">
        <v>0</v>
      </c>
      <c r="BP208" s="7">
        <f t="shared" si="158"/>
        <v>0</v>
      </c>
      <c r="BQ208" s="8"/>
      <c r="BR208" s="6"/>
      <c r="BS208" s="7"/>
      <c r="BT208" s="8">
        <f t="shared" si="99"/>
        <v>4</v>
      </c>
      <c r="BU208" s="7">
        <f t="shared" si="100"/>
        <v>43.941000000000003</v>
      </c>
    </row>
    <row r="209" spans="1:73" x14ac:dyDescent="0.3">
      <c r="A209" s="40">
        <v>2021</v>
      </c>
      <c r="B209" s="41" t="s">
        <v>13</v>
      </c>
      <c r="C209" s="8">
        <v>0</v>
      </c>
      <c r="D209" s="6">
        <v>0</v>
      </c>
      <c r="E209" s="7">
        <f t="shared" si="160"/>
        <v>0</v>
      </c>
      <c r="F209" s="8">
        <v>0</v>
      </c>
      <c r="G209" s="6">
        <v>0</v>
      </c>
      <c r="H209" s="7">
        <f t="shared" si="141"/>
        <v>0</v>
      </c>
      <c r="I209" s="8">
        <v>0</v>
      </c>
      <c r="J209" s="6">
        <v>0</v>
      </c>
      <c r="K209" s="7">
        <f t="shared" si="142"/>
        <v>0</v>
      </c>
      <c r="L209" s="8"/>
      <c r="M209" s="6"/>
      <c r="N209" s="7"/>
      <c r="O209" s="8">
        <v>0</v>
      </c>
      <c r="P209" s="6">
        <v>0</v>
      </c>
      <c r="Q209" s="7">
        <f t="shared" si="143"/>
        <v>0</v>
      </c>
      <c r="R209" s="65">
        <v>0</v>
      </c>
      <c r="S209" s="6">
        <v>0</v>
      </c>
      <c r="T209" s="7">
        <f t="shared" si="144"/>
        <v>0</v>
      </c>
      <c r="U209" s="65">
        <v>0.125</v>
      </c>
      <c r="V209" s="6">
        <v>1.4390000000000001</v>
      </c>
      <c r="W209" s="7">
        <f t="shared" si="145"/>
        <v>11512</v>
      </c>
      <c r="X209" s="8">
        <v>0</v>
      </c>
      <c r="Y209" s="6">
        <v>0</v>
      </c>
      <c r="Z209" s="7">
        <f t="shared" si="146"/>
        <v>0</v>
      </c>
      <c r="AA209" s="8">
        <v>0</v>
      </c>
      <c r="AB209" s="6">
        <v>0</v>
      </c>
      <c r="AC209" s="7">
        <f t="shared" si="147"/>
        <v>0</v>
      </c>
      <c r="AD209" s="8">
        <v>0</v>
      </c>
      <c r="AE209" s="6">
        <v>0</v>
      </c>
      <c r="AF209" s="7">
        <f t="shared" si="148"/>
        <v>0</v>
      </c>
      <c r="AG209" s="8">
        <v>0</v>
      </c>
      <c r="AH209" s="6">
        <v>0</v>
      </c>
      <c r="AI209" s="7">
        <f t="shared" si="149"/>
        <v>0</v>
      </c>
      <c r="AJ209" s="8"/>
      <c r="AK209" s="6"/>
      <c r="AL209" s="7"/>
      <c r="AM209" s="8">
        <v>0</v>
      </c>
      <c r="AN209" s="6">
        <v>0</v>
      </c>
      <c r="AO209" s="7">
        <f t="shared" si="150"/>
        <v>0</v>
      </c>
      <c r="AP209" s="8"/>
      <c r="AQ209" s="6"/>
      <c r="AR209" s="7"/>
      <c r="AS209" s="8">
        <v>0</v>
      </c>
      <c r="AT209" s="6">
        <v>0</v>
      </c>
      <c r="AU209" s="7">
        <f t="shared" si="151"/>
        <v>0</v>
      </c>
      <c r="AV209" s="8">
        <v>0</v>
      </c>
      <c r="AW209" s="6">
        <v>0</v>
      </c>
      <c r="AX209" s="7">
        <f t="shared" si="152"/>
        <v>0</v>
      </c>
      <c r="AY209" s="8">
        <v>0</v>
      </c>
      <c r="AZ209" s="6">
        <v>0</v>
      </c>
      <c r="BA209" s="7">
        <f t="shared" si="153"/>
        <v>0</v>
      </c>
      <c r="BB209" s="8">
        <v>0</v>
      </c>
      <c r="BC209" s="6">
        <v>0</v>
      </c>
      <c r="BD209" s="7">
        <f t="shared" si="154"/>
        <v>0</v>
      </c>
      <c r="BE209" s="8">
        <v>0</v>
      </c>
      <c r="BF209" s="6">
        <v>0</v>
      </c>
      <c r="BG209" s="7">
        <f t="shared" si="155"/>
        <v>0</v>
      </c>
      <c r="BH209" s="8">
        <v>0</v>
      </c>
      <c r="BI209" s="6">
        <v>0</v>
      </c>
      <c r="BJ209" s="7">
        <f t="shared" si="156"/>
        <v>0</v>
      </c>
      <c r="BK209" s="8">
        <v>0</v>
      </c>
      <c r="BL209" s="6">
        <v>0</v>
      </c>
      <c r="BM209" s="7">
        <f t="shared" si="157"/>
        <v>0</v>
      </c>
      <c r="BN209" s="8">
        <v>0</v>
      </c>
      <c r="BO209" s="6">
        <v>0</v>
      </c>
      <c r="BP209" s="7">
        <f t="shared" si="158"/>
        <v>0</v>
      </c>
      <c r="BQ209" s="8"/>
      <c r="BR209" s="6"/>
      <c r="BS209" s="7"/>
      <c r="BT209" s="8">
        <f t="shared" si="99"/>
        <v>0.125</v>
      </c>
      <c r="BU209" s="7">
        <f t="shared" si="100"/>
        <v>1.4390000000000001</v>
      </c>
    </row>
    <row r="210" spans="1:73" x14ac:dyDescent="0.3">
      <c r="A210" s="40">
        <v>2021</v>
      </c>
      <c r="B210" s="41" t="s">
        <v>14</v>
      </c>
      <c r="C210" s="8">
        <v>0</v>
      </c>
      <c r="D210" s="6">
        <v>0</v>
      </c>
      <c r="E210" s="7">
        <f t="shared" si="160"/>
        <v>0</v>
      </c>
      <c r="F210" s="8">
        <v>0</v>
      </c>
      <c r="G210" s="6">
        <v>0</v>
      </c>
      <c r="H210" s="7">
        <f t="shared" si="141"/>
        <v>0</v>
      </c>
      <c r="I210" s="8">
        <v>0</v>
      </c>
      <c r="J210" s="6">
        <v>0</v>
      </c>
      <c r="K210" s="7">
        <f t="shared" si="142"/>
        <v>0</v>
      </c>
      <c r="L210" s="8"/>
      <c r="M210" s="6"/>
      <c r="N210" s="7"/>
      <c r="O210" s="8">
        <v>0</v>
      </c>
      <c r="P210" s="6">
        <v>0</v>
      </c>
      <c r="Q210" s="7">
        <f t="shared" si="143"/>
        <v>0</v>
      </c>
      <c r="R210" s="8">
        <v>0</v>
      </c>
      <c r="S210" s="6">
        <v>0</v>
      </c>
      <c r="T210" s="7">
        <f t="shared" si="144"/>
        <v>0</v>
      </c>
      <c r="U210" s="8">
        <v>0</v>
      </c>
      <c r="V210" s="6">
        <v>0</v>
      </c>
      <c r="W210" s="7">
        <f t="shared" si="145"/>
        <v>0</v>
      </c>
      <c r="X210" s="8">
        <v>0</v>
      </c>
      <c r="Y210" s="6">
        <v>0</v>
      </c>
      <c r="Z210" s="7">
        <f t="shared" si="146"/>
        <v>0</v>
      </c>
      <c r="AA210" s="8">
        <v>0</v>
      </c>
      <c r="AB210" s="6">
        <v>0</v>
      </c>
      <c r="AC210" s="7">
        <f t="shared" si="147"/>
        <v>0</v>
      </c>
      <c r="AD210" s="8">
        <v>0</v>
      </c>
      <c r="AE210" s="6">
        <v>0</v>
      </c>
      <c r="AF210" s="7">
        <f t="shared" si="148"/>
        <v>0</v>
      </c>
      <c r="AG210" s="8">
        <v>0</v>
      </c>
      <c r="AH210" s="6">
        <v>0</v>
      </c>
      <c r="AI210" s="7">
        <f t="shared" si="149"/>
        <v>0</v>
      </c>
      <c r="AJ210" s="8"/>
      <c r="AK210" s="6"/>
      <c r="AL210" s="7"/>
      <c r="AM210" s="8">
        <v>0</v>
      </c>
      <c r="AN210" s="6">
        <v>0</v>
      </c>
      <c r="AO210" s="7">
        <f t="shared" si="150"/>
        <v>0</v>
      </c>
      <c r="AP210" s="8"/>
      <c r="AQ210" s="6"/>
      <c r="AR210" s="7"/>
      <c r="AS210" s="8">
        <v>0</v>
      </c>
      <c r="AT210" s="6">
        <v>0</v>
      </c>
      <c r="AU210" s="7">
        <f t="shared" si="151"/>
        <v>0</v>
      </c>
      <c r="AV210" s="8">
        <v>0</v>
      </c>
      <c r="AW210" s="6">
        <v>0</v>
      </c>
      <c r="AX210" s="7">
        <f t="shared" si="152"/>
        <v>0</v>
      </c>
      <c r="AY210" s="8">
        <v>0</v>
      </c>
      <c r="AZ210" s="6">
        <v>0</v>
      </c>
      <c r="BA210" s="7">
        <f t="shared" si="153"/>
        <v>0</v>
      </c>
      <c r="BB210" s="8">
        <v>0</v>
      </c>
      <c r="BC210" s="6">
        <v>0</v>
      </c>
      <c r="BD210" s="7">
        <f t="shared" si="154"/>
        <v>0</v>
      </c>
      <c r="BE210" s="8">
        <v>0</v>
      </c>
      <c r="BF210" s="6">
        <v>0</v>
      </c>
      <c r="BG210" s="7">
        <f t="shared" si="155"/>
        <v>0</v>
      </c>
      <c r="BH210" s="8">
        <v>0</v>
      </c>
      <c r="BI210" s="6">
        <v>0</v>
      </c>
      <c r="BJ210" s="7">
        <f t="shared" si="156"/>
        <v>0</v>
      </c>
      <c r="BK210" s="8">
        <v>0</v>
      </c>
      <c r="BL210" s="6">
        <v>0</v>
      </c>
      <c r="BM210" s="7">
        <f t="shared" si="157"/>
        <v>0</v>
      </c>
      <c r="BN210" s="8">
        <v>0</v>
      </c>
      <c r="BO210" s="6">
        <v>0</v>
      </c>
      <c r="BP210" s="7">
        <f t="shared" si="158"/>
        <v>0</v>
      </c>
      <c r="BQ210" s="8"/>
      <c r="BR210" s="6"/>
      <c r="BS210" s="7"/>
      <c r="BT210" s="8">
        <f t="shared" si="99"/>
        <v>0</v>
      </c>
      <c r="BU210" s="7">
        <f t="shared" si="100"/>
        <v>0</v>
      </c>
    </row>
    <row r="211" spans="1:73" x14ac:dyDescent="0.3">
      <c r="A211" s="40">
        <v>2021</v>
      </c>
      <c r="B211" s="7" t="s">
        <v>15</v>
      </c>
      <c r="C211" s="8">
        <v>0</v>
      </c>
      <c r="D211" s="6">
        <v>0</v>
      </c>
      <c r="E211" s="7">
        <f t="shared" si="160"/>
        <v>0</v>
      </c>
      <c r="F211" s="8">
        <v>0</v>
      </c>
      <c r="G211" s="6">
        <v>0</v>
      </c>
      <c r="H211" s="7">
        <f t="shared" si="141"/>
        <v>0</v>
      </c>
      <c r="I211" s="8">
        <v>0</v>
      </c>
      <c r="J211" s="6">
        <v>0</v>
      </c>
      <c r="K211" s="7">
        <f t="shared" si="142"/>
        <v>0</v>
      </c>
      <c r="L211" s="8"/>
      <c r="M211" s="6"/>
      <c r="N211" s="7"/>
      <c r="O211" s="8">
        <v>0</v>
      </c>
      <c r="P211" s="6">
        <v>0</v>
      </c>
      <c r="Q211" s="7">
        <f t="shared" si="143"/>
        <v>0</v>
      </c>
      <c r="R211" s="65">
        <v>0</v>
      </c>
      <c r="S211" s="6">
        <v>0</v>
      </c>
      <c r="T211" s="7">
        <f t="shared" si="144"/>
        <v>0</v>
      </c>
      <c r="U211" s="65">
        <v>4</v>
      </c>
      <c r="V211" s="6">
        <v>43.710999999999999</v>
      </c>
      <c r="W211" s="7">
        <f t="shared" si="145"/>
        <v>10927.75</v>
      </c>
      <c r="X211" s="8">
        <v>0</v>
      </c>
      <c r="Y211" s="6">
        <v>0</v>
      </c>
      <c r="Z211" s="7">
        <f t="shared" si="146"/>
        <v>0</v>
      </c>
      <c r="AA211" s="8">
        <v>0</v>
      </c>
      <c r="AB211" s="6">
        <v>0</v>
      </c>
      <c r="AC211" s="7">
        <f t="shared" si="147"/>
        <v>0</v>
      </c>
      <c r="AD211" s="8">
        <v>0</v>
      </c>
      <c r="AE211" s="6">
        <v>0</v>
      </c>
      <c r="AF211" s="7">
        <f t="shared" si="148"/>
        <v>0</v>
      </c>
      <c r="AG211" s="8">
        <v>0</v>
      </c>
      <c r="AH211" s="6">
        <v>0</v>
      </c>
      <c r="AI211" s="7">
        <f t="shared" si="149"/>
        <v>0</v>
      </c>
      <c r="AJ211" s="8"/>
      <c r="AK211" s="6"/>
      <c r="AL211" s="7"/>
      <c r="AM211" s="8">
        <v>0</v>
      </c>
      <c r="AN211" s="6">
        <v>0</v>
      </c>
      <c r="AO211" s="7">
        <f t="shared" si="150"/>
        <v>0</v>
      </c>
      <c r="AP211" s="8"/>
      <c r="AQ211" s="6"/>
      <c r="AR211" s="7"/>
      <c r="AS211" s="8">
        <v>0</v>
      </c>
      <c r="AT211" s="6">
        <v>0</v>
      </c>
      <c r="AU211" s="7">
        <f t="shared" si="151"/>
        <v>0</v>
      </c>
      <c r="AV211" s="8">
        <v>0</v>
      </c>
      <c r="AW211" s="6">
        <v>0</v>
      </c>
      <c r="AX211" s="7">
        <f t="shared" si="152"/>
        <v>0</v>
      </c>
      <c r="AY211" s="8">
        <v>0</v>
      </c>
      <c r="AZ211" s="6">
        <v>0</v>
      </c>
      <c r="BA211" s="7">
        <f t="shared" si="153"/>
        <v>0</v>
      </c>
      <c r="BB211" s="8">
        <v>0</v>
      </c>
      <c r="BC211" s="6">
        <v>0</v>
      </c>
      <c r="BD211" s="7">
        <f t="shared" si="154"/>
        <v>0</v>
      </c>
      <c r="BE211" s="8">
        <v>0</v>
      </c>
      <c r="BF211" s="6">
        <v>0</v>
      </c>
      <c r="BG211" s="7">
        <f t="shared" si="155"/>
        <v>0</v>
      </c>
      <c r="BH211" s="8">
        <v>0</v>
      </c>
      <c r="BI211" s="6">
        <v>0</v>
      </c>
      <c r="BJ211" s="7">
        <f t="shared" si="156"/>
        <v>0</v>
      </c>
      <c r="BK211" s="8">
        <v>0</v>
      </c>
      <c r="BL211" s="6">
        <v>0</v>
      </c>
      <c r="BM211" s="7">
        <f t="shared" si="157"/>
        <v>0</v>
      </c>
      <c r="BN211" s="8">
        <v>0</v>
      </c>
      <c r="BO211" s="6">
        <v>0</v>
      </c>
      <c r="BP211" s="7">
        <f t="shared" si="158"/>
        <v>0</v>
      </c>
      <c r="BQ211" s="8"/>
      <c r="BR211" s="6"/>
      <c r="BS211" s="7"/>
      <c r="BT211" s="8">
        <f t="shared" si="99"/>
        <v>4</v>
      </c>
      <c r="BU211" s="7">
        <f t="shared" si="100"/>
        <v>43.710999999999999</v>
      </c>
    </row>
    <row r="212" spans="1:73" x14ac:dyDescent="0.3">
      <c r="A212" s="40">
        <v>2021</v>
      </c>
      <c r="B212" s="41" t="s">
        <v>16</v>
      </c>
      <c r="C212" s="8">
        <v>0</v>
      </c>
      <c r="D212" s="6">
        <v>0</v>
      </c>
      <c r="E212" s="7">
        <f t="shared" si="160"/>
        <v>0</v>
      </c>
      <c r="F212" s="8">
        <v>0</v>
      </c>
      <c r="G212" s="6">
        <v>0</v>
      </c>
      <c r="H212" s="7">
        <f t="shared" si="141"/>
        <v>0</v>
      </c>
      <c r="I212" s="8">
        <v>0</v>
      </c>
      <c r="J212" s="6">
        <v>0</v>
      </c>
      <c r="K212" s="7">
        <f t="shared" si="142"/>
        <v>0</v>
      </c>
      <c r="L212" s="8"/>
      <c r="M212" s="6"/>
      <c r="N212" s="7"/>
      <c r="O212" s="8">
        <v>0</v>
      </c>
      <c r="P212" s="6">
        <v>0</v>
      </c>
      <c r="Q212" s="7">
        <f t="shared" si="143"/>
        <v>0</v>
      </c>
      <c r="R212" s="8">
        <v>0</v>
      </c>
      <c r="S212" s="6">
        <v>0</v>
      </c>
      <c r="T212" s="7">
        <f t="shared" si="144"/>
        <v>0</v>
      </c>
      <c r="U212" s="8">
        <v>0</v>
      </c>
      <c r="V212" s="6">
        <v>0</v>
      </c>
      <c r="W212" s="7">
        <f t="shared" si="145"/>
        <v>0</v>
      </c>
      <c r="X212" s="8">
        <v>0</v>
      </c>
      <c r="Y212" s="6">
        <v>0</v>
      </c>
      <c r="Z212" s="7">
        <f t="shared" si="146"/>
        <v>0</v>
      </c>
      <c r="AA212" s="8">
        <v>0</v>
      </c>
      <c r="AB212" s="6">
        <v>0</v>
      </c>
      <c r="AC212" s="7">
        <f t="shared" si="147"/>
        <v>0</v>
      </c>
      <c r="AD212" s="8">
        <v>0</v>
      </c>
      <c r="AE212" s="6">
        <v>0</v>
      </c>
      <c r="AF212" s="7">
        <f t="shared" si="148"/>
        <v>0</v>
      </c>
      <c r="AG212" s="8">
        <v>0</v>
      </c>
      <c r="AH212" s="6">
        <v>0</v>
      </c>
      <c r="AI212" s="7">
        <f t="shared" si="149"/>
        <v>0</v>
      </c>
      <c r="AJ212" s="8"/>
      <c r="AK212" s="6"/>
      <c r="AL212" s="7"/>
      <c r="AM212" s="8">
        <v>0</v>
      </c>
      <c r="AN212" s="6">
        <v>0</v>
      </c>
      <c r="AO212" s="7">
        <f t="shared" si="150"/>
        <v>0</v>
      </c>
      <c r="AP212" s="8"/>
      <c r="AQ212" s="6"/>
      <c r="AR212" s="7"/>
      <c r="AS212" s="8">
        <v>0</v>
      </c>
      <c r="AT212" s="6">
        <v>0</v>
      </c>
      <c r="AU212" s="7">
        <f t="shared" si="151"/>
        <v>0</v>
      </c>
      <c r="AV212" s="8">
        <v>0</v>
      </c>
      <c r="AW212" s="6">
        <v>0</v>
      </c>
      <c r="AX212" s="7">
        <f t="shared" si="152"/>
        <v>0</v>
      </c>
      <c r="AY212" s="8">
        <v>0</v>
      </c>
      <c r="AZ212" s="6">
        <v>0</v>
      </c>
      <c r="BA212" s="7">
        <f t="shared" si="153"/>
        <v>0</v>
      </c>
      <c r="BB212" s="8">
        <v>0</v>
      </c>
      <c r="BC212" s="6">
        <v>0</v>
      </c>
      <c r="BD212" s="7">
        <f t="shared" si="154"/>
        <v>0</v>
      </c>
      <c r="BE212" s="8">
        <v>0</v>
      </c>
      <c r="BF212" s="6">
        <v>0</v>
      </c>
      <c r="BG212" s="7">
        <f t="shared" si="155"/>
        <v>0</v>
      </c>
      <c r="BH212" s="8">
        <v>0</v>
      </c>
      <c r="BI212" s="6">
        <v>0</v>
      </c>
      <c r="BJ212" s="7">
        <f t="shared" si="156"/>
        <v>0</v>
      </c>
      <c r="BK212" s="8">
        <v>0</v>
      </c>
      <c r="BL212" s="6">
        <v>0</v>
      </c>
      <c r="BM212" s="7">
        <f t="shared" si="157"/>
        <v>0</v>
      </c>
      <c r="BN212" s="8">
        <v>0</v>
      </c>
      <c r="BO212" s="6">
        <v>0</v>
      </c>
      <c r="BP212" s="7">
        <f t="shared" si="158"/>
        <v>0</v>
      </c>
      <c r="BQ212" s="8"/>
      <c r="BR212" s="6"/>
      <c r="BS212" s="7"/>
      <c r="BT212" s="8">
        <f t="shared" si="99"/>
        <v>0</v>
      </c>
      <c r="BU212" s="7">
        <f t="shared" si="100"/>
        <v>0</v>
      </c>
    </row>
    <row r="213" spans="1:73" ht="15" thickBot="1" x14ac:dyDescent="0.35">
      <c r="A213" s="42"/>
      <c r="B213" s="43" t="s">
        <v>17</v>
      </c>
      <c r="C213" s="34">
        <f t="shared" ref="C213:D213" si="161">SUM(C201:C212)</f>
        <v>0</v>
      </c>
      <c r="D213" s="32">
        <f t="shared" si="161"/>
        <v>0</v>
      </c>
      <c r="E213" s="33"/>
      <c r="F213" s="34">
        <f t="shared" ref="F213:G213" si="162">SUM(F201:F212)</f>
        <v>0</v>
      </c>
      <c r="G213" s="32">
        <f t="shared" si="162"/>
        <v>0</v>
      </c>
      <c r="H213" s="33"/>
      <c r="I213" s="34">
        <f t="shared" ref="I213:J213" si="163">SUM(I201:I212)</f>
        <v>0</v>
      </c>
      <c r="J213" s="32">
        <f t="shared" si="163"/>
        <v>0</v>
      </c>
      <c r="K213" s="33"/>
      <c r="L213" s="34"/>
      <c r="M213" s="32"/>
      <c r="N213" s="33"/>
      <c r="O213" s="34">
        <f t="shared" ref="O213:P213" si="164">SUM(O201:O212)</f>
        <v>0</v>
      </c>
      <c r="P213" s="32">
        <f t="shared" si="164"/>
        <v>0</v>
      </c>
      <c r="Q213" s="33"/>
      <c r="R213" s="34">
        <f t="shared" ref="R213:S213" si="165">SUM(R201:R212)</f>
        <v>0</v>
      </c>
      <c r="S213" s="32">
        <f t="shared" si="165"/>
        <v>0</v>
      </c>
      <c r="T213" s="33"/>
      <c r="U213" s="34">
        <f t="shared" ref="U213:V213" si="166">SUM(U201:U212)</f>
        <v>66.375</v>
      </c>
      <c r="V213" s="32">
        <f t="shared" si="166"/>
        <v>811.577</v>
      </c>
      <c r="W213" s="33"/>
      <c r="X213" s="34">
        <f t="shared" ref="X213:Y213" si="167">SUM(X201:X212)</f>
        <v>0</v>
      </c>
      <c r="Y213" s="32">
        <f t="shared" si="167"/>
        <v>0</v>
      </c>
      <c r="Z213" s="33"/>
      <c r="AA213" s="34">
        <f t="shared" ref="AA213:AB213" si="168">SUM(AA201:AA212)</f>
        <v>0</v>
      </c>
      <c r="AB213" s="32">
        <f t="shared" si="168"/>
        <v>0</v>
      </c>
      <c r="AC213" s="33"/>
      <c r="AD213" s="34">
        <f t="shared" ref="AD213:AE213" si="169">SUM(AD201:AD212)</f>
        <v>0</v>
      </c>
      <c r="AE213" s="32">
        <f t="shared" si="169"/>
        <v>0</v>
      </c>
      <c r="AF213" s="33"/>
      <c r="AG213" s="34">
        <f t="shared" ref="AG213:AH213" si="170">SUM(AG201:AG212)</f>
        <v>0</v>
      </c>
      <c r="AH213" s="32">
        <f t="shared" si="170"/>
        <v>0</v>
      </c>
      <c r="AI213" s="33"/>
      <c r="AJ213" s="34"/>
      <c r="AK213" s="32"/>
      <c r="AL213" s="33"/>
      <c r="AM213" s="34">
        <f t="shared" ref="AM213:AN213" si="171">SUM(AM201:AM212)</f>
        <v>0</v>
      </c>
      <c r="AN213" s="32">
        <f t="shared" si="171"/>
        <v>0</v>
      </c>
      <c r="AO213" s="33"/>
      <c r="AP213" s="34"/>
      <c r="AQ213" s="32"/>
      <c r="AR213" s="33"/>
      <c r="AS213" s="34">
        <f t="shared" ref="AS213:AT213" si="172">SUM(AS201:AS212)</f>
        <v>0</v>
      </c>
      <c r="AT213" s="32">
        <f t="shared" si="172"/>
        <v>0</v>
      </c>
      <c r="AU213" s="33"/>
      <c r="AV213" s="34">
        <f t="shared" ref="AV213:AW213" si="173">SUM(AV201:AV212)</f>
        <v>0</v>
      </c>
      <c r="AW213" s="32">
        <f t="shared" si="173"/>
        <v>0</v>
      </c>
      <c r="AX213" s="33"/>
      <c r="AY213" s="34">
        <f t="shared" ref="AY213:AZ213" si="174">SUM(AY201:AY212)</f>
        <v>0.05</v>
      </c>
      <c r="AZ213" s="32">
        <f t="shared" si="174"/>
        <v>0.46200000000000002</v>
      </c>
      <c r="BA213" s="33"/>
      <c r="BB213" s="34">
        <f t="shared" ref="BB213:BC213" si="175">SUM(BB201:BB212)</f>
        <v>0</v>
      </c>
      <c r="BC213" s="32">
        <f t="shared" si="175"/>
        <v>0</v>
      </c>
      <c r="BD213" s="33"/>
      <c r="BE213" s="34">
        <f t="shared" ref="BE213:BF213" si="176">SUM(BE201:BE212)</f>
        <v>0</v>
      </c>
      <c r="BF213" s="32">
        <f t="shared" si="176"/>
        <v>0</v>
      </c>
      <c r="BG213" s="33"/>
      <c r="BH213" s="34">
        <f t="shared" ref="BH213:BI213" si="177">SUM(BH201:BH212)</f>
        <v>1.6842900000000001</v>
      </c>
      <c r="BI213" s="32">
        <f t="shared" si="177"/>
        <v>16.988</v>
      </c>
      <c r="BJ213" s="33"/>
      <c r="BK213" s="34">
        <f t="shared" ref="BK213:BL213" si="178">SUM(BK201:BK212)</f>
        <v>0</v>
      </c>
      <c r="BL213" s="32">
        <f t="shared" si="178"/>
        <v>0</v>
      </c>
      <c r="BM213" s="33"/>
      <c r="BN213" s="34">
        <f t="shared" ref="BN213:BO213" si="179">SUM(BN201:BN212)</f>
        <v>0</v>
      </c>
      <c r="BO213" s="32">
        <f t="shared" si="179"/>
        <v>0</v>
      </c>
      <c r="BP213" s="33"/>
      <c r="BQ213" s="34"/>
      <c r="BR213" s="32"/>
      <c r="BS213" s="33"/>
      <c r="BT213" s="34">
        <f t="shared" si="99"/>
        <v>68.109290000000001</v>
      </c>
      <c r="BU213" s="33">
        <f t="shared" si="100"/>
        <v>829.02700000000004</v>
      </c>
    </row>
    <row r="214" spans="1:73" x14ac:dyDescent="0.3">
      <c r="A214" s="40">
        <v>2022</v>
      </c>
      <c r="B214" s="41" t="s">
        <v>5</v>
      </c>
      <c r="C214" s="8">
        <v>0</v>
      </c>
      <c r="D214" s="6">
        <v>0</v>
      </c>
      <c r="E214" s="7">
        <f>IF(C214=0,0,D214/C214*1000)</f>
        <v>0</v>
      </c>
      <c r="F214" s="8">
        <v>0</v>
      </c>
      <c r="G214" s="6">
        <v>0</v>
      </c>
      <c r="H214" s="7">
        <f t="shared" ref="H214:H225" si="180">IF(F214=0,0,G214/F214*1000)</f>
        <v>0</v>
      </c>
      <c r="I214" s="8">
        <v>0</v>
      </c>
      <c r="J214" s="6">
        <v>0</v>
      </c>
      <c r="K214" s="7">
        <f t="shared" ref="K214:K225" si="181">IF(I214=0,0,J214/I214*1000)</f>
        <v>0</v>
      </c>
      <c r="L214" s="8"/>
      <c r="M214" s="6"/>
      <c r="N214" s="7"/>
      <c r="O214" s="8">
        <v>0</v>
      </c>
      <c r="P214" s="6">
        <v>0</v>
      </c>
      <c r="Q214" s="7">
        <f t="shared" ref="Q214:Q225" si="182">IF(O214=0,0,P214/O214*1000)</f>
        <v>0</v>
      </c>
      <c r="R214" s="8">
        <v>0</v>
      </c>
      <c r="S214" s="6">
        <v>0</v>
      </c>
      <c r="T214" s="7">
        <f t="shared" ref="T214:T225" si="183">IF(R214=0,0,S214/R214*1000)</f>
        <v>0</v>
      </c>
      <c r="U214" s="65">
        <v>13</v>
      </c>
      <c r="V214" s="6">
        <v>168.001</v>
      </c>
      <c r="W214" s="7">
        <f t="shared" ref="W214:W225" si="184">IF(U214=0,0,V214/U214*1000)</f>
        <v>12923.153846153848</v>
      </c>
      <c r="X214" s="8">
        <v>0</v>
      </c>
      <c r="Y214" s="6">
        <v>0</v>
      </c>
      <c r="Z214" s="7">
        <f t="shared" ref="Z214:Z225" si="185">IF(X214=0,0,Y214/X214*1000)</f>
        <v>0</v>
      </c>
      <c r="AA214" s="8">
        <v>0</v>
      </c>
      <c r="AB214" s="6">
        <v>0</v>
      </c>
      <c r="AC214" s="7">
        <f t="shared" ref="AC214:AC225" si="186">IF(AA214=0,0,AB214/AA214*1000)</f>
        <v>0</v>
      </c>
      <c r="AD214" s="8">
        <v>0</v>
      </c>
      <c r="AE214" s="6">
        <v>0</v>
      </c>
      <c r="AF214" s="7">
        <f t="shared" ref="AF214:AF225" si="187">IF(AD214=0,0,AE214/AD214*1000)</f>
        <v>0</v>
      </c>
      <c r="AG214" s="8">
        <v>0</v>
      </c>
      <c r="AH214" s="6">
        <v>0</v>
      </c>
      <c r="AI214" s="7">
        <f t="shared" ref="AI214:AI225" si="188">IF(AG214=0,0,AH214/AG214*1000)</f>
        <v>0</v>
      </c>
      <c r="AJ214" s="8"/>
      <c r="AK214" s="6"/>
      <c r="AL214" s="7"/>
      <c r="AM214" s="8">
        <v>0</v>
      </c>
      <c r="AN214" s="6">
        <v>0</v>
      </c>
      <c r="AO214" s="7">
        <f t="shared" ref="AO214:AO225" si="189">IF(AM214=0,0,AN214/AM214*1000)</f>
        <v>0</v>
      </c>
      <c r="AP214" s="8"/>
      <c r="AQ214" s="6"/>
      <c r="AR214" s="7"/>
      <c r="AS214" s="8">
        <v>0</v>
      </c>
      <c r="AT214" s="6">
        <v>0</v>
      </c>
      <c r="AU214" s="7">
        <f t="shared" ref="AU214:AU225" si="190">IF(AS214=0,0,AT214/AS214*1000)</f>
        <v>0</v>
      </c>
      <c r="AV214" s="8">
        <v>0</v>
      </c>
      <c r="AW214" s="6">
        <v>0</v>
      </c>
      <c r="AX214" s="7">
        <f t="shared" ref="AX214:AX225" si="191">IF(AV214=0,0,AW214/AV214*1000)</f>
        <v>0</v>
      </c>
      <c r="AY214" s="8">
        <v>0</v>
      </c>
      <c r="AZ214" s="6">
        <v>0</v>
      </c>
      <c r="BA214" s="7">
        <f t="shared" ref="BA214:BA225" si="192">IF(AY214=0,0,AZ214/AY214*1000)</f>
        <v>0</v>
      </c>
      <c r="BB214" s="8">
        <v>0</v>
      </c>
      <c r="BC214" s="6">
        <v>0</v>
      </c>
      <c r="BD214" s="7">
        <f t="shared" ref="BD214:BD225" si="193">IF(BB214=0,0,BC214/BB214*1000)</f>
        <v>0</v>
      </c>
      <c r="BE214" s="8">
        <v>0</v>
      </c>
      <c r="BF214" s="6">
        <v>0</v>
      </c>
      <c r="BG214" s="7">
        <f t="shared" ref="BG214:BG225" si="194">IF(BE214=0,0,BF214/BE214*1000)</f>
        <v>0</v>
      </c>
      <c r="BH214" s="8">
        <v>0</v>
      </c>
      <c r="BI214" s="6">
        <v>0</v>
      </c>
      <c r="BJ214" s="7">
        <f t="shared" ref="BJ214:BJ225" si="195">IF(BH214=0,0,BI214/BH214*1000)</f>
        <v>0</v>
      </c>
      <c r="BK214" s="8">
        <v>0</v>
      </c>
      <c r="BL214" s="6">
        <v>0</v>
      </c>
      <c r="BM214" s="7">
        <f t="shared" ref="BM214:BM225" si="196">IF(BK214=0,0,BL214/BK214*1000)</f>
        <v>0</v>
      </c>
      <c r="BN214" s="8">
        <v>0</v>
      </c>
      <c r="BO214" s="6">
        <v>0</v>
      </c>
      <c r="BP214" s="7">
        <f t="shared" ref="BP214:BP225" si="197">IF(BN214=0,0,BO214/BN214*1000)</f>
        <v>0</v>
      </c>
      <c r="BQ214" s="8"/>
      <c r="BR214" s="6"/>
      <c r="BS214" s="7"/>
      <c r="BT214" s="8">
        <f>SUMIF($C$5:$BS$5,"Ton",C214:BS214)</f>
        <v>13</v>
      </c>
      <c r="BU214" s="7">
        <f>SUMIF($C$5:$BS$5,"F*",C214:BS214)</f>
        <v>168.001</v>
      </c>
    </row>
    <row r="215" spans="1:73" x14ac:dyDescent="0.3">
      <c r="A215" s="40">
        <v>2022</v>
      </c>
      <c r="B215" s="41" t="s">
        <v>6</v>
      </c>
      <c r="C215" s="8">
        <v>0</v>
      </c>
      <c r="D215" s="6">
        <v>0</v>
      </c>
      <c r="E215" s="7">
        <f t="shared" ref="E215:E216" si="198">IF(C215=0,0,D215/C215*1000)</f>
        <v>0</v>
      </c>
      <c r="F215" s="8">
        <v>0</v>
      </c>
      <c r="G215" s="6">
        <v>0</v>
      </c>
      <c r="H215" s="7">
        <f t="shared" si="180"/>
        <v>0</v>
      </c>
      <c r="I215" s="8">
        <v>0</v>
      </c>
      <c r="J215" s="6">
        <v>0</v>
      </c>
      <c r="K215" s="7">
        <f t="shared" si="181"/>
        <v>0</v>
      </c>
      <c r="L215" s="8"/>
      <c r="M215" s="6"/>
      <c r="N215" s="7"/>
      <c r="O215" s="8">
        <v>0</v>
      </c>
      <c r="P215" s="6">
        <v>0</v>
      </c>
      <c r="Q215" s="7">
        <f t="shared" si="182"/>
        <v>0</v>
      </c>
      <c r="R215" s="8">
        <v>0</v>
      </c>
      <c r="S215" s="6">
        <v>0</v>
      </c>
      <c r="T215" s="7">
        <f t="shared" si="183"/>
        <v>0</v>
      </c>
      <c r="U215" s="65">
        <v>7.2909100000000002</v>
      </c>
      <c r="V215" s="6">
        <v>68.738</v>
      </c>
      <c r="W215" s="7">
        <f t="shared" si="184"/>
        <v>9427.9040613585967</v>
      </c>
      <c r="X215" s="8">
        <v>0</v>
      </c>
      <c r="Y215" s="6">
        <v>0</v>
      </c>
      <c r="Z215" s="7">
        <f t="shared" si="185"/>
        <v>0</v>
      </c>
      <c r="AA215" s="8">
        <v>0</v>
      </c>
      <c r="AB215" s="6">
        <v>0</v>
      </c>
      <c r="AC215" s="7">
        <f t="shared" si="186"/>
        <v>0</v>
      </c>
      <c r="AD215" s="8">
        <v>0</v>
      </c>
      <c r="AE215" s="6">
        <v>0</v>
      </c>
      <c r="AF215" s="7">
        <f t="shared" si="187"/>
        <v>0</v>
      </c>
      <c r="AG215" s="8">
        <v>0</v>
      </c>
      <c r="AH215" s="6">
        <v>0</v>
      </c>
      <c r="AI215" s="7">
        <f t="shared" si="188"/>
        <v>0</v>
      </c>
      <c r="AJ215" s="8"/>
      <c r="AK215" s="6"/>
      <c r="AL215" s="7"/>
      <c r="AM215" s="8">
        <v>0</v>
      </c>
      <c r="AN215" s="6">
        <v>0</v>
      </c>
      <c r="AO215" s="7">
        <f t="shared" si="189"/>
        <v>0</v>
      </c>
      <c r="AP215" s="8"/>
      <c r="AQ215" s="6"/>
      <c r="AR215" s="7"/>
      <c r="AS215" s="8">
        <v>0</v>
      </c>
      <c r="AT215" s="6">
        <v>0</v>
      </c>
      <c r="AU215" s="7">
        <f t="shared" si="190"/>
        <v>0</v>
      </c>
      <c r="AV215" s="8">
        <v>0</v>
      </c>
      <c r="AW215" s="6">
        <v>0</v>
      </c>
      <c r="AX215" s="7">
        <f t="shared" si="191"/>
        <v>0</v>
      </c>
      <c r="AY215" s="8">
        <v>0</v>
      </c>
      <c r="AZ215" s="6">
        <v>0</v>
      </c>
      <c r="BA215" s="7">
        <f t="shared" si="192"/>
        <v>0</v>
      </c>
      <c r="BB215" s="8">
        <v>0</v>
      </c>
      <c r="BC215" s="6">
        <v>0</v>
      </c>
      <c r="BD215" s="7">
        <f t="shared" si="193"/>
        <v>0</v>
      </c>
      <c r="BE215" s="8">
        <v>0</v>
      </c>
      <c r="BF215" s="6">
        <v>0</v>
      </c>
      <c r="BG215" s="7">
        <f t="shared" si="194"/>
        <v>0</v>
      </c>
      <c r="BH215" s="8">
        <v>0</v>
      </c>
      <c r="BI215" s="6">
        <v>0</v>
      </c>
      <c r="BJ215" s="7">
        <f t="shared" si="195"/>
        <v>0</v>
      </c>
      <c r="BK215" s="8">
        <v>0</v>
      </c>
      <c r="BL215" s="6">
        <v>0</v>
      </c>
      <c r="BM215" s="7">
        <f t="shared" si="196"/>
        <v>0</v>
      </c>
      <c r="BN215" s="8">
        <v>0</v>
      </c>
      <c r="BO215" s="6">
        <v>0</v>
      </c>
      <c r="BP215" s="7">
        <f t="shared" si="197"/>
        <v>0</v>
      </c>
      <c r="BQ215" s="8"/>
      <c r="BR215" s="6"/>
      <c r="BS215" s="7"/>
      <c r="BT215" s="8">
        <f t="shared" ref="BT215:BT226" si="199">SUMIF($C$5:$BS$5,"Ton",C215:BS215)</f>
        <v>7.2909100000000002</v>
      </c>
      <c r="BU215" s="7">
        <f t="shared" ref="BU215:BU226" si="200">SUMIF($C$5:$BS$5,"F*",C215:BS215)</f>
        <v>68.738</v>
      </c>
    </row>
    <row r="216" spans="1:73" x14ac:dyDescent="0.3">
      <c r="A216" s="40">
        <v>2022</v>
      </c>
      <c r="B216" s="41" t="s">
        <v>7</v>
      </c>
      <c r="C216" s="8">
        <v>0</v>
      </c>
      <c r="D216" s="6">
        <v>0</v>
      </c>
      <c r="E216" s="7">
        <f t="shared" si="198"/>
        <v>0</v>
      </c>
      <c r="F216" s="8">
        <v>0</v>
      </c>
      <c r="G216" s="6">
        <v>0</v>
      </c>
      <c r="H216" s="7">
        <f t="shared" si="180"/>
        <v>0</v>
      </c>
      <c r="I216" s="8">
        <v>0</v>
      </c>
      <c r="J216" s="6">
        <v>0</v>
      </c>
      <c r="K216" s="7">
        <f t="shared" si="181"/>
        <v>0</v>
      </c>
      <c r="L216" s="8"/>
      <c r="M216" s="6"/>
      <c r="N216" s="7"/>
      <c r="O216" s="8">
        <v>0</v>
      </c>
      <c r="P216" s="6">
        <v>0</v>
      </c>
      <c r="Q216" s="7">
        <f t="shared" si="182"/>
        <v>0</v>
      </c>
      <c r="R216" s="65">
        <v>66.831999999999994</v>
      </c>
      <c r="S216" s="6">
        <v>475.87599999999998</v>
      </c>
      <c r="T216" s="7">
        <f t="shared" si="183"/>
        <v>7120.4812066076138</v>
      </c>
      <c r="U216" s="8">
        <v>0</v>
      </c>
      <c r="V216" s="6">
        <v>0</v>
      </c>
      <c r="W216" s="7">
        <f t="shared" si="184"/>
        <v>0</v>
      </c>
      <c r="X216" s="8">
        <v>0</v>
      </c>
      <c r="Y216" s="6">
        <v>0</v>
      </c>
      <c r="Z216" s="7">
        <f t="shared" si="185"/>
        <v>0</v>
      </c>
      <c r="AA216" s="8">
        <v>0</v>
      </c>
      <c r="AB216" s="6">
        <v>0</v>
      </c>
      <c r="AC216" s="7">
        <f t="shared" si="186"/>
        <v>0</v>
      </c>
      <c r="AD216" s="8">
        <v>0</v>
      </c>
      <c r="AE216" s="6">
        <v>0</v>
      </c>
      <c r="AF216" s="7">
        <f t="shared" si="187"/>
        <v>0</v>
      </c>
      <c r="AG216" s="8">
        <v>0</v>
      </c>
      <c r="AH216" s="6">
        <v>0</v>
      </c>
      <c r="AI216" s="7">
        <f t="shared" si="188"/>
        <v>0</v>
      </c>
      <c r="AJ216" s="8"/>
      <c r="AK216" s="6"/>
      <c r="AL216" s="7"/>
      <c r="AM216" s="8">
        <v>0</v>
      </c>
      <c r="AN216" s="6">
        <v>0</v>
      </c>
      <c r="AO216" s="7">
        <f t="shared" si="189"/>
        <v>0</v>
      </c>
      <c r="AP216" s="8"/>
      <c r="AQ216" s="6"/>
      <c r="AR216" s="7"/>
      <c r="AS216" s="8">
        <v>0</v>
      </c>
      <c r="AT216" s="6">
        <v>0</v>
      </c>
      <c r="AU216" s="7">
        <f t="shared" si="190"/>
        <v>0</v>
      </c>
      <c r="AV216" s="8">
        <v>0</v>
      </c>
      <c r="AW216" s="6">
        <v>0</v>
      </c>
      <c r="AX216" s="7">
        <f t="shared" si="191"/>
        <v>0</v>
      </c>
      <c r="AY216" s="8">
        <v>0</v>
      </c>
      <c r="AZ216" s="6">
        <v>0</v>
      </c>
      <c r="BA216" s="7">
        <f t="shared" si="192"/>
        <v>0</v>
      </c>
      <c r="BB216" s="8">
        <v>0</v>
      </c>
      <c r="BC216" s="6">
        <v>0</v>
      </c>
      <c r="BD216" s="7">
        <f t="shared" si="193"/>
        <v>0</v>
      </c>
      <c r="BE216" s="8">
        <v>0</v>
      </c>
      <c r="BF216" s="6">
        <v>0</v>
      </c>
      <c r="BG216" s="7">
        <f t="shared" si="194"/>
        <v>0</v>
      </c>
      <c r="BH216" s="8">
        <v>0</v>
      </c>
      <c r="BI216" s="6">
        <v>0</v>
      </c>
      <c r="BJ216" s="7">
        <f t="shared" si="195"/>
        <v>0</v>
      </c>
      <c r="BK216" s="8">
        <v>0</v>
      </c>
      <c r="BL216" s="6">
        <v>0</v>
      </c>
      <c r="BM216" s="7">
        <f t="shared" si="196"/>
        <v>0</v>
      </c>
      <c r="BN216" s="8">
        <v>0</v>
      </c>
      <c r="BO216" s="6">
        <v>0</v>
      </c>
      <c r="BP216" s="7">
        <f t="shared" si="197"/>
        <v>0</v>
      </c>
      <c r="BQ216" s="8"/>
      <c r="BR216" s="6"/>
      <c r="BS216" s="7"/>
      <c r="BT216" s="8">
        <f t="shared" si="199"/>
        <v>66.831999999999994</v>
      </c>
      <c r="BU216" s="7">
        <f t="shared" si="200"/>
        <v>475.87599999999998</v>
      </c>
    </row>
    <row r="217" spans="1:73" x14ac:dyDescent="0.3">
      <c r="A217" s="40">
        <v>2022</v>
      </c>
      <c r="B217" s="41" t="s">
        <v>8</v>
      </c>
      <c r="C217" s="8">
        <v>0</v>
      </c>
      <c r="D217" s="6">
        <v>0</v>
      </c>
      <c r="E217" s="7">
        <f>IF(C217=0,0,D217/C217*1000)</f>
        <v>0</v>
      </c>
      <c r="F217" s="8">
        <v>0</v>
      </c>
      <c r="G217" s="6">
        <v>0</v>
      </c>
      <c r="H217" s="7">
        <f t="shared" si="180"/>
        <v>0</v>
      </c>
      <c r="I217" s="8">
        <v>0</v>
      </c>
      <c r="J217" s="6">
        <v>0</v>
      </c>
      <c r="K217" s="7">
        <f t="shared" si="181"/>
        <v>0</v>
      </c>
      <c r="L217" s="8"/>
      <c r="M217" s="6"/>
      <c r="N217" s="7"/>
      <c r="O217" s="8">
        <v>0</v>
      </c>
      <c r="P217" s="6">
        <v>0</v>
      </c>
      <c r="Q217" s="7">
        <f t="shared" si="182"/>
        <v>0</v>
      </c>
      <c r="R217" s="8">
        <v>0</v>
      </c>
      <c r="S217" s="6">
        <v>0</v>
      </c>
      <c r="T217" s="7">
        <f t="shared" si="183"/>
        <v>0</v>
      </c>
      <c r="U217" s="8">
        <v>0</v>
      </c>
      <c r="V217" s="6">
        <v>0</v>
      </c>
      <c r="W217" s="7">
        <f t="shared" si="184"/>
        <v>0</v>
      </c>
      <c r="X217" s="8">
        <v>0</v>
      </c>
      <c r="Y217" s="6">
        <v>0</v>
      </c>
      <c r="Z217" s="7">
        <f t="shared" si="185"/>
        <v>0</v>
      </c>
      <c r="AA217" s="8">
        <v>0</v>
      </c>
      <c r="AB217" s="6">
        <v>0</v>
      </c>
      <c r="AC217" s="7">
        <f t="shared" si="186"/>
        <v>0</v>
      </c>
      <c r="AD217" s="8">
        <v>0</v>
      </c>
      <c r="AE217" s="6">
        <v>0</v>
      </c>
      <c r="AF217" s="7">
        <f t="shared" si="187"/>
        <v>0</v>
      </c>
      <c r="AG217" s="8">
        <v>0</v>
      </c>
      <c r="AH217" s="6">
        <v>0</v>
      </c>
      <c r="AI217" s="7">
        <f t="shared" si="188"/>
        <v>0</v>
      </c>
      <c r="AJ217" s="8"/>
      <c r="AK217" s="6"/>
      <c r="AL217" s="7"/>
      <c r="AM217" s="8">
        <v>0</v>
      </c>
      <c r="AN217" s="6">
        <v>0</v>
      </c>
      <c r="AO217" s="7">
        <f t="shared" si="189"/>
        <v>0</v>
      </c>
      <c r="AP217" s="8"/>
      <c r="AQ217" s="6"/>
      <c r="AR217" s="7"/>
      <c r="AS217" s="8">
        <v>0</v>
      </c>
      <c r="AT217" s="6">
        <v>0</v>
      </c>
      <c r="AU217" s="7">
        <f t="shared" si="190"/>
        <v>0</v>
      </c>
      <c r="AV217" s="8">
        <v>0</v>
      </c>
      <c r="AW217" s="6">
        <v>0</v>
      </c>
      <c r="AX217" s="7">
        <f t="shared" si="191"/>
        <v>0</v>
      </c>
      <c r="AY217" s="8">
        <v>0</v>
      </c>
      <c r="AZ217" s="6">
        <v>0</v>
      </c>
      <c r="BA217" s="7">
        <f t="shared" si="192"/>
        <v>0</v>
      </c>
      <c r="BB217" s="8">
        <v>0</v>
      </c>
      <c r="BC217" s="6">
        <v>0</v>
      </c>
      <c r="BD217" s="7">
        <f t="shared" si="193"/>
        <v>0</v>
      </c>
      <c r="BE217" s="8">
        <v>0</v>
      </c>
      <c r="BF217" s="6">
        <v>0</v>
      </c>
      <c r="BG217" s="7">
        <f t="shared" si="194"/>
        <v>0</v>
      </c>
      <c r="BH217" s="8">
        <v>0</v>
      </c>
      <c r="BI217" s="6">
        <v>0</v>
      </c>
      <c r="BJ217" s="7">
        <f t="shared" si="195"/>
        <v>0</v>
      </c>
      <c r="BK217" s="65">
        <v>2.2000000000000001E-3</v>
      </c>
      <c r="BL217" s="6">
        <v>0.55000000000000004</v>
      </c>
      <c r="BM217" s="7">
        <f t="shared" si="196"/>
        <v>250000</v>
      </c>
      <c r="BN217" s="8">
        <v>0</v>
      </c>
      <c r="BO217" s="6">
        <v>0</v>
      </c>
      <c r="BP217" s="7">
        <f t="shared" si="197"/>
        <v>0</v>
      </c>
      <c r="BQ217" s="8"/>
      <c r="BR217" s="6"/>
      <c r="BS217" s="7"/>
      <c r="BT217" s="8">
        <f t="shared" si="199"/>
        <v>2.2000000000000001E-3</v>
      </c>
      <c r="BU217" s="7">
        <f t="shared" si="200"/>
        <v>0.55000000000000004</v>
      </c>
    </row>
    <row r="218" spans="1:73" x14ac:dyDescent="0.3">
      <c r="A218" s="40">
        <v>2022</v>
      </c>
      <c r="B218" s="7" t="s">
        <v>9</v>
      </c>
      <c r="C218" s="8">
        <v>0</v>
      </c>
      <c r="D218" s="6">
        <v>0</v>
      </c>
      <c r="E218" s="7">
        <f t="shared" ref="E218:E225" si="201">IF(C218=0,0,D218/C218*1000)</f>
        <v>0</v>
      </c>
      <c r="F218" s="8">
        <v>0</v>
      </c>
      <c r="G218" s="6">
        <v>0</v>
      </c>
      <c r="H218" s="7">
        <f t="shared" si="180"/>
        <v>0</v>
      </c>
      <c r="I218" s="8">
        <v>0</v>
      </c>
      <c r="J218" s="6">
        <v>0</v>
      </c>
      <c r="K218" s="7">
        <f t="shared" si="181"/>
        <v>0</v>
      </c>
      <c r="L218" s="8"/>
      <c r="M218" s="6"/>
      <c r="N218" s="7"/>
      <c r="O218" s="8">
        <v>0</v>
      </c>
      <c r="P218" s="6">
        <v>0</v>
      </c>
      <c r="Q218" s="7">
        <f t="shared" si="182"/>
        <v>0</v>
      </c>
      <c r="R218" s="65">
        <v>68.367999999999995</v>
      </c>
      <c r="S218" s="6">
        <v>598.01199999999994</v>
      </c>
      <c r="T218" s="7">
        <f t="shared" si="183"/>
        <v>8746.957641001638</v>
      </c>
      <c r="U218" s="65">
        <v>3.03</v>
      </c>
      <c r="V218" s="6">
        <v>37.377000000000002</v>
      </c>
      <c r="W218" s="7">
        <f t="shared" si="184"/>
        <v>12335.643564356436</v>
      </c>
      <c r="X218" s="8">
        <v>0</v>
      </c>
      <c r="Y218" s="6">
        <v>0</v>
      </c>
      <c r="Z218" s="7">
        <f t="shared" si="185"/>
        <v>0</v>
      </c>
      <c r="AA218" s="8">
        <v>0</v>
      </c>
      <c r="AB218" s="6">
        <v>0</v>
      </c>
      <c r="AC218" s="7">
        <f t="shared" si="186"/>
        <v>0</v>
      </c>
      <c r="AD218" s="8">
        <v>0</v>
      </c>
      <c r="AE218" s="6">
        <v>0</v>
      </c>
      <c r="AF218" s="7">
        <f t="shared" si="187"/>
        <v>0</v>
      </c>
      <c r="AG218" s="8">
        <v>0</v>
      </c>
      <c r="AH218" s="6">
        <v>0</v>
      </c>
      <c r="AI218" s="7">
        <f t="shared" si="188"/>
        <v>0</v>
      </c>
      <c r="AJ218" s="8"/>
      <c r="AK218" s="6"/>
      <c r="AL218" s="7"/>
      <c r="AM218" s="8">
        <v>0</v>
      </c>
      <c r="AN218" s="6">
        <v>0</v>
      </c>
      <c r="AO218" s="7">
        <f t="shared" si="189"/>
        <v>0</v>
      </c>
      <c r="AP218" s="8"/>
      <c r="AQ218" s="6"/>
      <c r="AR218" s="7"/>
      <c r="AS218" s="8">
        <v>0</v>
      </c>
      <c r="AT218" s="6">
        <v>0</v>
      </c>
      <c r="AU218" s="7">
        <f t="shared" si="190"/>
        <v>0</v>
      </c>
      <c r="AV218" s="8">
        <v>0</v>
      </c>
      <c r="AW218" s="6">
        <v>0</v>
      </c>
      <c r="AX218" s="7">
        <f t="shared" si="191"/>
        <v>0</v>
      </c>
      <c r="AY218" s="8">
        <v>0</v>
      </c>
      <c r="AZ218" s="6">
        <v>0</v>
      </c>
      <c r="BA218" s="7">
        <f t="shared" si="192"/>
        <v>0</v>
      </c>
      <c r="BB218" s="8">
        <v>0</v>
      </c>
      <c r="BC218" s="6">
        <v>0</v>
      </c>
      <c r="BD218" s="7">
        <f t="shared" si="193"/>
        <v>0</v>
      </c>
      <c r="BE218" s="8">
        <v>0</v>
      </c>
      <c r="BF218" s="6">
        <v>0</v>
      </c>
      <c r="BG218" s="7">
        <f t="shared" si="194"/>
        <v>0</v>
      </c>
      <c r="BH218" s="8">
        <v>0</v>
      </c>
      <c r="BI218" s="6">
        <v>0</v>
      </c>
      <c r="BJ218" s="7">
        <f t="shared" si="195"/>
        <v>0</v>
      </c>
      <c r="BK218" s="8">
        <v>0</v>
      </c>
      <c r="BL218" s="6">
        <v>0</v>
      </c>
      <c r="BM218" s="7">
        <f t="shared" si="196"/>
        <v>0</v>
      </c>
      <c r="BN218" s="8">
        <v>0</v>
      </c>
      <c r="BO218" s="6">
        <v>0</v>
      </c>
      <c r="BP218" s="7">
        <f t="shared" si="197"/>
        <v>0</v>
      </c>
      <c r="BQ218" s="8"/>
      <c r="BR218" s="6"/>
      <c r="BS218" s="7"/>
      <c r="BT218" s="8">
        <f t="shared" si="199"/>
        <v>71.397999999999996</v>
      </c>
      <c r="BU218" s="7">
        <f t="shared" si="200"/>
        <v>635.3889999999999</v>
      </c>
    </row>
    <row r="219" spans="1:73" x14ac:dyDescent="0.3">
      <c r="A219" s="40">
        <v>2022</v>
      </c>
      <c r="B219" s="41" t="s">
        <v>10</v>
      </c>
      <c r="C219" s="8">
        <v>0</v>
      </c>
      <c r="D219" s="6">
        <v>0</v>
      </c>
      <c r="E219" s="7">
        <f t="shared" si="201"/>
        <v>0</v>
      </c>
      <c r="F219" s="8">
        <v>0</v>
      </c>
      <c r="G219" s="6">
        <v>0</v>
      </c>
      <c r="H219" s="7">
        <f t="shared" si="180"/>
        <v>0</v>
      </c>
      <c r="I219" s="8">
        <v>0</v>
      </c>
      <c r="J219" s="6">
        <v>0</v>
      </c>
      <c r="K219" s="7">
        <f t="shared" si="181"/>
        <v>0</v>
      </c>
      <c r="L219" s="8"/>
      <c r="M219" s="6"/>
      <c r="N219" s="7"/>
      <c r="O219" s="8">
        <v>0</v>
      </c>
      <c r="P219" s="6">
        <v>0</v>
      </c>
      <c r="Q219" s="7">
        <f t="shared" si="182"/>
        <v>0</v>
      </c>
      <c r="R219" s="8">
        <v>0</v>
      </c>
      <c r="S219" s="6">
        <v>0</v>
      </c>
      <c r="T219" s="7">
        <f t="shared" si="183"/>
        <v>0</v>
      </c>
      <c r="U219" s="8">
        <v>0</v>
      </c>
      <c r="V219" s="6">
        <v>0</v>
      </c>
      <c r="W219" s="7">
        <f t="shared" si="184"/>
        <v>0</v>
      </c>
      <c r="X219" s="8">
        <v>0</v>
      </c>
      <c r="Y219" s="6">
        <v>0</v>
      </c>
      <c r="Z219" s="7">
        <f t="shared" si="185"/>
        <v>0</v>
      </c>
      <c r="AA219" s="8">
        <v>0</v>
      </c>
      <c r="AB219" s="6">
        <v>0</v>
      </c>
      <c r="AC219" s="7">
        <f t="shared" si="186"/>
        <v>0</v>
      </c>
      <c r="AD219" s="8">
        <v>0</v>
      </c>
      <c r="AE219" s="6">
        <v>0</v>
      </c>
      <c r="AF219" s="7">
        <f t="shared" si="187"/>
        <v>0</v>
      </c>
      <c r="AG219" s="8">
        <v>0</v>
      </c>
      <c r="AH219" s="6">
        <v>0</v>
      </c>
      <c r="AI219" s="7">
        <f t="shared" si="188"/>
        <v>0</v>
      </c>
      <c r="AJ219" s="8"/>
      <c r="AK219" s="6"/>
      <c r="AL219" s="7"/>
      <c r="AM219" s="8">
        <v>0</v>
      </c>
      <c r="AN219" s="6">
        <v>0</v>
      </c>
      <c r="AO219" s="7">
        <f t="shared" si="189"/>
        <v>0</v>
      </c>
      <c r="AP219" s="8"/>
      <c r="AQ219" s="6"/>
      <c r="AR219" s="7"/>
      <c r="AS219" s="8">
        <v>0</v>
      </c>
      <c r="AT219" s="6">
        <v>0</v>
      </c>
      <c r="AU219" s="7">
        <f t="shared" si="190"/>
        <v>0</v>
      </c>
      <c r="AV219" s="8">
        <v>0</v>
      </c>
      <c r="AW219" s="6">
        <v>0</v>
      </c>
      <c r="AX219" s="7">
        <f t="shared" si="191"/>
        <v>0</v>
      </c>
      <c r="AY219" s="8">
        <v>0</v>
      </c>
      <c r="AZ219" s="6">
        <v>0</v>
      </c>
      <c r="BA219" s="7">
        <f t="shared" si="192"/>
        <v>0</v>
      </c>
      <c r="BB219" s="8">
        <v>0</v>
      </c>
      <c r="BC219" s="6">
        <v>0</v>
      </c>
      <c r="BD219" s="7">
        <f t="shared" si="193"/>
        <v>0</v>
      </c>
      <c r="BE219" s="8">
        <v>0</v>
      </c>
      <c r="BF219" s="6">
        <v>0</v>
      </c>
      <c r="BG219" s="7">
        <f t="shared" si="194"/>
        <v>0</v>
      </c>
      <c r="BH219" s="65">
        <v>4.5215399999999999</v>
      </c>
      <c r="BI219" s="6">
        <v>51.014000000000003</v>
      </c>
      <c r="BJ219" s="7">
        <f t="shared" si="195"/>
        <v>11282.439168955711</v>
      </c>
      <c r="BK219" s="8">
        <v>0</v>
      </c>
      <c r="BL219" s="6">
        <v>0</v>
      </c>
      <c r="BM219" s="7">
        <f t="shared" si="196"/>
        <v>0</v>
      </c>
      <c r="BN219" s="8">
        <v>0</v>
      </c>
      <c r="BO219" s="6">
        <v>0</v>
      </c>
      <c r="BP219" s="7">
        <f t="shared" si="197"/>
        <v>0</v>
      </c>
      <c r="BQ219" s="8"/>
      <c r="BR219" s="6"/>
      <c r="BS219" s="7"/>
      <c r="BT219" s="8">
        <f t="shared" si="199"/>
        <v>4.5215399999999999</v>
      </c>
      <c r="BU219" s="7">
        <f t="shared" si="200"/>
        <v>51.014000000000003</v>
      </c>
    </row>
    <row r="220" spans="1:73" x14ac:dyDescent="0.3">
      <c r="A220" s="40">
        <v>2022</v>
      </c>
      <c r="B220" s="41" t="s">
        <v>11</v>
      </c>
      <c r="C220" s="8">
        <v>0</v>
      </c>
      <c r="D220" s="6">
        <v>0</v>
      </c>
      <c r="E220" s="7">
        <f t="shared" si="201"/>
        <v>0</v>
      </c>
      <c r="F220" s="8">
        <v>0</v>
      </c>
      <c r="G220" s="6">
        <v>0</v>
      </c>
      <c r="H220" s="7">
        <f t="shared" si="180"/>
        <v>0</v>
      </c>
      <c r="I220" s="8">
        <v>0</v>
      </c>
      <c r="J220" s="6">
        <v>0</v>
      </c>
      <c r="K220" s="7">
        <f t="shared" si="181"/>
        <v>0</v>
      </c>
      <c r="L220" s="8"/>
      <c r="M220" s="6"/>
      <c r="N220" s="7"/>
      <c r="O220" s="8">
        <v>0</v>
      </c>
      <c r="P220" s="6">
        <v>0</v>
      </c>
      <c r="Q220" s="7">
        <f t="shared" si="182"/>
        <v>0</v>
      </c>
      <c r="R220" s="8">
        <v>0</v>
      </c>
      <c r="S220" s="6">
        <v>0</v>
      </c>
      <c r="T220" s="7">
        <f t="shared" si="183"/>
        <v>0</v>
      </c>
      <c r="U220" s="8">
        <v>0</v>
      </c>
      <c r="V220" s="6">
        <v>0</v>
      </c>
      <c r="W220" s="7">
        <f t="shared" si="184"/>
        <v>0</v>
      </c>
      <c r="X220" s="8">
        <v>0</v>
      </c>
      <c r="Y220" s="6">
        <v>0</v>
      </c>
      <c r="Z220" s="7">
        <f t="shared" si="185"/>
        <v>0</v>
      </c>
      <c r="AA220" s="8">
        <v>0</v>
      </c>
      <c r="AB220" s="6">
        <v>0</v>
      </c>
      <c r="AC220" s="7">
        <f t="shared" si="186"/>
        <v>0</v>
      </c>
      <c r="AD220" s="8">
        <v>0</v>
      </c>
      <c r="AE220" s="6">
        <v>0</v>
      </c>
      <c r="AF220" s="7">
        <f t="shared" si="187"/>
        <v>0</v>
      </c>
      <c r="AG220" s="8">
        <v>0</v>
      </c>
      <c r="AH220" s="6">
        <v>0</v>
      </c>
      <c r="AI220" s="7">
        <f t="shared" si="188"/>
        <v>0</v>
      </c>
      <c r="AJ220" s="8"/>
      <c r="AK220" s="6"/>
      <c r="AL220" s="7"/>
      <c r="AM220" s="8">
        <v>0</v>
      </c>
      <c r="AN220" s="6">
        <v>0</v>
      </c>
      <c r="AO220" s="7">
        <f t="shared" si="189"/>
        <v>0</v>
      </c>
      <c r="AP220" s="8"/>
      <c r="AQ220" s="6"/>
      <c r="AR220" s="7"/>
      <c r="AS220" s="8">
        <v>0</v>
      </c>
      <c r="AT220" s="6">
        <v>0</v>
      </c>
      <c r="AU220" s="7">
        <f t="shared" si="190"/>
        <v>0</v>
      </c>
      <c r="AV220" s="8">
        <v>0</v>
      </c>
      <c r="AW220" s="6">
        <v>0</v>
      </c>
      <c r="AX220" s="7">
        <f t="shared" si="191"/>
        <v>0</v>
      </c>
      <c r="AY220" s="8">
        <v>0</v>
      </c>
      <c r="AZ220" s="6">
        <v>0</v>
      </c>
      <c r="BA220" s="7">
        <f t="shared" si="192"/>
        <v>0</v>
      </c>
      <c r="BB220" s="8">
        <v>0</v>
      </c>
      <c r="BC220" s="6">
        <v>0</v>
      </c>
      <c r="BD220" s="7">
        <f t="shared" si="193"/>
        <v>0</v>
      </c>
      <c r="BE220" s="8">
        <v>0</v>
      </c>
      <c r="BF220" s="6">
        <v>0</v>
      </c>
      <c r="BG220" s="7">
        <f t="shared" si="194"/>
        <v>0</v>
      </c>
      <c r="BH220" s="8">
        <v>0</v>
      </c>
      <c r="BI220" s="6">
        <v>0</v>
      </c>
      <c r="BJ220" s="7">
        <f t="shared" si="195"/>
        <v>0</v>
      </c>
      <c r="BK220" s="8">
        <v>0</v>
      </c>
      <c r="BL220" s="6">
        <v>0</v>
      </c>
      <c r="BM220" s="7">
        <f t="shared" si="196"/>
        <v>0</v>
      </c>
      <c r="BN220" s="8">
        <v>0</v>
      </c>
      <c r="BO220" s="6">
        <v>0</v>
      </c>
      <c r="BP220" s="7">
        <f t="shared" si="197"/>
        <v>0</v>
      </c>
      <c r="BQ220" s="8"/>
      <c r="BR220" s="6"/>
      <c r="BS220" s="7"/>
      <c r="BT220" s="8">
        <f t="shared" si="199"/>
        <v>0</v>
      </c>
      <c r="BU220" s="7">
        <f t="shared" si="200"/>
        <v>0</v>
      </c>
    </row>
    <row r="221" spans="1:73" x14ac:dyDescent="0.3">
      <c r="A221" s="40">
        <v>2022</v>
      </c>
      <c r="B221" s="41" t="s">
        <v>12</v>
      </c>
      <c r="C221" s="8">
        <v>0</v>
      </c>
      <c r="D221" s="6">
        <v>0</v>
      </c>
      <c r="E221" s="7">
        <f t="shared" si="201"/>
        <v>0</v>
      </c>
      <c r="F221" s="8">
        <v>0</v>
      </c>
      <c r="G221" s="6">
        <v>0</v>
      </c>
      <c r="H221" s="7">
        <f t="shared" si="180"/>
        <v>0</v>
      </c>
      <c r="I221" s="8">
        <v>0</v>
      </c>
      <c r="J221" s="6">
        <v>0</v>
      </c>
      <c r="K221" s="7">
        <f t="shared" si="181"/>
        <v>0</v>
      </c>
      <c r="L221" s="8"/>
      <c r="M221" s="6"/>
      <c r="N221" s="7"/>
      <c r="O221" s="8">
        <v>0</v>
      </c>
      <c r="P221" s="6">
        <v>0</v>
      </c>
      <c r="Q221" s="7">
        <f t="shared" si="182"/>
        <v>0</v>
      </c>
      <c r="R221" s="8">
        <v>0</v>
      </c>
      <c r="S221" s="6">
        <v>0</v>
      </c>
      <c r="T221" s="7">
        <f t="shared" si="183"/>
        <v>0</v>
      </c>
      <c r="U221" s="65">
        <v>3.6549999999999999E-2</v>
      </c>
      <c r="V221" s="6">
        <v>13.894</v>
      </c>
      <c r="W221" s="7">
        <f t="shared" si="184"/>
        <v>380136.79890560877</v>
      </c>
      <c r="X221" s="8">
        <v>0</v>
      </c>
      <c r="Y221" s="6">
        <v>0</v>
      </c>
      <c r="Z221" s="7">
        <f t="shared" si="185"/>
        <v>0</v>
      </c>
      <c r="AA221" s="8">
        <v>0</v>
      </c>
      <c r="AB221" s="6">
        <v>0</v>
      </c>
      <c r="AC221" s="7">
        <f t="shared" si="186"/>
        <v>0</v>
      </c>
      <c r="AD221" s="8">
        <v>0</v>
      </c>
      <c r="AE221" s="6">
        <v>0</v>
      </c>
      <c r="AF221" s="7">
        <f t="shared" si="187"/>
        <v>0</v>
      </c>
      <c r="AG221" s="8">
        <v>0</v>
      </c>
      <c r="AH221" s="6">
        <v>0</v>
      </c>
      <c r="AI221" s="7">
        <f t="shared" si="188"/>
        <v>0</v>
      </c>
      <c r="AJ221" s="8"/>
      <c r="AK221" s="6"/>
      <c r="AL221" s="7"/>
      <c r="AM221" s="8">
        <v>0</v>
      </c>
      <c r="AN221" s="6">
        <v>0</v>
      </c>
      <c r="AO221" s="7">
        <f t="shared" si="189"/>
        <v>0</v>
      </c>
      <c r="AP221" s="8"/>
      <c r="AQ221" s="6"/>
      <c r="AR221" s="7"/>
      <c r="AS221" s="8">
        <v>0</v>
      </c>
      <c r="AT221" s="6">
        <v>0</v>
      </c>
      <c r="AU221" s="7">
        <f t="shared" si="190"/>
        <v>0</v>
      </c>
      <c r="AV221" s="8">
        <v>0</v>
      </c>
      <c r="AW221" s="6">
        <v>0</v>
      </c>
      <c r="AX221" s="7">
        <f t="shared" si="191"/>
        <v>0</v>
      </c>
      <c r="AY221" s="8">
        <v>0</v>
      </c>
      <c r="AZ221" s="6">
        <v>0</v>
      </c>
      <c r="BA221" s="7">
        <f t="shared" si="192"/>
        <v>0</v>
      </c>
      <c r="BB221" s="8">
        <v>0</v>
      </c>
      <c r="BC221" s="6">
        <v>0</v>
      </c>
      <c r="BD221" s="7">
        <f t="shared" si="193"/>
        <v>0</v>
      </c>
      <c r="BE221" s="8">
        <v>0</v>
      </c>
      <c r="BF221" s="6">
        <v>0</v>
      </c>
      <c r="BG221" s="7">
        <f t="shared" si="194"/>
        <v>0</v>
      </c>
      <c r="BH221" s="8">
        <v>0</v>
      </c>
      <c r="BI221" s="6">
        <v>0</v>
      </c>
      <c r="BJ221" s="7">
        <f t="shared" si="195"/>
        <v>0</v>
      </c>
      <c r="BK221" s="8">
        <v>0</v>
      </c>
      <c r="BL221" s="6">
        <v>0</v>
      </c>
      <c r="BM221" s="7">
        <f t="shared" si="196"/>
        <v>0</v>
      </c>
      <c r="BN221" s="8">
        <v>0</v>
      </c>
      <c r="BO221" s="6">
        <v>0</v>
      </c>
      <c r="BP221" s="7">
        <f t="shared" si="197"/>
        <v>0</v>
      </c>
      <c r="BQ221" s="8"/>
      <c r="BR221" s="6"/>
      <c r="BS221" s="7"/>
      <c r="BT221" s="8">
        <f t="shared" si="199"/>
        <v>3.6549999999999999E-2</v>
      </c>
      <c r="BU221" s="7">
        <f t="shared" si="200"/>
        <v>13.894</v>
      </c>
    </row>
    <row r="222" spans="1:73" x14ac:dyDescent="0.3">
      <c r="A222" s="40">
        <v>2022</v>
      </c>
      <c r="B222" s="41" t="s">
        <v>13</v>
      </c>
      <c r="C222" s="8">
        <v>0</v>
      </c>
      <c r="D222" s="6">
        <v>0</v>
      </c>
      <c r="E222" s="7">
        <f t="shared" si="201"/>
        <v>0</v>
      </c>
      <c r="F222" s="8">
        <v>0</v>
      </c>
      <c r="G222" s="6">
        <v>0</v>
      </c>
      <c r="H222" s="7">
        <f t="shared" si="180"/>
        <v>0</v>
      </c>
      <c r="I222" s="8">
        <v>0</v>
      </c>
      <c r="J222" s="6">
        <v>0</v>
      </c>
      <c r="K222" s="7">
        <f t="shared" si="181"/>
        <v>0</v>
      </c>
      <c r="L222" s="8"/>
      <c r="M222" s="6"/>
      <c r="N222" s="7"/>
      <c r="O222" s="8">
        <v>0</v>
      </c>
      <c r="P222" s="6">
        <v>0</v>
      </c>
      <c r="Q222" s="7">
        <f t="shared" si="182"/>
        <v>0</v>
      </c>
      <c r="R222" s="8">
        <v>0</v>
      </c>
      <c r="S222" s="6">
        <v>0</v>
      </c>
      <c r="T222" s="7">
        <f t="shared" si="183"/>
        <v>0</v>
      </c>
      <c r="U222" s="65">
        <v>79.5</v>
      </c>
      <c r="V222" s="6">
        <v>1056.5139999999999</v>
      </c>
      <c r="W222" s="7">
        <f t="shared" si="184"/>
        <v>13289.484276729558</v>
      </c>
      <c r="X222" s="8">
        <v>0</v>
      </c>
      <c r="Y222" s="6">
        <v>0</v>
      </c>
      <c r="Z222" s="7">
        <f t="shared" si="185"/>
        <v>0</v>
      </c>
      <c r="AA222" s="8">
        <v>0</v>
      </c>
      <c r="AB222" s="6">
        <v>0</v>
      </c>
      <c r="AC222" s="7">
        <f t="shared" si="186"/>
        <v>0</v>
      </c>
      <c r="AD222" s="8">
        <v>0</v>
      </c>
      <c r="AE222" s="6">
        <v>0</v>
      </c>
      <c r="AF222" s="7">
        <f t="shared" si="187"/>
        <v>0</v>
      </c>
      <c r="AG222" s="8">
        <v>0</v>
      </c>
      <c r="AH222" s="6">
        <v>0</v>
      </c>
      <c r="AI222" s="7">
        <f t="shared" si="188"/>
        <v>0</v>
      </c>
      <c r="AJ222" s="8"/>
      <c r="AK222" s="6"/>
      <c r="AL222" s="7"/>
      <c r="AM222" s="8">
        <v>0</v>
      </c>
      <c r="AN222" s="6">
        <v>0</v>
      </c>
      <c r="AO222" s="7">
        <f t="shared" si="189"/>
        <v>0</v>
      </c>
      <c r="AP222" s="8"/>
      <c r="AQ222" s="6"/>
      <c r="AR222" s="7"/>
      <c r="AS222" s="8">
        <v>0</v>
      </c>
      <c r="AT222" s="6">
        <v>0</v>
      </c>
      <c r="AU222" s="7">
        <f t="shared" si="190"/>
        <v>0</v>
      </c>
      <c r="AV222" s="8">
        <v>0</v>
      </c>
      <c r="AW222" s="6">
        <v>0</v>
      </c>
      <c r="AX222" s="7">
        <f t="shared" si="191"/>
        <v>0</v>
      </c>
      <c r="AY222" s="8">
        <v>0</v>
      </c>
      <c r="AZ222" s="6">
        <v>0</v>
      </c>
      <c r="BA222" s="7">
        <f t="shared" si="192"/>
        <v>0</v>
      </c>
      <c r="BB222" s="8">
        <v>0</v>
      </c>
      <c r="BC222" s="6">
        <v>0</v>
      </c>
      <c r="BD222" s="7">
        <f t="shared" si="193"/>
        <v>0</v>
      </c>
      <c r="BE222" s="8">
        <v>0</v>
      </c>
      <c r="BF222" s="6">
        <v>0</v>
      </c>
      <c r="BG222" s="7">
        <f t="shared" si="194"/>
        <v>0</v>
      </c>
      <c r="BH222" s="8">
        <v>0</v>
      </c>
      <c r="BI222" s="6">
        <v>0</v>
      </c>
      <c r="BJ222" s="7">
        <f t="shared" si="195"/>
        <v>0</v>
      </c>
      <c r="BK222" s="8">
        <v>0</v>
      </c>
      <c r="BL222" s="6">
        <v>0</v>
      </c>
      <c r="BM222" s="7">
        <f t="shared" si="196"/>
        <v>0</v>
      </c>
      <c r="BN222" s="8">
        <v>0</v>
      </c>
      <c r="BO222" s="6">
        <v>0</v>
      </c>
      <c r="BP222" s="7">
        <f t="shared" si="197"/>
        <v>0</v>
      </c>
      <c r="BQ222" s="8"/>
      <c r="BR222" s="6"/>
      <c r="BS222" s="7"/>
      <c r="BT222" s="8">
        <f t="shared" si="199"/>
        <v>79.5</v>
      </c>
      <c r="BU222" s="7">
        <f t="shared" si="200"/>
        <v>1056.5139999999999</v>
      </c>
    </row>
    <row r="223" spans="1:73" x14ac:dyDescent="0.3">
      <c r="A223" s="40">
        <v>2022</v>
      </c>
      <c r="B223" s="41" t="s">
        <v>14</v>
      </c>
      <c r="C223" s="8">
        <v>0</v>
      </c>
      <c r="D223" s="6">
        <v>0</v>
      </c>
      <c r="E223" s="7">
        <f t="shared" si="201"/>
        <v>0</v>
      </c>
      <c r="F223" s="8">
        <v>0</v>
      </c>
      <c r="G223" s="6">
        <v>0</v>
      </c>
      <c r="H223" s="7">
        <f t="shared" si="180"/>
        <v>0</v>
      </c>
      <c r="I223" s="8">
        <v>0</v>
      </c>
      <c r="J223" s="6">
        <v>0</v>
      </c>
      <c r="K223" s="7">
        <f t="shared" si="181"/>
        <v>0</v>
      </c>
      <c r="L223" s="8"/>
      <c r="M223" s="6"/>
      <c r="N223" s="7"/>
      <c r="O223" s="8">
        <v>0</v>
      </c>
      <c r="P223" s="6">
        <v>0</v>
      </c>
      <c r="Q223" s="7">
        <f t="shared" si="182"/>
        <v>0</v>
      </c>
      <c r="R223" s="8">
        <v>0</v>
      </c>
      <c r="S223" s="6">
        <v>0</v>
      </c>
      <c r="T223" s="7">
        <f t="shared" si="183"/>
        <v>0</v>
      </c>
      <c r="U223" s="65">
        <v>7.7542399999999994</v>
      </c>
      <c r="V223" s="6">
        <v>105.04300000000001</v>
      </c>
      <c r="W223" s="7">
        <f t="shared" si="184"/>
        <v>13546.524224166395</v>
      </c>
      <c r="X223" s="8">
        <v>0</v>
      </c>
      <c r="Y223" s="6">
        <v>0</v>
      </c>
      <c r="Z223" s="7">
        <f t="shared" si="185"/>
        <v>0</v>
      </c>
      <c r="AA223" s="8">
        <v>0</v>
      </c>
      <c r="AB223" s="6">
        <v>0</v>
      </c>
      <c r="AC223" s="7">
        <f t="shared" si="186"/>
        <v>0</v>
      </c>
      <c r="AD223" s="8">
        <v>0</v>
      </c>
      <c r="AE223" s="6">
        <v>0</v>
      </c>
      <c r="AF223" s="7">
        <f t="shared" si="187"/>
        <v>0</v>
      </c>
      <c r="AG223" s="8">
        <v>0</v>
      </c>
      <c r="AH223" s="6">
        <v>0</v>
      </c>
      <c r="AI223" s="7">
        <f t="shared" si="188"/>
        <v>0</v>
      </c>
      <c r="AJ223" s="8"/>
      <c r="AK223" s="6"/>
      <c r="AL223" s="7"/>
      <c r="AM223" s="8">
        <v>0</v>
      </c>
      <c r="AN223" s="6">
        <v>0</v>
      </c>
      <c r="AO223" s="7">
        <f t="shared" si="189"/>
        <v>0</v>
      </c>
      <c r="AP223" s="8"/>
      <c r="AQ223" s="6"/>
      <c r="AR223" s="7"/>
      <c r="AS223" s="8">
        <v>0</v>
      </c>
      <c r="AT223" s="6">
        <v>0</v>
      </c>
      <c r="AU223" s="7">
        <f t="shared" si="190"/>
        <v>0</v>
      </c>
      <c r="AV223" s="8">
        <v>0</v>
      </c>
      <c r="AW223" s="6">
        <v>0</v>
      </c>
      <c r="AX223" s="7">
        <f t="shared" si="191"/>
        <v>0</v>
      </c>
      <c r="AY223" s="8">
        <v>0</v>
      </c>
      <c r="AZ223" s="6">
        <v>0</v>
      </c>
      <c r="BA223" s="7">
        <f t="shared" si="192"/>
        <v>0</v>
      </c>
      <c r="BB223" s="8">
        <v>0</v>
      </c>
      <c r="BC223" s="6">
        <v>0</v>
      </c>
      <c r="BD223" s="7">
        <f t="shared" si="193"/>
        <v>0</v>
      </c>
      <c r="BE223" s="8">
        <v>0</v>
      </c>
      <c r="BF223" s="6">
        <v>0</v>
      </c>
      <c r="BG223" s="7">
        <f t="shared" si="194"/>
        <v>0</v>
      </c>
      <c r="BH223" s="65">
        <v>1.0295000000000001</v>
      </c>
      <c r="BI223" s="6">
        <v>11.432</v>
      </c>
      <c r="BJ223" s="7">
        <f t="shared" si="195"/>
        <v>11104.419621175328</v>
      </c>
      <c r="BK223" s="8">
        <v>0</v>
      </c>
      <c r="BL223" s="6">
        <v>0</v>
      </c>
      <c r="BM223" s="7">
        <f t="shared" si="196"/>
        <v>0</v>
      </c>
      <c r="BN223" s="8">
        <v>0</v>
      </c>
      <c r="BO223" s="6">
        <v>0</v>
      </c>
      <c r="BP223" s="7">
        <f t="shared" si="197"/>
        <v>0</v>
      </c>
      <c r="BQ223" s="8"/>
      <c r="BR223" s="6"/>
      <c r="BS223" s="7"/>
      <c r="BT223" s="8">
        <f t="shared" si="199"/>
        <v>8.7837399999999999</v>
      </c>
      <c r="BU223" s="7">
        <f t="shared" si="200"/>
        <v>116.47500000000001</v>
      </c>
    </row>
    <row r="224" spans="1:73" x14ac:dyDescent="0.3">
      <c r="A224" s="40">
        <v>2022</v>
      </c>
      <c r="B224" s="7" t="s">
        <v>15</v>
      </c>
      <c r="C224" s="8">
        <v>0</v>
      </c>
      <c r="D224" s="6">
        <v>0</v>
      </c>
      <c r="E224" s="7">
        <f t="shared" si="201"/>
        <v>0</v>
      </c>
      <c r="F224" s="8">
        <v>0</v>
      </c>
      <c r="G224" s="6">
        <v>0</v>
      </c>
      <c r="H224" s="7">
        <f t="shared" si="180"/>
        <v>0</v>
      </c>
      <c r="I224" s="8">
        <v>0</v>
      </c>
      <c r="J224" s="6">
        <v>0</v>
      </c>
      <c r="K224" s="7">
        <f t="shared" si="181"/>
        <v>0</v>
      </c>
      <c r="L224" s="8"/>
      <c r="M224" s="6"/>
      <c r="N224" s="7"/>
      <c r="O224" s="8">
        <v>0</v>
      </c>
      <c r="P224" s="6">
        <v>0</v>
      </c>
      <c r="Q224" s="7">
        <f t="shared" si="182"/>
        <v>0</v>
      </c>
      <c r="R224" s="8">
        <v>0</v>
      </c>
      <c r="S224" s="6">
        <v>0</v>
      </c>
      <c r="T224" s="7">
        <f t="shared" si="183"/>
        <v>0</v>
      </c>
      <c r="U224" s="8">
        <v>0</v>
      </c>
      <c r="V224" s="6">
        <v>0</v>
      </c>
      <c r="W224" s="7">
        <f t="shared" si="184"/>
        <v>0</v>
      </c>
      <c r="X224" s="8">
        <v>0</v>
      </c>
      <c r="Y224" s="6">
        <v>0</v>
      </c>
      <c r="Z224" s="7">
        <f t="shared" si="185"/>
        <v>0</v>
      </c>
      <c r="AA224" s="8">
        <v>0</v>
      </c>
      <c r="AB224" s="6">
        <v>0</v>
      </c>
      <c r="AC224" s="7">
        <f t="shared" si="186"/>
        <v>0</v>
      </c>
      <c r="AD224" s="8">
        <v>0</v>
      </c>
      <c r="AE224" s="6">
        <v>0</v>
      </c>
      <c r="AF224" s="7">
        <f t="shared" si="187"/>
        <v>0</v>
      </c>
      <c r="AG224" s="8">
        <v>0</v>
      </c>
      <c r="AH224" s="6">
        <v>0</v>
      </c>
      <c r="AI224" s="7">
        <f t="shared" si="188"/>
        <v>0</v>
      </c>
      <c r="AJ224" s="8"/>
      <c r="AK224" s="6"/>
      <c r="AL224" s="7"/>
      <c r="AM224" s="8">
        <v>0</v>
      </c>
      <c r="AN224" s="6">
        <v>0</v>
      </c>
      <c r="AO224" s="7">
        <f t="shared" si="189"/>
        <v>0</v>
      </c>
      <c r="AP224" s="8"/>
      <c r="AQ224" s="6"/>
      <c r="AR224" s="7"/>
      <c r="AS224" s="8">
        <v>0</v>
      </c>
      <c r="AT224" s="6">
        <v>0</v>
      </c>
      <c r="AU224" s="7">
        <f t="shared" si="190"/>
        <v>0</v>
      </c>
      <c r="AV224" s="8">
        <v>0</v>
      </c>
      <c r="AW224" s="6">
        <v>0</v>
      </c>
      <c r="AX224" s="7">
        <f t="shared" si="191"/>
        <v>0</v>
      </c>
      <c r="AY224" s="8">
        <v>0</v>
      </c>
      <c r="AZ224" s="6">
        <v>0</v>
      </c>
      <c r="BA224" s="7">
        <f t="shared" si="192"/>
        <v>0</v>
      </c>
      <c r="BB224" s="8">
        <v>0</v>
      </c>
      <c r="BC224" s="6">
        <v>0</v>
      </c>
      <c r="BD224" s="7">
        <f t="shared" si="193"/>
        <v>0</v>
      </c>
      <c r="BE224" s="8">
        <v>0</v>
      </c>
      <c r="BF224" s="6">
        <v>0</v>
      </c>
      <c r="BG224" s="7">
        <f t="shared" si="194"/>
        <v>0</v>
      </c>
      <c r="BH224" s="8">
        <v>0</v>
      </c>
      <c r="BI224" s="6">
        <v>0</v>
      </c>
      <c r="BJ224" s="7">
        <f t="shared" si="195"/>
        <v>0</v>
      </c>
      <c r="BK224" s="8">
        <v>0</v>
      </c>
      <c r="BL224" s="6">
        <v>0</v>
      </c>
      <c r="BM224" s="7">
        <f t="shared" si="196"/>
        <v>0</v>
      </c>
      <c r="BN224" s="8">
        <v>0</v>
      </c>
      <c r="BO224" s="6">
        <v>0</v>
      </c>
      <c r="BP224" s="7">
        <f t="shared" si="197"/>
        <v>0</v>
      </c>
      <c r="BQ224" s="8"/>
      <c r="BR224" s="6"/>
      <c r="BS224" s="7"/>
      <c r="BT224" s="8">
        <f t="shared" si="199"/>
        <v>0</v>
      </c>
      <c r="BU224" s="7">
        <f t="shared" si="200"/>
        <v>0</v>
      </c>
    </row>
    <row r="225" spans="1:73" x14ac:dyDescent="0.3">
      <c r="A225" s="40">
        <v>2022</v>
      </c>
      <c r="B225" s="41" t="s">
        <v>16</v>
      </c>
      <c r="C225" s="8">
        <v>0</v>
      </c>
      <c r="D225" s="6">
        <v>0</v>
      </c>
      <c r="E225" s="7">
        <f t="shared" si="201"/>
        <v>0</v>
      </c>
      <c r="F225" s="8">
        <v>0</v>
      </c>
      <c r="G225" s="6">
        <v>0</v>
      </c>
      <c r="H225" s="7">
        <f t="shared" si="180"/>
        <v>0</v>
      </c>
      <c r="I225" s="8">
        <v>0</v>
      </c>
      <c r="J225" s="6">
        <v>0</v>
      </c>
      <c r="K225" s="7">
        <f t="shared" si="181"/>
        <v>0</v>
      </c>
      <c r="L225" s="8"/>
      <c r="M225" s="6"/>
      <c r="N225" s="7"/>
      <c r="O225" s="8">
        <v>0</v>
      </c>
      <c r="P225" s="6">
        <v>0</v>
      </c>
      <c r="Q225" s="7">
        <f t="shared" si="182"/>
        <v>0</v>
      </c>
      <c r="R225" s="8">
        <v>0</v>
      </c>
      <c r="S225" s="6">
        <v>0</v>
      </c>
      <c r="T225" s="7">
        <f t="shared" si="183"/>
        <v>0</v>
      </c>
      <c r="U225" s="65">
        <v>11.794280000000001</v>
      </c>
      <c r="V225" s="6">
        <v>153.52199999999999</v>
      </c>
      <c r="W225" s="7">
        <f t="shared" si="184"/>
        <v>13016.64874837633</v>
      </c>
      <c r="X225" s="8">
        <v>0</v>
      </c>
      <c r="Y225" s="6">
        <v>0</v>
      </c>
      <c r="Z225" s="7">
        <f t="shared" si="185"/>
        <v>0</v>
      </c>
      <c r="AA225" s="8">
        <v>0</v>
      </c>
      <c r="AB225" s="6">
        <v>0</v>
      </c>
      <c r="AC225" s="7">
        <f t="shared" si="186"/>
        <v>0</v>
      </c>
      <c r="AD225" s="8">
        <v>0</v>
      </c>
      <c r="AE225" s="6">
        <v>0</v>
      </c>
      <c r="AF225" s="7">
        <f t="shared" si="187"/>
        <v>0</v>
      </c>
      <c r="AG225" s="8">
        <v>0</v>
      </c>
      <c r="AH225" s="6">
        <v>0</v>
      </c>
      <c r="AI225" s="7">
        <f t="shared" si="188"/>
        <v>0</v>
      </c>
      <c r="AJ225" s="8"/>
      <c r="AK225" s="6"/>
      <c r="AL225" s="7"/>
      <c r="AM225" s="8">
        <v>0</v>
      </c>
      <c r="AN225" s="6">
        <v>0</v>
      </c>
      <c r="AO225" s="7">
        <f t="shared" si="189"/>
        <v>0</v>
      </c>
      <c r="AP225" s="8"/>
      <c r="AQ225" s="6"/>
      <c r="AR225" s="7"/>
      <c r="AS225" s="8">
        <v>0</v>
      </c>
      <c r="AT225" s="6">
        <v>0</v>
      </c>
      <c r="AU225" s="7">
        <f t="shared" si="190"/>
        <v>0</v>
      </c>
      <c r="AV225" s="8">
        <v>0</v>
      </c>
      <c r="AW225" s="6">
        <v>0</v>
      </c>
      <c r="AX225" s="7">
        <f t="shared" si="191"/>
        <v>0</v>
      </c>
      <c r="AY225" s="8">
        <v>0</v>
      </c>
      <c r="AZ225" s="6">
        <v>0</v>
      </c>
      <c r="BA225" s="7">
        <f t="shared" si="192"/>
        <v>0</v>
      </c>
      <c r="BB225" s="8">
        <v>0</v>
      </c>
      <c r="BC225" s="6">
        <v>0</v>
      </c>
      <c r="BD225" s="7">
        <f t="shared" si="193"/>
        <v>0</v>
      </c>
      <c r="BE225" s="8">
        <v>0</v>
      </c>
      <c r="BF225" s="6">
        <v>0</v>
      </c>
      <c r="BG225" s="7">
        <f t="shared" si="194"/>
        <v>0</v>
      </c>
      <c r="BH225" s="8">
        <v>0</v>
      </c>
      <c r="BI225" s="6">
        <v>0</v>
      </c>
      <c r="BJ225" s="7">
        <f t="shared" si="195"/>
        <v>0</v>
      </c>
      <c r="BK225" s="8">
        <v>0</v>
      </c>
      <c r="BL225" s="6">
        <v>0</v>
      </c>
      <c r="BM225" s="7">
        <f t="shared" si="196"/>
        <v>0</v>
      </c>
      <c r="BN225" s="8">
        <v>0</v>
      </c>
      <c r="BO225" s="6">
        <v>0</v>
      </c>
      <c r="BP225" s="7">
        <f t="shared" si="197"/>
        <v>0</v>
      </c>
      <c r="BQ225" s="8"/>
      <c r="BR225" s="6"/>
      <c r="BS225" s="7"/>
      <c r="BT225" s="8">
        <f t="shared" si="199"/>
        <v>11.794280000000001</v>
      </c>
      <c r="BU225" s="7">
        <f t="shared" si="200"/>
        <v>153.52199999999999</v>
      </c>
    </row>
    <row r="226" spans="1:73" ht="15" thickBot="1" x14ac:dyDescent="0.35">
      <c r="A226" s="42"/>
      <c r="B226" s="43" t="s">
        <v>17</v>
      </c>
      <c r="C226" s="34">
        <f t="shared" ref="C226:D226" si="202">SUM(C214:C225)</f>
        <v>0</v>
      </c>
      <c r="D226" s="32">
        <f t="shared" si="202"/>
        <v>0</v>
      </c>
      <c r="E226" s="33"/>
      <c r="F226" s="34">
        <f t="shared" ref="F226:G226" si="203">SUM(F214:F225)</f>
        <v>0</v>
      </c>
      <c r="G226" s="32">
        <f t="shared" si="203"/>
        <v>0</v>
      </c>
      <c r="H226" s="33"/>
      <c r="I226" s="34">
        <f t="shared" ref="I226:J226" si="204">SUM(I214:I225)</f>
        <v>0</v>
      </c>
      <c r="J226" s="32">
        <f t="shared" si="204"/>
        <v>0</v>
      </c>
      <c r="K226" s="33"/>
      <c r="L226" s="34"/>
      <c r="M226" s="32"/>
      <c r="N226" s="33"/>
      <c r="O226" s="34">
        <f t="shared" ref="O226:P226" si="205">SUM(O214:O225)</f>
        <v>0</v>
      </c>
      <c r="P226" s="32">
        <f t="shared" si="205"/>
        <v>0</v>
      </c>
      <c r="Q226" s="33"/>
      <c r="R226" s="34">
        <f t="shared" ref="R226:S226" si="206">SUM(R214:R225)</f>
        <v>135.19999999999999</v>
      </c>
      <c r="S226" s="32">
        <f t="shared" si="206"/>
        <v>1073.8879999999999</v>
      </c>
      <c r="T226" s="33"/>
      <c r="U226" s="34">
        <f t="shared" ref="U226:V226" si="207">SUM(U214:U225)</f>
        <v>122.40598</v>
      </c>
      <c r="V226" s="32">
        <f t="shared" si="207"/>
        <v>1603.0889999999999</v>
      </c>
      <c r="W226" s="33"/>
      <c r="X226" s="34">
        <f t="shared" ref="X226:Y226" si="208">SUM(X214:X225)</f>
        <v>0</v>
      </c>
      <c r="Y226" s="32">
        <f t="shared" si="208"/>
        <v>0</v>
      </c>
      <c r="Z226" s="33"/>
      <c r="AA226" s="34">
        <f t="shared" ref="AA226:AB226" si="209">SUM(AA214:AA225)</f>
        <v>0</v>
      </c>
      <c r="AB226" s="32">
        <f t="shared" si="209"/>
        <v>0</v>
      </c>
      <c r="AC226" s="33"/>
      <c r="AD226" s="34">
        <f t="shared" ref="AD226:AE226" si="210">SUM(AD214:AD225)</f>
        <v>0</v>
      </c>
      <c r="AE226" s="32">
        <f t="shared" si="210"/>
        <v>0</v>
      </c>
      <c r="AF226" s="33"/>
      <c r="AG226" s="34">
        <f t="shared" ref="AG226:AH226" si="211">SUM(AG214:AG225)</f>
        <v>0</v>
      </c>
      <c r="AH226" s="32">
        <f t="shared" si="211"/>
        <v>0</v>
      </c>
      <c r="AI226" s="33"/>
      <c r="AJ226" s="34"/>
      <c r="AK226" s="32"/>
      <c r="AL226" s="33"/>
      <c r="AM226" s="34">
        <f t="shared" ref="AM226:AN226" si="212">SUM(AM214:AM225)</f>
        <v>0</v>
      </c>
      <c r="AN226" s="32">
        <f t="shared" si="212"/>
        <v>0</v>
      </c>
      <c r="AO226" s="33"/>
      <c r="AP226" s="34"/>
      <c r="AQ226" s="32"/>
      <c r="AR226" s="33"/>
      <c r="AS226" s="34">
        <f t="shared" ref="AS226:AT226" si="213">SUM(AS214:AS225)</f>
        <v>0</v>
      </c>
      <c r="AT226" s="32">
        <f t="shared" si="213"/>
        <v>0</v>
      </c>
      <c r="AU226" s="33"/>
      <c r="AV226" s="34">
        <f t="shared" ref="AV226:AW226" si="214">SUM(AV214:AV225)</f>
        <v>0</v>
      </c>
      <c r="AW226" s="32">
        <f t="shared" si="214"/>
        <v>0</v>
      </c>
      <c r="AX226" s="33"/>
      <c r="AY226" s="34">
        <f t="shared" ref="AY226:AZ226" si="215">SUM(AY214:AY225)</f>
        <v>0</v>
      </c>
      <c r="AZ226" s="32">
        <f t="shared" si="215"/>
        <v>0</v>
      </c>
      <c r="BA226" s="33"/>
      <c r="BB226" s="34">
        <f t="shared" ref="BB226:BC226" si="216">SUM(BB214:BB225)</f>
        <v>0</v>
      </c>
      <c r="BC226" s="32">
        <f t="shared" si="216"/>
        <v>0</v>
      </c>
      <c r="BD226" s="33"/>
      <c r="BE226" s="34">
        <f t="shared" ref="BE226:BF226" si="217">SUM(BE214:BE225)</f>
        <v>0</v>
      </c>
      <c r="BF226" s="32">
        <f t="shared" si="217"/>
        <v>0</v>
      </c>
      <c r="BG226" s="33"/>
      <c r="BH226" s="34">
        <f t="shared" ref="BH226:BI226" si="218">SUM(BH214:BH225)</f>
        <v>5.5510400000000004</v>
      </c>
      <c r="BI226" s="32">
        <f t="shared" si="218"/>
        <v>62.446000000000005</v>
      </c>
      <c r="BJ226" s="33"/>
      <c r="BK226" s="34">
        <f t="shared" ref="BK226:BL226" si="219">SUM(BK214:BK225)</f>
        <v>2.2000000000000001E-3</v>
      </c>
      <c r="BL226" s="32">
        <f t="shared" si="219"/>
        <v>0.55000000000000004</v>
      </c>
      <c r="BM226" s="33"/>
      <c r="BN226" s="34">
        <f t="shared" ref="BN226:BO226" si="220">SUM(BN214:BN225)</f>
        <v>0</v>
      </c>
      <c r="BO226" s="32">
        <f t="shared" si="220"/>
        <v>0</v>
      </c>
      <c r="BP226" s="33"/>
      <c r="BQ226" s="34"/>
      <c r="BR226" s="32"/>
      <c r="BS226" s="33"/>
      <c r="BT226" s="34">
        <f t="shared" si="199"/>
        <v>263.15922</v>
      </c>
      <c r="BU226" s="33">
        <f t="shared" si="200"/>
        <v>2739.973</v>
      </c>
    </row>
    <row r="227" spans="1:73" x14ac:dyDescent="0.3">
      <c r="A227" s="40">
        <v>2023</v>
      </c>
      <c r="B227" s="41" t="s">
        <v>5</v>
      </c>
      <c r="C227" s="8">
        <v>0</v>
      </c>
      <c r="D227" s="6">
        <v>0</v>
      </c>
      <c r="E227" s="7">
        <f>IF(C227=0,0,D227/C227*1000)</f>
        <v>0</v>
      </c>
      <c r="F227" s="8">
        <v>0</v>
      </c>
      <c r="G227" s="6">
        <v>0</v>
      </c>
      <c r="H227" s="7">
        <f t="shared" ref="H227:H238" si="221">IF(F227=0,0,G227/F227*1000)</f>
        <v>0</v>
      </c>
      <c r="I227" s="8">
        <v>0</v>
      </c>
      <c r="J227" s="6">
        <v>0</v>
      </c>
      <c r="K227" s="7">
        <f t="shared" ref="K227:K238" si="222">IF(I227=0,0,J227/I227*1000)</f>
        <v>0</v>
      </c>
      <c r="L227" s="8"/>
      <c r="M227" s="6"/>
      <c r="N227" s="7"/>
      <c r="O227" s="8">
        <v>0</v>
      </c>
      <c r="P227" s="6">
        <v>0</v>
      </c>
      <c r="Q227" s="7">
        <f t="shared" ref="Q227:Q238" si="223">IF(O227=0,0,P227/O227*1000)</f>
        <v>0</v>
      </c>
      <c r="R227" s="8">
        <v>0</v>
      </c>
      <c r="S227" s="6">
        <v>0</v>
      </c>
      <c r="T227" s="7">
        <f t="shared" ref="T227:T238" si="224">IF(R227=0,0,S227/R227*1000)</f>
        <v>0</v>
      </c>
      <c r="U227" s="65">
        <v>25.25</v>
      </c>
      <c r="V227" s="6">
        <v>434.95100000000002</v>
      </c>
      <c r="W227" s="7">
        <f t="shared" ref="W227:W238" si="225">IF(U227=0,0,V227/U227*1000)</f>
        <v>17225.782178217822</v>
      </c>
      <c r="X227" s="8">
        <v>0</v>
      </c>
      <c r="Y227" s="6">
        <v>0</v>
      </c>
      <c r="Z227" s="7">
        <f t="shared" ref="Z227:Z238" si="226">IF(X227=0,0,Y227/X227*1000)</f>
        <v>0</v>
      </c>
      <c r="AA227" s="8">
        <v>0</v>
      </c>
      <c r="AB227" s="6">
        <v>0</v>
      </c>
      <c r="AC227" s="7">
        <f t="shared" ref="AC227:AC238" si="227">IF(AA227=0,0,AB227/AA227*1000)</f>
        <v>0</v>
      </c>
      <c r="AD227" s="8">
        <v>0</v>
      </c>
      <c r="AE227" s="6">
        <v>0</v>
      </c>
      <c r="AF227" s="7">
        <f t="shared" ref="AF227:AF238" si="228">IF(AD227=0,0,AE227/AD227*1000)</f>
        <v>0</v>
      </c>
      <c r="AG227" s="8">
        <v>0</v>
      </c>
      <c r="AH227" s="6">
        <v>0</v>
      </c>
      <c r="AI227" s="7">
        <f t="shared" ref="AI227:AI238" si="229">IF(AG227=0,0,AH227/AG227*1000)</f>
        <v>0</v>
      </c>
      <c r="AJ227" s="8"/>
      <c r="AK227" s="6"/>
      <c r="AL227" s="7"/>
      <c r="AM227" s="8">
        <v>0</v>
      </c>
      <c r="AN227" s="6">
        <v>0</v>
      </c>
      <c r="AO227" s="7">
        <f t="shared" ref="AO227:AO238" si="230">IF(AM227=0,0,AN227/AM227*1000)</f>
        <v>0</v>
      </c>
      <c r="AP227" s="8"/>
      <c r="AQ227" s="6"/>
      <c r="AR227" s="7"/>
      <c r="AS227" s="8">
        <v>0</v>
      </c>
      <c r="AT227" s="6">
        <v>0</v>
      </c>
      <c r="AU227" s="7">
        <f t="shared" ref="AU227:AU238" si="231">IF(AS227=0,0,AT227/AS227*1000)</f>
        <v>0</v>
      </c>
      <c r="AV227" s="8">
        <v>0</v>
      </c>
      <c r="AW227" s="6">
        <v>0</v>
      </c>
      <c r="AX227" s="7">
        <f t="shared" ref="AX227:AX238" si="232">IF(AV227=0,0,AW227/AV227*1000)</f>
        <v>0</v>
      </c>
      <c r="AY227" s="8">
        <v>0</v>
      </c>
      <c r="AZ227" s="6">
        <v>0</v>
      </c>
      <c r="BA227" s="7">
        <f t="shared" ref="BA227:BA238" si="233">IF(AY227=0,0,AZ227/AY227*1000)</f>
        <v>0</v>
      </c>
      <c r="BB227" s="8">
        <v>0</v>
      </c>
      <c r="BC227" s="6">
        <v>0</v>
      </c>
      <c r="BD227" s="7">
        <f t="shared" ref="BD227:BD238" si="234">IF(BB227=0,0,BC227/BB227*1000)</f>
        <v>0</v>
      </c>
      <c r="BE227" s="8">
        <v>0</v>
      </c>
      <c r="BF227" s="6">
        <v>0</v>
      </c>
      <c r="BG227" s="7">
        <f t="shared" ref="BG227:BG238" si="235">IF(BE227=0,0,BF227/BE227*1000)</f>
        <v>0</v>
      </c>
      <c r="BH227" s="8">
        <v>0</v>
      </c>
      <c r="BI227" s="6">
        <v>0</v>
      </c>
      <c r="BJ227" s="7">
        <f t="shared" ref="BJ227:BJ238" si="236">IF(BH227=0,0,BI227/BH227*1000)</f>
        <v>0</v>
      </c>
      <c r="BK227" s="8">
        <v>0</v>
      </c>
      <c r="BL227" s="6">
        <v>0</v>
      </c>
      <c r="BM227" s="7">
        <f t="shared" ref="BM227:BM238" si="237">IF(BK227=0,0,BL227/BK227*1000)</f>
        <v>0</v>
      </c>
      <c r="BN227" s="8">
        <v>0</v>
      </c>
      <c r="BO227" s="6">
        <v>0</v>
      </c>
      <c r="BP227" s="7">
        <f t="shared" ref="BP227:BP238" si="238">IF(BN227=0,0,BO227/BN227*1000)</f>
        <v>0</v>
      </c>
      <c r="BQ227" s="8"/>
      <c r="BR227" s="6"/>
      <c r="BS227" s="7"/>
      <c r="BT227" s="8">
        <f>SUMIF($C$5:$BS$5,"Ton",C227:BS227)</f>
        <v>25.25</v>
      </c>
      <c r="BU227" s="7">
        <f>SUMIF($C$5:$BS$5,"F*",C227:BS227)</f>
        <v>434.95100000000002</v>
      </c>
    </row>
    <row r="228" spans="1:73" x14ac:dyDescent="0.3">
      <c r="A228" s="40">
        <v>2023</v>
      </c>
      <c r="B228" s="41" t="s">
        <v>6</v>
      </c>
      <c r="C228" s="8">
        <v>0</v>
      </c>
      <c r="D228" s="6">
        <v>0</v>
      </c>
      <c r="E228" s="7">
        <f t="shared" ref="E228:E229" si="239">IF(C228=0,0,D228/C228*1000)</f>
        <v>0</v>
      </c>
      <c r="F228" s="8">
        <v>0</v>
      </c>
      <c r="G228" s="6">
        <v>0</v>
      </c>
      <c r="H228" s="7">
        <f t="shared" si="221"/>
        <v>0</v>
      </c>
      <c r="I228" s="8">
        <v>0</v>
      </c>
      <c r="J228" s="6">
        <v>0</v>
      </c>
      <c r="K228" s="7">
        <f t="shared" si="222"/>
        <v>0</v>
      </c>
      <c r="L228" s="8"/>
      <c r="M228" s="6"/>
      <c r="N228" s="7"/>
      <c r="O228" s="8">
        <v>0</v>
      </c>
      <c r="P228" s="6">
        <v>0</v>
      </c>
      <c r="Q228" s="7">
        <f t="shared" si="223"/>
        <v>0</v>
      </c>
      <c r="R228" s="8">
        <v>0</v>
      </c>
      <c r="S228" s="6">
        <v>0</v>
      </c>
      <c r="T228" s="7">
        <f t="shared" si="224"/>
        <v>0</v>
      </c>
      <c r="U228" s="8">
        <v>0</v>
      </c>
      <c r="V228" s="6">
        <v>0</v>
      </c>
      <c r="W228" s="7">
        <f t="shared" si="225"/>
        <v>0</v>
      </c>
      <c r="X228" s="8">
        <v>0</v>
      </c>
      <c r="Y228" s="6">
        <v>0</v>
      </c>
      <c r="Z228" s="7">
        <f t="shared" si="226"/>
        <v>0</v>
      </c>
      <c r="AA228" s="8">
        <v>0</v>
      </c>
      <c r="AB228" s="6">
        <v>0</v>
      </c>
      <c r="AC228" s="7">
        <f t="shared" si="227"/>
        <v>0</v>
      </c>
      <c r="AD228" s="8">
        <v>0</v>
      </c>
      <c r="AE228" s="6">
        <v>0</v>
      </c>
      <c r="AF228" s="7">
        <f t="shared" si="228"/>
        <v>0</v>
      </c>
      <c r="AG228" s="8">
        <v>0</v>
      </c>
      <c r="AH228" s="6">
        <v>0</v>
      </c>
      <c r="AI228" s="7">
        <f t="shared" si="229"/>
        <v>0</v>
      </c>
      <c r="AJ228" s="8"/>
      <c r="AK228" s="6"/>
      <c r="AL228" s="7"/>
      <c r="AM228" s="8">
        <v>0</v>
      </c>
      <c r="AN228" s="6">
        <v>0</v>
      </c>
      <c r="AO228" s="7">
        <f t="shared" si="230"/>
        <v>0</v>
      </c>
      <c r="AP228" s="8"/>
      <c r="AQ228" s="6"/>
      <c r="AR228" s="7"/>
      <c r="AS228" s="8">
        <v>0</v>
      </c>
      <c r="AT228" s="6">
        <v>0</v>
      </c>
      <c r="AU228" s="7">
        <f t="shared" si="231"/>
        <v>0</v>
      </c>
      <c r="AV228" s="8">
        <v>0</v>
      </c>
      <c r="AW228" s="6">
        <v>0</v>
      </c>
      <c r="AX228" s="7">
        <f t="shared" si="232"/>
        <v>0</v>
      </c>
      <c r="AY228" s="8">
        <v>0</v>
      </c>
      <c r="AZ228" s="6">
        <v>0</v>
      </c>
      <c r="BA228" s="7">
        <f t="shared" si="233"/>
        <v>0</v>
      </c>
      <c r="BB228" s="8">
        <v>0</v>
      </c>
      <c r="BC228" s="6">
        <v>0</v>
      </c>
      <c r="BD228" s="7">
        <f t="shared" si="234"/>
        <v>0</v>
      </c>
      <c r="BE228" s="8">
        <v>0</v>
      </c>
      <c r="BF228" s="6">
        <v>0</v>
      </c>
      <c r="BG228" s="7">
        <f t="shared" si="235"/>
        <v>0</v>
      </c>
      <c r="BH228" s="8">
        <v>0</v>
      </c>
      <c r="BI228" s="6">
        <v>0</v>
      </c>
      <c r="BJ228" s="7">
        <f t="shared" si="236"/>
        <v>0</v>
      </c>
      <c r="BK228" s="8">
        <v>0</v>
      </c>
      <c r="BL228" s="6">
        <v>0</v>
      </c>
      <c r="BM228" s="7">
        <f t="shared" si="237"/>
        <v>0</v>
      </c>
      <c r="BN228" s="8">
        <v>0</v>
      </c>
      <c r="BO228" s="6">
        <v>0</v>
      </c>
      <c r="BP228" s="7">
        <f t="shared" si="238"/>
        <v>0</v>
      </c>
      <c r="BQ228" s="8"/>
      <c r="BR228" s="6"/>
      <c r="BS228" s="7"/>
      <c r="BT228" s="8">
        <f t="shared" ref="BT228:BT239" si="240">SUMIF($C$5:$BS$5,"Ton",C228:BS228)</f>
        <v>0</v>
      </c>
      <c r="BU228" s="7">
        <f t="shared" ref="BU228:BU239" si="241">SUMIF($C$5:$BS$5,"F*",C228:BS228)</f>
        <v>0</v>
      </c>
    </row>
    <row r="229" spans="1:73" x14ac:dyDescent="0.3">
      <c r="A229" s="40">
        <v>2023</v>
      </c>
      <c r="B229" s="41" t="s">
        <v>7</v>
      </c>
      <c r="C229" s="8">
        <v>0</v>
      </c>
      <c r="D229" s="6">
        <v>0</v>
      </c>
      <c r="E229" s="7">
        <f t="shared" si="239"/>
        <v>0</v>
      </c>
      <c r="F229" s="8">
        <v>0</v>
      </c>
      <c r="G229" s="6">
        <v>0</v>
      </c>
      <c r="H229" s="7">
        <f t="shared" si="221"/>
        <v>0</v>
      </c>
      <c r="I229" s="8">
        <v>0</v>
      </c>
      <c r="J229" s="6">
        <v>0</v>
      </c>
      <c r="K229" s="7">
        <f t="shared" si="222"/>
        <v>0</v>
      </c>
      <c r="L229" s="8"/>
      <c r="M229" s="6"/>
      <c r="N229" s="7"/>
      <c r="O229" s="8">
        <v>0</v>
      </c>
      <c r="P229" s="6">
        <v>0</v>
      </c>
      <c r="Q229" s="7">
        <f t="shared" si="223"/>
        <v>0</v>
      </c>
      <c r="R229" s="8">
        <v>0</v>
      </c>
      <c r="S229" s="6">
        <v>0</v>
      </c>
      <c r="T229" s="7">
        <f t="shared" si="224"/>
        <v>0</v>
      </c>
      <c r="U229" s="8">
        <v>0</v>
      </c>
      <c r="V229" s="6">
        <v>0</v>
      </c>
      <c r="W229" s="7">
        <f t="shared" si="225"/>
        <v>0</v>
      </c>
      <c r="X229" s="8">
        <v>0</v>
      </c>
      <c r="Y229" s="6">
        <v>0</v>
      </c>
      <c r="Z229" s="7">
        <f t="shared" si="226"/>
        <v>0</v>
      </c>
      <c r="AA229" s="8">
        <v>0</v>
      </c>
      <c r="AB229" s="6">
        <v>0</v>
      </c>
      <c r="AC229" s="7">
        <f t="shared" si="227"/>
        <v>0</v>
      </c>
      <c r="AD229" s="8">
        <v>0</v>
      </c>
      <c r="AE229" s="6">
        <v>0</v>
      </c>
      <c r="AF229" s="7">
        <f t="shared" si="228"/>
        <v>0</v>
      </c>
      <c r="AG229" s="8">
        <v>0</v>
      </c>
      <c r="AH229" s="6">
        <v>0</v>
      </c>
      <c r="AI229" s="7">
        <f t="shared" si="229"/>
        <v>0</v>
      </c>
      <c r="AJ229" s="8"/>
      <c r="AK229" s="6"/>
      <c r="AL229" s="7"/>
      <c r="AM229" s="8">
        <v>0</v>
      </c>
      <c r="AN229" s="6">
        <v>0</v>
      </c>
      <c r="AO229" s="7">
        <f t="shared" si="230"/>
        <v>0</v>
      </c>
      <c r="AP229" s="8"/>
      <c r="AQ229" s="6"/>
      <c r="AR229" s="7"/>
      <c r="AS229" s="8">
        <v>0</v>
      </c>
      <c r="AT229" s="6">
        <v>0</v>
      </c>
      <c r="AU229" s="7">
        <f t="shared" si="231"/>
        <v>0</v>
      </c>
      <c r="AV229" s="8">
        <v>0</v>
      </c>
      <c r="AW229" s="6">
        <v>0</v>
      </c>
      <c r="AX229" s="7">
        <f t="shared" si="232"/>
        <v>0</v>
      </c>
      <c r="AY229" s="8">
        <v>0</v>
      </c>
      <c r="AZ229" s="6">
        <v>0</v>
      </c>
      <c r="BA229" s="7">
        <f t="shared" si="233"/>
        <v>0</v>
      </c>
      <c r="BB229" s="8">
        <v>0</v>
      </c>
      <c r="BC229" s="6">
        <v>0</v>
      </c>
      <c r="BD229" s="7">
        <f t="shared" si="234"/>
        <v>0</v>
      </c>
      <c r="BE229" s="8">
        <v>0</v>
      </c>
      <c r="BF229" s="6">
        <v>0</v>
      </c>
      <c r="BG229" s="7">
        <f t="shared" si="235"/>
        <v>0</v>
      </c>
      <c r="BH229" s="8">
        <v>0</v>
      </c>
      <c r="BI229" s="6">
        <v>0</v>
      </c>
      <c r="BJ229" s="7">
        <f t="shared" si="236"/>
        <v>0</v>
      </c>
      <c r="BK229" s="8">
        <v>0</v>
      </c>
      <c r="BL229" s="6">
        <v>0</v>
      </c>
      <c r="BM229" s="7">
        <f t="shared" si="237"/>
        <v>0</v>
      </c>
      <c r="BN229" s="8">
        <v>0</v>
      </c>
      <c r="BO229" s="6">
        <v>0</v>
      </c>
      <c r="BP229" s="7">
        <f t="shared" si="238"/>
        <v>0</v>
      </c>
      <c r="BQ229" s="8"/>
      <c r="BR229" s="6"/>
      <c r="BS229" s="7"/>
      <c r="BT229" s="8">
        <f t="shared" si="240"/>
        <v>0</v>
      </c>
      <c r="BU229" s="7">
        <f t="shared" si="241"/>
        <v>0</v>
      </c>
    </row>
    <row r="230" spans="1:73" x14ac:dyDescent="0.3">
      <c r="A230" s="40">
        <v>2023</v>
      </c>
      <c r="B230" s="41" t="s">
        <v>8</v>
      </c>
      <c r="C230" s="8">
        <v>0</v>
      </c>
      <c r="D230" s="6">
        <v>0</v>
      </c>
      <c r="E230" s="7">
        <f>IF(C230=0,0,D230/C230*1000)</f>
        <v>0</v>
      </c>
      <c r="F230" s="8">
        <v>0</v>
      </c>
      <c r="G230" s="6">
        <v>0</v>
      </c>
      <c r="H230" s="7">
        <f t="shared" si="221"/>
        <v>0</v>
      </c>
      <c r="I230" s="8">
        <v>0</v>
      </c>
      <c r="J230" s="6">
        <v>0</v>
      </c>
      <c r="K230" s="7">
        <f t="shared" si="222"/>
        <v>0</v>
      </c>
      <c r="L230" s="8"/>
      <c r="M230" s="6"/>
      <c r="N230" s="7"/>
      <c r="O230" s="8">
        <v>0</v>
      </c>
      <c r="P230" s="6">
        <v>0</v>
      </c>
      <c r="Q230" s="7">
        <f t="shared" si="223"/>
        <v>0</v>
      </c>
      <c r="R230" s="8">
        <v>0</v>
      </c>
      <c r="S230" s="6">
        <v>0</v>
      </c>
      <c r="T230" s="7">
        <f t="shared" si="224"/>
        <v>0</v>
      </c>
      <c r="U230" s="65">
        <v>15.61023</v>
      </c>
      <c r="V230" s="6">
        <v>293.428</v>
      </c>
      <c r="W230" s="7">
        <f t="shared" si="225"/>
        <v>18797.160579953019</v>
      </c>
      <c r="X230" s="8">
        <v>0</v>
      </c>
      <c r="Y230" s="6">
        <v>0</v>
      </c>
      <c r="Z230" s="7">
        <f t="shared" si="226"/>
        <v>0</v>
      </c>
      <c r="AA230" s="8">
        <v>0</v>
      </c>
      <c r="AB230" s="6">
        <v>0</v>
      </c>
      <c r="AC230" s="7">
        <f t="shared" si="227"/>
        <v>0</v>
      </c>
      <c r="AD230" s="8">
        <v>0</v>
      </c>
      <c r="AE230" s="6">
        <v>0</v>
      </c>
      <c r="AF230" s="7">
        <f t="shared" si="228"/>
        <v>0</v>
      </c>
      <c r="AG230" s="8">
        <v>0</v>
      </c>
      <c r="AH230" s="6">
        <v>0</v>
      </c>
      <c r="AI230" s="7">
        <f t="shared" si="229"/>
        <v>0</v>
      </c>
      <c r="AJ230" s="8"/>
      <c r="AK230" s="6"/>
      <c r="AL230" s="7"/>
      <c r="AM230" s="8">
        <v>0</v>
      </c>
      <c r="AN230" s="6">
        <v>0</v>
      </c>
      <c r="AO230" s="7">
        <f t="shared" si="230"/>
        <v>0</v>
      </c>
      <c r="AP230" s="8"/>
      <c r="AQ230" s="6"/>
      <c r="AR230" s="7"/>
      <c r="AS230" s="8">
        <v>0</v>
      </c>
      <c r="AT230" s="6">
        <v>0</v>
      </c>
      <c r="AU230" s="7">
        <f t="shared" si="231"/>
        <v>0</v>
      </c>
      <c r="AV230" s="8">
        <v>0</v>
      </c>
      <c r="AW230" s="6">
        <v>0</v>
      </c>
      <c r="AX230" s="7">
        <f t="shared" si="232"/>
        <v>0</v>
      </c>
      <c r="AY230" s="8">
        <v>0</v>
      </c>
      <c r="AZ230" s="6">
        <v>0</v>
      </c>
      <c r="BA230" s="7">
        <f t="shared" si="233"/>
        <v>0</v>
      </c>
      <c r="BB230" s="8">
        <v>0</v>
      </c>
      <c r="BC230" s="6">
        <v>0</v>
      </c>
      <c r="BD230" s="7">
        <f t="shared" si="234"/>
        <v>0</v>
      </c>
      <c r="BE230" s="8">
        <v>0</v>
      </c>
      <c r="BF230" s="6">
        <v>0</v>
      </c>
      <c r="BG230" s="7">
        <f t="shared" si="235"/>
        <v>0</v>
      </c>
      <c r="BH230" s="8">
        <v>0</v>
      </c>
      <c r="BI230" s="6">
        <v>0</v>
      </c>
      <c r="BJ230" s="7">
        <f t="shared" si="236"/>
        <v>0</v>
      </c>
      <c r="BK230" s="8">
        <v>0</v>
      </c>
      <c r="BL230" s="6">
        <v>0</v>
      </c>
      <c r="BM230" s="7">
        <f t="shared" si="237"/>
        <v>0</v>
      </c>
      <c r="BN230" s="8">
        <v>0</v>
      </c>
      <c r="BO230" s="6">
        <v>0</v>
      </c>
      <c r="BP230" s="7">
        <f t="shared" si="238"/>
        <v>0</v>
      </c>
      <c r="BQ230" s="8"/>
      <c r="BR230" s="6"/>
      <c r="BS230" s="7"/>
      <c r="BT230" s="8">
        <f t="shared" si="240"/>
        <v>15.61023</v>
      </c>
      <c r="BU230" s="7">
        <f t="shared" si="241"/>
        <v>293.428</v>
      </c>
    </row>
    <row r="231" spans="1:73" x14ac:dyDescent="0.3">
      <c r="A231" s="40">
        <v>2023</v>
      </c>
      <c r="B231" s="7" t="s">
        <v>9</v>
      </c>
      <c r="C231" s="8">
        <v>0</v>
      </c>
      <c r="D231" s="6">
        <v>0</v>
      </c>
      <c r="E231" s="7">
        <f t="shared" ref="E231:E238" si="242">IF(C231=0,0,D231/C231*1000)</f>
        <v>0</v>
      </c>
      <c r="F231" s="8">
        <v>0</v>
      </c>
      <c r="G231" s="6">
        <v>0</v>
      </c>
      <c r="H231" s="7">
        <f t="shared" si="221"/>
        <v>0</v>
      </c>
      <c r="I231" s="8">
        <v>0</v>
      </c>
      <c r="J231" s="6">
        <v>0</v>
      </c>
      <c r="K231" s="7">
        <f t="shared" si="222"/>
        <v>0</v>
      </c>
      <c r="L231" s="8"/>
      <c r="M231" s="6"/>
      <c r="N231" s="7"/>
      <c r="O231" s="8">
        <v>0</v>
      </c>
      <c r="P231" s="6">
        <v>0</v>
      </c>
      <c r="Q231" s="7">
        <f t="shared" si="223"/>
        <v>0</v>
      </c>
      <c r="R231" s="8">
        <v>0</v>
      </c>
      <c r="S231" s="6">
        <v>0</v>
      </c>
      <c r="T231" s="7">
        <f t="shared" si="224"/>
        <v>0</v>
      </c>
      <c r="U231" s="65">
        <v>7</v>
      </c>
      <c r="V231" s="6">
        <v>134.18100000000001</v>
      </c>
      <c r="W231" s="7">
        <f t="shared" si="225"/>
        <v>19168.714285714286</v>
      </c>
      <c r="X231" s="8">
        <v>0</v>
      </c>
      <c r="Y231" s="6">
        <v>0</v>
      </c>
      <c r="Z231" s="7">
        <f t="shared" si="226"/>
        <v>0</v>
      </c>
      <c r="AA231" s="8">
        <v>0</v>
      </c>
      <c r="AB231" s="6">
        <v>0</v>
      </c>
      <c r="AC231" s="7">
        <f t="shared" si="227"/>
        <v>0</v>
      </c>
      <c r="AD231" s="8">
        <v>0</v>
      </c>
      <c r="AE231" s="6">
        <v>0</v>
      </c>
      <c r="AF231" s="7">
        <f t="shared" si="228"/>
        <v>0</v>
      </c>
      <c r="AG231" s="8">
        <v>0</v>
      </c>
      <c r="AH231" s="6">
        <v>0</v>
      </c>
      <c r="AI231" s="7">
        <f t="shared" si="229"/>
        <v>0</v>
      </c>
      <c r="AJ231" s="8"/>
      <c r="AK231" s="6"/>
      <c r="AL231" s="7"/>
      <c r="AM231" s="8">
        <v>0</v>
      </c>
      <c r="AN231" s="6">
        <v>0</v>
      </c>
      <c r="AO231" s="7">
        <f t="shared" si="230"/>
        <v>0</v>
      </c>
      <c r="AP231" s="8"/>
      <c r="AQ231" s="6"/>
      <c r="AR231" s="7"/>
      <c r="AS231" s="8">
        <v>0</v>
      </c>
      <c r="AT231" s="6">
        <v>0</v>
      </c>
      <c r="AU231" s="7">
        <f t="shared" si="231"/>
        <v>0</v>
      </c>
      <c r="AV231" s="8">
        <v>0</v>
      </c>
      <c r="AW231" s="6">
        <v>0</v>
      </c>
      <c r="AX231" s="7">
        <f t="shared" si="232"/>
        <v>0</v>
      </c>
      <c r="AY231" s="8">
        <v>0</v>
      </c>
      <c r="AZ231" s="6">
        <v>0</v>
      </c>
      <c r="BA231" s="7">
        <f t="shared" si="233"/>
        <v>0</v>
      </c>
      <c r="BB231" s="8">
        <v>0</v>
      </c>
      <c r="BC231" s="6">
        <v>0</v>
      </c>
      <c r="BD231" s="7">
        <f t="shared" si="234"/>
        <v>0</v>
      </c>
      <c r="BE231" s="8">
        <v>0</v>
      </c>
      <c r="BF231" s="6">
        <v>0</v>
      </c>
      <c r="BG231" s="7">
        <f t="shared" si="235"/>
        <v>0</v>
      </c>
      <c r="BH231" s="8">
        <v>0</v>
      </c>
      <c r="BI231" s="6">
        <v>0</v>
      </c>
      <c r="BJ231" s="7">
        <f t="shared" si="236"/>
        <v>0</v>
      </c>
      <c r="BK231" s="8">
        <v>0</v>
      </c>
      <c r="BL231" s="6">
        <v>0</v>
      </c>
      <c r="BM231" s="7">
        <f t="shared" si="237"/>
        <v>0</v>
      </c>
      <c r="BN231" s="8">
        <v>0</v>
      </c>
      <c r="BO231" s="6">
        <v>0</v>
      </c>
      <c r="BP231" s="7">
        <f t="shared" si="238"/>
        <v>0</v>
      </c>
      <c r="BQ231" s="8"/>
      <c r="BR231" s="6"/>
      <c r="BS231" s="7"/>
      <c r="BT231" s="8">
        <f t="shared" si="240"/>
        <v>7</v>
      </c>
      <c r="BU231" s="7">
        <f t="shared" si="241"/>
        <v>134.18100000000001</v>
      </c>
    </row>
    <row r="232" spans="1:73" x14ac:dyDescent="0.3">
      <c r="A232" s="40">
        <v>2023</v>
      </c>
      <c r="B232" s="41" t="s">
        <v>10</v>
      </c>
      <c r="C232" s="8">
        <v>0</v>
      </c>
      <c r="D232" s="6">
        <v>0</v>
      </c>
      <c r="E232" s="7">
        <f t="shared" si="242"/>
        <v>0</v>
      </c>
      <c r="F232" s="8">
        <v>0</v>
      </c>
      <c r="G232" s="6">
        <v>0</v>
      </c>
      <c r="H232" s="7">
        <f t="shared" si="221"/>
        <v>0</v>
      </c>
      <c r="I232" s="8">
        <v>0</v>
      </c>
      <c r="J232" s="6">
        <v>0</v>
      </c>
      <c r="K232" s="7">
        <f t="shared" si="222"/>
        <v>0</v>
      </c>
      <c r="L232" s="8"/>
      <c r="M232" s="6"/>
      <c r="N232" s="7"/>
      <c r="O232" s="8">
        <v>0</v>
      </c>
      <c r="P232" s="6">
        <v>0</v>
      </c>
      <c r="Q232" s="7">
        <f t="shared" si="223"/>
        <v>0</v>
      </c>
      <c r="R232" s="8">
        <v>0</v>
      </c>
      <c r="S232" s="6">
        <v>0</v>
      </c>
      <c r="T232" s="7">
        <f t="shared" si="224"/>
        <v>0</v>
      </c>
      <c r="U232" s="8">
        <v>0</v>
      </c>
      <c r="V232" s="6">
        <v>0</v>
      </c>
      <c r="W232" s="7">
        <f t="shared" si="225"/>
        <v>0</v>
      </c>
      <c r="X232" s="8">
        <v>0</v>
      </c>
      <c r="Y232" s="6">
        <v>0</v>
      </c>
      <c r="Z232" s="7">
        <f t="shared" si="226"/>
        <v>0</v>
      </c>
      <c r="AA232" s="8">
        <v>0</v>
      </c>
      <c r="AB232" s="6">
        <v>0</v>
      </c>
      <c r="AC232" s="7">
        <f t="shared" si="227"/>
        <v>0</v>
      </c>
      <c r="AD232" s="8">
        <v>0</v>
      </c>
      <c r="AE232" s="6">
        <v>0</v>
      </c>
      <c r="AF232" s="7">
        <f t="shared" si="228"/>
        <v>0</v>
      </c>
      <c r="AG232" s="8">
        <v>0</v>
      </c>
      <c r="AH232" s="6">
        <v>0</v>
      </c>
      <c r="AI232" s="7">
        <f t="shared" si="229"/>
        <v>0</v>
      </c>
      <c r="AJ232" s="8"/>
      <c r="AK232" s="6"/>
      <c r="AL232" s="7"/>
      <c r="AM232" s="8">
        <v>0</v>
      </c>
      <c r="AN232" s="6">
        <v>0</v>
      </c>
      <c r="AO232" s="7">
        <f t="shared" si="230"/>
        <v>0</v>
      </c>
      <c r="AP232" s="8"/>
      <c r="AQ232" s="6"/>
      <c r="AR232" s="7"/>
      <c r="AS232" s="8">
        <v>0</v>
      </c>
      <c r="AT232" s="6">
        <v>0</v>
      </c>
      <c r="AU232" s="7">
        <f t="shared" si="231"/>
        <v>0</v>
      </c>
      <c r="AV232" s="8">
        <v>0</v>
      </c>
      <c r="AW232" s="6">
        <v>0</v>
      </c>
      <c r="AX232" s="7">
        <f t="shared" si="232"/>
        <v>0</v>
      </c>
      <c r="AY232" s="8">
        <v>0</v>
      </c>
      <c r="AZ232" s="6">
        <v>0</v>
      </c>
      <c r="BA232" s="7">
        <f t="shared" si="233"/>
        <v>0</v>
      </c>
      <c r="BB232" s="8">
        <v>0</v>
      </c>
      <c r="BC232" s="6">
        <v>0</v>
      </c>
      <c r="BD232" s="7">
        <f t="shared" si="234"/>
        <v>0</v>
      </c>
      <c r="BE232" s="8">
        <v>0</v>
      </c>
      <c r="BF232" s="6">
        <v>0</v>
      </c>
      <c r="BG232" s="7">
        <f t="shared" si="235"/>
        <v>0</v>
      </c>
      <c r="BH232" s="8">
        <v>0</v>
      </c>
      <c r="BI232" s="6">
        <v>0</v>
      </c>
      <c r="BJ232" s="7">
        <f t="shared" si="236"/>
        <v>0</v>
      </c>
      <c r="BK232" s="8">
        <v>0</v>
      </c>
      <c r="BL232" s="6">
        <v>0</v>
      </c>
      <c r="BM232" s="7">
        <f t="shared" si="237"/>
        <v>0</v>
      </c>
      <c r="BN232" s="8">
        <v>0</v>
      </c>
      <c r="BO232" s="6">
        <v>0</v>
      </c>
      <c r="BP232" s="7">
        <f t="shared" si="238"/>
        <v>0</v>
      </c>
      <c r="BQ232" s="8"/>
      <c r="BR232" s="6"/>
      <c r="BS232" s="7"/>
      <c r="BT232" s="8">
        <f t="shared" si="240"/>
        <v>0</v>
      </c>
      <c r="BU232" s="7">
        <f t="shared" si="241"/>
        <v>0</v>
      </c>
    </row>
    <row r="233" spans="1:73" x14ac:dyDescent="0.3">
      <c r="A233" s="40">
        <v>2023</v>
      </c>
      <c r="B233" s="41" t="s">
        <v>11</v>
      </c>
      <c r="C233" s="8">
        <v>0</v>
      </c>
      <c r="D233" s="6">
        <v>0</v>
      </c>
      <c r="E233" s="7">
        <f t="shared" si="242"/>
        <v>0</v>
      </c>
      <c r="F233" s="8">
        <v>0</v>
      </c>
      <c r="G233" s="6">
        <v>0</v>
      </c>
      <c r="H233" s="7">
        <f t="shared" si="221"/>
        <v>0</v>
      </c>
      <c r="I233" s="8">
        <v>0</v>
      </c>
      <c r="J233" s="6">
        <v>0</v>
      </c>
      <c r="K233" s="7">
        <f t="shared" si="222"/>
        <v>0</v>
      </c>
      <c r="L233" s="8"/>
      <c r="M233" s="6"/>
      <c r="N233" s="7"/>
      <c r="O233" s="8">
        <v>0</v>
      </c>
      <c r="P233" s="6">
        <v>0</v>
      </c>
      <c r="Q233" s="7">
        <f t="shared" si="223"/>
        <v>0</v>
      </c>
      <c r="R233" s="8">
        <v>0</v>
      </c>
      <c r="S233" s="6">
        <v>0</v>
      </c>
      <c r="T233" s="7">
        <f t="shared" si="224"/>
        <v>0</v>
      </c>
      <c r="U233" s="8">
        <v>0</v>
      </c>
      <c r="V233" s="6">
        <v>0</v>
      </c>
      <c r="W233" s="7">
        <f t="shared" si="225"/>
        <v>0</v>
      </c>
      <c r="X233" s="8">
        <v>0</v>
      </c>
      <c r="Y233" s="6">
        <v>0</v>
      </c>
      <c r="Z233" s="7">
        <f t="shared" si="226"/>
        <v>0</v>
      </c>
      <c r="AA233" s="8">
        <v>0</v>
      </c>
      <c r="AB233" s="6">
        <v>0</v>
      </c>
      <c r="AC233" s="7">
        <f t="shared" si="227"/>
        <v>0</v>
      </c>
      <c r="AD233" s="8">
        <v>0</v>
      </c>
      <c r="AE233" s="6">
        <v>0</v>
      </c>
      <c r="AF233" s="7">
        <f t="shared" si="228"/>
        <v>0</v>
      </c>
      <c r="AG233" s="8">
        <v>0</v>
      </c>
      <c r="AH233" s="6">
        <v>0</v>
      </c>
      <c r="AI233" s="7">
        <f t="shared" si="229"/>
        <v>0</v>
      </c>
      <c r="AJ233" s="8"/>
      <c r="AK233" s="6"/>
      <c r="AL233" s="7"/>
      <c r="AM233" s="8">
        <v>0</v>
      </c>
      <c r="AN233" s="6">
        <v>0</v>
      </c>
      <c r="AO233" s="7">
        <f t="shared" si="230"/>
        <v>0</v>
      </c>
      <c r="AP233" s="8"/>
      <c r="AQ233" s="6"/>
      <c r="AR233" s="7"/>
      <c r="AS233" s="8">
        <v>0</v>
      </c>
      <c r="AT233" s="6">
        <v>0</v>
      </c>
      <c r="AU233" s="7">
        <f t="shared" si="231"/>
        <v>0</v>
      </c>
      <c r="AV233" s="8">
        <v>0</v>
      </c>
      <c r="AW233" s="6">
        <v>0</v>
      </c>
      <c r="AX233" s="7">
        <f t="shared" si="232"/>
        <v>0</v>
      </c>
      <c r="AY233" s="8">
        <v>0</v>
      </c>
      <c r="AZ233" s="6">
        <v>0</v>
      </c>
      <c r="BA233" s="7">
        <f t="shared" si="233"/>
        <v>0</v>
      </c>
      <c r="BB233" s="8">
        <v>0</v>
      </c>
      <c r="BC233" s="6">
        <v>0</v>
      </c>
      <c r="BD233" s="7">
        <f t="shared" si="234"/>
        <v>0</v>
      </c>
      <c r="BE233" s="8">
        <v>0</v>
      </c>
      <c r="BF233" s="6">
        <v>0</v>
      </c>
      <c r="BG233" s="7">
        <f t="shared" si="235"/>
        <v>0</v>
      </c>
      <c r="BH233" s="8">
        <v>0</v>
      </c>
      <c r="BI233" s="6">
        <v>0</v>
      </c>
      <c r="BJ233" s="7">
        <f t="shared" si="236"/>
        <v>0</v>
      </c>
      <c r="BK233" s="8">
        <v>0</v>
      </c>
      <c r="BL233" s="6">
        <v>0</v>
      </c>
      <c r="BM233" s="7">
        <f t="shared" si="237"/>
        <v>0</v>
      </c>
      <c r="BN233" s="8">
        <v>0</v>
      </c>
      <c r="BO233" s="6">
        <v>0</v>
      </c>
      <c r="BP233" s="7">
        <f t="shared" si="238"/>
        <v>0</v>
      </c>
      <c r="BQ233" s="8"/>
      <c r="BR233" s="6"/>
      <c r="BS233" s="7"/>
      <c r="BT233" s="8">
        <f t="shared" si="240"/>
        <v>0</v>
      </c>
      <c r="BU233" s="7">
        <f t="shared" si="241"/>
        <v>0</v>
      </c>
    </row>
    <row r="234" spans="1:73" x14ac:dyDescent="0.3">
      <c r="A234" s="40">
        <v>2023</v>
      </c>
      <c r="B234" s="41" t="s">
        <v>12</v>
      </c>
      <c r="C234" s="8">
        <v>0</v>
      </c>
      <c r="D234" s="6">
        <v>0</v>
      </c>
      <c r="E234" s="7">
        <f t="shared" si="242"/>
        <v>0</v>
      </c>
      <c r="F234" s="8">
        <v>0</v>
      </c>
      <c r="G234" s="6">
        <v>0</v>
      </c>
      <c r="H234" s="7">
        <f t="shared" si="221"/>
        <v>0</v>
      </c>
      <c r="I234" s="8">
        <v>0</v>
      </c>
      <c r="J234" s="6">
        <v>0</v>
      </c>
      <c r="K234" s="7">
        <f t="shared" si="222"/>
        <v>0</v>
      </c>
      <c r="L234" s="8"/>
      <c r="M234" s="6"/>
      <c r="N234" s="7"/>
      <c r="O234" s="8">
        <v>0</v>
      </c>
      <c r="P234" s="6">
        <v>0</v>
      </c>
      <c r="Q234" s="7">
        <f t="shared" si="223"/>
        <v>0</v>
      </c>
      <c r="R234" s="8">
        <v>0</v>
      </c>
      <c r="S234" s="6">
        <v>0</v>
      </c>
      <c r="T234" s="7">
        <f t="shared" si="224"/>
        <v>0</v>
      </c>
      <c r="U234" s="8">
        <v>0</v>
      </c>
      <c r="V234" s="6">
        <v>0</v>
      </c>
      <c r="W234" s="7">
        <f t="shared" si="225"/>
        <v>0</v>
      </c>
      <c r="X234" s="8">
        <v>0</v>
      </c>
      <c r="Y234" s="6">
        <v>0</v>
      </c>
      <c r="Z234" s="7">
        <f t="shared" si="226"/>
        <v>0</v>
      </c>
      <c r="AA234" s="8">
        <v>0</v>
      </c>
      <c r="AB234" s="6">
        <v>0</v>
      </c>
      <c r="AC234" s="7">
        <f t="shared" si="227"/>
        <v>0</v>
      </c>
      <c r="AD234" s="8">
        <v>0</v>
      </c>
      <c r="AE234" s="6">
        <v>0</v>
      </c>
      <c r="AF234" s="7">
        <f t="shared" si="228"/>
        <v>0</v>
      </c>
      <c r="AG234" s="8">
        <v>0</v>
      </c>
      <c r="AH234" s="6">
        <v>0</v>
      </c>
      <c r="AI234" s="7">
        <f t="shared" si="229"/>
        <v>0</v>
      </c>
      <c r="AJ234" s="8"/>
      <c r="AK234" s="6"/>
      <c r="AL234" s="7"/>
      <c r="AM234" s="8">
        <v>0</v>
      </c>
      <c r="AN234" s="6">
        <v>0</v>
      </c>
      <c r="AO234" s="7">
        <f t="shared" si="230"/>
        <v>0</v>
      </c>
      <c r="AP234" s="8"/>
      <c r="AQ234" s="6"/>
      <c r="AR234" s="7"/>
      <c r="AS234" s="8">
        <v>0</v>
      </c>
      <c r="AT234" s="6">
        <v>0</v>
      </c>
      <c r="AU234" s="7">
        <f t="shared" si="231"/>
        <v>0</v>
      </c>
      <c r="AV234" s="8">
        <v>0</v>
      </c>
      <c r="AW234" s="6">
        <v>0</v>
      </c>
      <c r="AX234" s="7">
        <f t="shared" si="232"/>
        <v>0</v>
      </c>
      <c r="AY234" s="8">
        <v>0</v>
      </c>
      <c r="AZ234" s="6">
        <v>0</v>
      </c>
      <c r="BA234" s="7">
        <f t="shared" si="233"/>
        <v>0</v>
      </c>
      <c r="BB234" s="8">
        <v>0</v>
      </c>
      <c r="BC234" s="6">
        <v>0</v>
      </c>
      <c r="BD234" s="7">
        <f t="shared" si="234"/>
        <v>0</v>
      </c>
      <c r="BE234" s="8">
        <v>0</v>
      </c>
      <c r="BF234" s="6">
        <v>0</v>
      </c>
      <c r="BG234" s="7">
        <f t="shared" si="235"/>
        <v>0</v>
      </c>
      <c r="BH234" s="8">
        <v>0</v>
      </c>
      <c r="BI234" s="6">
        <v>0</v>
      </c>
      <c r="BJ234" s="7">
        <f t="shared" si="236"/>
        <v>0</v>
      </c>
      <c r="BK234" s="8">
        <v>0</v>
      </c>
      <c r="BL234" s="6">
        <v>0</v>
      </c>
      <c r="BM234" s="7">
        <f t="shared" si="237"/>
        <v>0</v>
      </c>
      <c r="BN234" s="8">
        <v>0</v>
      </c>
      <c r="BO234" s="6">
        <v>0</v>
      </c>
      <c r="BP234" s="7">
        <f t="shared" si="238"/>
        <v>0</v>
      </c>
      <c r="BQ234" s="8"/>
      <c r="BR234" s="6"/>
      <c r="BS234" s="7"/>
      <c r="BT234" s="8">
        <f t="shared" si="240"/>
        <v>0</v>
      </c>
      <c r="BU234" s="7">
        <f t="shared" si="241"/>
        <v>0</v>
      </c>
    </row>
    <row r="235" spans="1:73" x14ac:dyDescent="0.3">
      <c r="A235" s="40">
        <v>2023</v>
      </c>
      <c r="B235" s="41" t="s">
        <v>13</v>
      </c>
      <c r="C235" s="65">
        <v>16.148070000000001</v>
      </c>
      <c r="D235" s="6">
        <v>277.53800000000001</v>
      </c>
      <c r="E235" s="7">
        <f t="shared" si="242"/>
        <v>17187.069414487305</v>
      </c>
      <c r="F235" s="8">
        <v>0</v>
      </c>
      <c r="G235" s="6">
        <v>0</v>
      </c>
      <c r="H235" s="7">
        <f t="shared" si="221"/>
        <v>0</v>
      </c>
      <c r="I235" s="8">
        <v>0</v>
      </c>
      <c r="J235" s="6">
        <v>0</v>
      </c>
      <c r="K235" s="7">
        <f t="shared" si="222"/>
        <v>0</v>
      </c>
      <c r="L235" s="8"/>
      <c r="M235" s="6"/>
      <c r="N235" s="7"/>
      <c r="O235" s="8">
        <v>0</v>
      </c>
      <c r="P235" s="6">
        <v>0</v>
      </c>
      <c r="Q235" s="7">
        <f t="shared" si="223"/>
        <v>0</v>
      </c>
      <c r="R235" s="8">
        <v>0</v>
      </c>
      <c r="S235" s="6">
        <v>0</v>
      </c>
      <c r="T235" s="7">
        <f t="shared" si="224"/>
        <v>0</v>
      </c>
      <c r="U235" s="8">
        <v>0</v>
      </c>
      <c r="V235" s="6">
        <v>0</v>
      </c>
      <c r="W235" s="7">
        <f t="shared" si="225"/>
        <v>0</v>
      </c>
      <c r="X235" s="8">
        <v>0</v>
      </c>
      <c r="Y235" s="6">
        <v>0</v>
      </c>
      <c r="Z235" s="7">
        <f t="shared" si="226"/>
        <v>0</v>
      </c>
      <c r="AA235" s="8">
        <v>0</v>
      </c>
      <c r="AB235" s="6">
        <v>0</v>
      </c>
      <c r="AC235" s="7">
        <f t="shared" si="227"/>
        <v>0</v>
      </c>
      <c r="AD235" s="8">
        <v>0</v>
      </c>
      <c r="AE235" s="6">
        <v>0</v>
      </c>
      <c r="AF235" s="7">
        <f t="shared" si="228"/>
        <v>0</v>
      </c>
      <c r="AG235" s="8">
        <v>0</v>
      </c>
      <c r="AH235" s="6">
        <v>0</v>
      </c>
      <c r="AI235" s="7">
        <f t="shared" si="229"/>
        <v>0</v>
      </c>
      <c r="AJ235" s="8"/>
      <c r="AK235" s="6"/>
      <c r="AL235" s="7"/>
      <c r="AM235" s="8">
        <v>0</v>
      </c>
      <c r="AN235" s="6">
        <v>0</v>
      </c>
      <c r="AO235" s="7">
        <f t="shared" si="230"/>
        <v>0</v>
      </c>
      <c r="AP235" s="8"/>
      <c r="AQ235" s="6"/>
      <c r="AR235" s="7"/>
      <c r="AS235" s="8">
        <v>0</v>
      </c>
      <c r="AT235" s="6">
        <v>0</v>
      </c>
      <c r="AU235" s="7">
        <f t="shared" si="231"/>
        <v>0</v>
      </c>
      <c r="AV235" s="8">
        <v>0</v>
      </c>
      <c r="AW235" s="6">
        <v>0</v>
      </c>
      <c r="AX235" s="7">
        <f t="shared" si="232"/>
        <v>0</v>
      </c>
      <c r="AY235" s="8">
        <v>0</v>
      </c>
      <c r="AZ235" s="6">
        <v>0</v>
      </c>
      <c r="BA235" s="7">
        <f t="shared" si="233"/>
        <v>0</v>
      </c>
      <c r="BB235" s="8">
        <v>0</v>
      </c>
      <c r="BC235" s="6">
        <v>0</v>
      </c>
      <c r="BD235" s="7">
        <f t="shared" si="234"/>
        <v>0</v>
      </c>
      <c r="BE235" s="8">
        <v>0</v>
      </c>
      <c r="BF235" s="6">
        <v>0</v>
      </c>
      <c r="BG235" s="7">
        <f t="shared" si="235"/>
        <v>0</v>
      </c>
      <c r="BH235" s="65">
        <v>0.15352000000000002</v>
      </c>
      <c r="BI235" s="6">
        <v>20.477</v>
      </c>
      <c r="BJ235" s="7">
        <f t="shared" si="236"/>
        <v>133383.27253778008</v>
      </c>
      <c r="BK235" s="8">
        <v>0</v>
      </c>
      <c r="BL235" s="6">
        <v>0</v>
      </c>
      <c r="BM235" s="7">
        <f t="shared" si="237"/>
        <v>0</v>
      </c>
      <c r="BN235" s="8">
        <v>0</v>
      </c>
      <c r="BO235" s="6">
        <v>0</v>
      </c>
      <c r="BP235" s="7">
        <f t="shared" si="238"/>
        <v>0</v>
      </c>
      <c r="BQ235" s="8"/>
      <c r="BR235" s="6"/>
      <c r="BS235" s="7"/>
      <c r="BT235" s="8">
        <f t="shared" si="240"/>
        <v>16.301590000000001</v>
      </c>
      <c r="BU235" s="7">
        <f t="shared" si="241"/>
        <v>298.01499999999999</v>
      </c>
    </row>
    <row r="236" spans="1:73" x14ac:dyDescent="0.3">
      <c r="A236" s="40">
        <v>2023</v>
      </c>
      <c r="B236" s="41" t="s">
        <v>14</v>
      </c>
      <c r="C236" s="8">
        <v>0</v>
      </c>
      <c r="D236" s="6">
        <v>0</v>
      </c>
      <c r="E236" s="7">
        <f t="shared" si="242"/>
        <v>0</v>
      </c>
      <c r="F236" s="8">
        <v>0</v>
      </c>
      <c r="G236" s="6">
        <v>0</v>
      </c>
      <c r="H236" s="7">
        <f t="shared" si="221"/>
        <v>0</v>
      </c>
      <c r="I236" s="8">
        <v>0</v>
      </c>
      <c r="J236" s="6">
        <v>0</v>
      </c>
      <c r="K236" s="7">
        <f t="shared" si="222"/>
        <v>0</v>
      </c>
      <c r="L236" s="8"/>
      <c r="M236" s="6"/>
      <c r="N236" s="7"/>
      <c r="O236" s="8">
        <v>0</v>
      </c>
      <c r="P236" s="6">
        <v>0</v>
      </c>
      <c r="Q236" s="7">
        <f t="shared" si="223"/>
        <v>0</v>
      </c>
      <c r="R236" s="8">
        <v>0</v>
      </c>
      <c r="S236" s="6">
        <v>0</v>
      </c>
      <c r="T236" s="7">
        <f t="shared" si="224"/>
        <v>0</v>
      </c>
      <c r="U236" s="8">
        <v>0</v>
      </c>
      <c r="V236" s="6">
        <v>0</v>
      </c>
      <c r="W236" s="7">
        <f t="shared" si="225"/>
        <v>0</v>
      </c>
      <c r="X236" s="8">
        <v>0</v>
      </c>
      <c r="Y236" s="6">
        <v>0</v>
      </c>
      <c r="Z236" s="7">
        <f t="shared" si="226"/>
        <v>0</v>
      </c>
      <c r="AA236" s="8">
        <v>0</v>
      </c>
      <c r="AB236" s="6">
        <v>0</v>
      </c>
      <c r="AC236" s="7">
        <f t="shared" si="227"/>
        <v>0</v>
      </c>
      <c r="AD236" s="8">
        <v>0</v>
      </c>
      <c r="AE236" s="6">
        <v>0</v>
      </c>
      <c r="AF236" s="7">
        <f t="shared" si="228"/>
        <v>0</v>
      </c>
      <c r="AG236" s="8">
        <v>0</v>
      </c>
      <c r="AH236" s="6">
        <v>0</v>
      </c>
      <c r="AI236" s="7">
        <f t="shared" si="229"/>
        <v>0</v>
      </c>
      <c r="AJ236" s="8"/>
      <c r="AK236" s="6"/>
      <c r="AL236" s="7"/>
      <c r="AM236" s="8">
        <v>0</v>
      </c>
      <c r="AN236" s="6">
        <v>0</v>
      </c>
      <c r="AO236" s="7">
        <f t="shared" si="230"/>
        <v>0</v>
      </c>
      <c r="AP236" s="8"/>
      <c r="AQ236" s="6"/>
      <c r="AR236" s="7"/>
      <c r="AS236" s="8">
        <v>0</v>
      </c>
      <c r="AT236" s="6">
        <v>0</v>
      </c>
      <c r="AU236" s="7">
        <f t="shared" si="231"/>
        <v>0</v>
      </c>
      <c r="AV236" s="8">
        <v>0</v>
      </c>
      <c r="AW236" s="6">
        <v>0</v>
      </c>
      <c r="AX236" s="7">
        <f t="shared" si="232"/>
        <v>0</v>
      </c>
      <c r="AY236" s="8">
        <v>0</v>
      </c>
      <c r="AZ236" s="6">
        <v>0</v>
      </c>
      <c r="BA236" s="7">
        <f t="shared" si="233"/>
        <v>0</v>
      </c>
      <c r="BB236" s="8">
        <v>0</v>
      </c>
      <c r="BC236" s="6">
        <v>0</v>
      </c>
      <c r="BD236" s="7">
        <f t="shared" si="234"/>
        <v>0</v>
      </c>
      <c r="BE236" s="8">
        <v>0</v>
      </c>
      <c r="BF236" s="6">
        <v>0</v>
      </c>
      <c r="BG236" s="7">
        <f t="shared" si="235"/>
        <v>0</v>
      </c>
      <c r="BH236" s="8">
        <v>0</v>
      </c>
      <c r="BI236" s="6">
        <v>0</v>
      </c>
      <c r="BJ236" s="7">
        <f t="shared" si="236"/>
        <v>0</v>
      </c>
      <c r="BK236" s="65">
        <v>4.5310000000000003E-2</v>
      </c>
      <c r="BL236" s="6">
        <v>20.007999999999999</v>
      </c>
      <c r="BM236" s="7">
        <f t="shared" si="237"/>
        <v>441580.22511586844</v>
      </c>
      <c r="BN236" s="8">
        <v>0</v>
      </c>
      <c r="BO236" s="6">
        <v>0</v>
      </c>
      <c r="BP236" s="7">
        <f t="shared" si="238"/>
        <v>0</v>
      </c>
      <c r="BQ236" s="8"/>
      <c r="BR236" s="6"/>
      <c r="BS236" s="7"/>
      <c r="BT236" s="8">
        <f t="shared" si="240"/>
        <v>4.5310000000000003E-2</v>
      </c>
      <c r="BU236" s="7">
        <f t="shared" si="241"/>
        <v>20.007999999999999</v>
      </c>
    </row>
    <row r="237" spans="1:73" x14ac:dyDescent="0.3">
      <c r="A237" s="40">
        <v>2023</v>
      </c>
      <c r="B237" s="7" t="s">
        <v>15</v>
      </c>
      <c r="C237" s="8">
        <v>0</v>
      </c>
      <c r="D237" s="6">
        <v>0</v>
      </c>
      <c r="E237" s="7">
        <f t="shared" si="242"/>
        <v>0</v>
      </c>
      <c r="F237" s="8">
        <v>0</v>
      </c>
      <c r="G237" s="6">
        <v>0</v>
      </c>
      <c r="H237" s="7">
        <f t="shared" si="221"/>
        <v>0</v>
      </c>
      <c r="I237" s="8">
        <v>0</v>
      </c>
      <c r="J237" s="6">
        <v>0</v>
      </c>
      <c r="K237" s="7">
        <f t="shared" si="222"/>
        <v>0</v>
      </c>
      <c r="L237" s="8"/>
      <c r="M237" s="6"/>
      <c r="N237" s="7"/>
      <c r="O237" s="8">
        <v>0</v>
      </c>
      <c r="P237" s="6">
        <v>0</v>
      </c>
      <c r="Q237" s="7">
        <f t="shared" si="223"/>
        <v>0</v>
      </c>
      <c r="R237" s="8">
        <v>0</v>
      </c>
      <c r="S237" s="6">
        <v>0</v>
      </c>
      <c r="T237" s="7">
        <f t="shared" si="224"/>
        <v>0</v>
      </c>
      <c r="U237" s="65">
        <v>4.2</v>
      </c>
      <c r="V237" s="6">
        <v>91.581000000000003</v>
      </c>
      <c r="W237" s="7">
        <f t="shared" si="225"/>
        <v>21805</v>
      </c>
      <c r="X237" s="8">
        <v>0</v>
      </c>
      <c r="Y237" s="6">
        <v>0</v>
      </c>
      <c r="Z237" s="7">
        <f t="shared" si="226"/>
        <v>0</v>
      </c>
      <c r="AA237" s="8">
        <v>0</v>
      </c>
      <c r="AB237" s="6">
        <v>0</v>
      </c>
      <c r="AC237" s="7">
        <f t="shared" si="227"/>
        <v>0</v>
      </c>
      <c r="AD237" s="8">
        <v>0</v>
      </c>
      <c r="AE237" s="6">
        <v>0</v>
      </c>
      <c r="AF237" s="7">
        <f t="shared" si="228"/>
        <v>0</v>
      </c>
      <c r="AG237" s="8">
        <v>0</v>
      </c>
      <c r="AH237" s="6">
        <v>0</v>
      </c>
      <c r="AI237" s="7">
        <f t="shared" si="229"/>
        <v>0</v>
      </c>
      <c r="AJ237" s="8"/>
      <c r="AK237" s="6"/>
      <c r="AL237" s="7"/>
      <c r="AM237" s="8">
        <v>0</v>
      </c>
      <c r="AN237" s="6">
        <v>0</v>
      </c>
      <c r="AO237" s="7">
        <f t="shared" si="230"/>
        <v>0</v>
      </c>
      <c r="AP237" s="8"/>
      <c r="AQ237" s="6"/>
      <c r="AR237" s="7"/>
      <c r="AS237" s="8">
        <v>0</v>
      </c>
      <c r="AT237" s="6">
        <v>0</v>
      </c>
      <c r="AU237" s="7">
        <f t="shared" si="231"/>
        <v>0</v>
      </c>
      <c r="AV237" s="65">
        <v>16</v>
      </c>
      <c r="AW237" s="6">
        <v>475.47899999999998</v>
      </c>
      <c r="AX237" s="7">
        <f t="shared" si="232"/>
        <v>29717.4375</v>
      </c>
      <c r="AY237" s="8">
        <v>0</v>
      </c>
      <c r="AZ237" s="6">
        <v>0</v>
      </c>
      <c r="BA237" s="7">
        <f t="shared" si="233"/>
        <v>0</v>
      </c>
      <c r="BB237" s="8">
        <v>0</v>
      </c>
      <c r="BC237" s="6">
        <v>0</v>
      </c>
      <c r="BD237" s="7">
        <f t="shared" si="234"/>
        <v>0</v>
      </c>
      <c r="BE237" s="8">
        <v>0</v>
      </c>
      <c r="BF237" s="6">
        <v>0</v>
      </c>
      <c r="BG237" s="7">
        <f t="shared" si="235"/>
        <v>0</v>
      </c>
      <c r="BH237" s="65">
        <v>1.75</v>
      </c>
      <c r="BI237" s="6">
        <v>34.381</v>
      </c>
      <c r="BJ237" s="7">
        <f t="shared" si="236"/>
        <v>19646.285714285714</v>
      </c>
      <c r="BK237" s="8">
        <v>0</v>
      </c>
      <c r="BL237" s="6">
        <v>0</v>
      </c>
      <c r="BM237" s="7">
        <f t="shared" si="237"/>
        <v>0</v>
      </c>
      <c r="BN237" s="8">
        <v>0</v>
      </c>
      <c r="BO237" s="6">
        <v>0</v>
      </c>
      <c r="BP237" s="7">
        <f t="shared" si="238"/>
        <v>0</v>
      </c>
      <c r="BQ237" s="8"/>
      <c r="BR237" s="6"/>
      <c r="BS237" s="7"/>
      <c r="BT237" s="8">
        <f t="shared" si="240"/>
        <v>21.95</v>
      </c>
      <c r="BU237" s="7">
        <f t="shared" si="241"/>
        <v>601.44099999999992</v>
      </c>
    </row>
    <row r="238" spans="1:73" x14ac:dyDescent="0.3">
      <c r="A238" s="40">
        <v>2023</v>
      </c>
      <c r="B238" s="41" t="s">
        <v>16</v>
      </c>
      <c r="C238" s="8">
        <v>0</v>
      </c>
      <c r="D238" s="6">
        <v>0</v>
      </c>
      <c r="E238" s="7">
        <f t="shared" si="242"/>
        <v>0</v>
      </c>
      <c r="F238" s="8">
        <v>0</v>
      </c>
      <c r="G238" s="6">
        <v>0</v>
      </c>
      <c r="H238" s="7">
        <f t="shared" si="221"/>
        <v>0</v>
      </c>
      <c r="I238" s="8">
        <v>0</v>
      </c>
      <c r="J238" s="6">
        <v>0</v>
      </c>
      <c r="K238" s="7">
        <f t="shared" si="222"/>
        <v>0</v>
      </c>
      <c r="L238" s="8"/>
      <c r="M238" s="6"/>
      <c r="N238" s="7"/>
      <c r="O238" s="8">
        <v>0</v>
      </c>
      <c r="P238" s="6">
        <v>0</v>
      </c>
      <c r="Q238" s="7">
        <f t="shared" si="223"/>
        <v>0</v>
      </c>
      <c r="R238" s="8">
        <v>0</v>
      </c>
      <c r="S238" s="6">
        <v>0</v>
      </c>
      <c r="T238" s="7">
        <f t="shared" si="224"/>
        <v>0</v>
      </c>
      <c r="U238" s="8">
        <v>0</v>
      </c>
      <c r="V238" s="6">
        <v>0</v>
      </c>
      <c r="W238" s="7">
        <f t="shared" si="225"/>
        <v>0</v>
      </c>
      <c r="X238" s="8">
        <v>0</v>
      </c>
      <c r="Y238" s="6">
        <v>0</v>
      </c>
      <c r="Z238" s="7">
        <f t="shared" si="226"/>
        <v>0</v>
      </c>
      <c r="AA238" s="8">
        <v>0</v>
      </c>
      <c r="AB238" s="6">
        <v>0</v>
      </c>
      <c r="AC238" s="7">
        <f t="shared" si="227"/>
        <v>0</v>
      </c>
      <c r="AD238" s="8">
        <v>0</v>
      </c>
      <c r="AE238" s="6">
        <v>0</v>
      </c>
      <c r="AF238" s="7">
        <f t="shared" si="228"/>
        <v>0</v>
      </c>
      <c r="AG238" s="8">
        <v>0</v>
      </c>
      <c r="AH238" s="6">
        <v>0</v>
      </c>
      <c r="AI238" s="7">
        <f t="shared" si="229"/>
        <v>0</v>
      </c>
      <c r="AJ238" s="65"/>
      <c r="AK238" s="6"/>
      <c r="AL238" s="7"/>
      <c r="AM238" s="65">
        <v>10</v>
      </c>
      <c r="AN238" s="6">
        <v>293.738</v>
      </c>
      <c r="AO238" s="7">
        <f t="shared" si="230"/>
        <v>29373.8</v>
      </c>
      <c r="AP238" s="8"/>
      <c r="AQ238" s="6"/>
      <c r="AR238" s="7"/>
      <c r="AS238" s="8">
        <v>0</v>
      </c>
      <c r="AT238" s="6">
        <v>0</v>
      </c>
      <c r="AU238" s="7">
        <f t="shared" si="231"/>
        <v>0</v>
      </c>
      <c r="AV238" s="8">
        <v>0</v>
      </c>
      <c r="AW238" s="6">
        <v>0</v>
      </c>
      <c r="AX238" s="7">
        <f t="shared" si="232"/>
        <v>0</v>
      </c>
      <c r="AY238" s="8">
        <v>0</v>
      </c>
      <c r="AZ238" s="6">
        <v>0</v>
      </c>
      <c r="BA238" s="7">
        <f t="shared" si="233"/>
        <v>0</v>
      </c>
      <c r="BB238" s="8">
        <v>0</v>
      </c>
      <c r="BC238" s="6">
        <v>0</v>
      </c>
      <c r="BD238" s="7">
        <f t="shared" si="234"/>
        <v>0</v>
      </c>
      <c r="BE238" s="8">
        <v>0</v>
      </c>
      <c r="BF238" s="6">
        <v>0</v>
      </c>
      <c r="BG238" s="7">
        <f t="shared" si="235"/>
        <v>0</v>
      </c>
      <c r="BH238" s="8">
        <v>0</v>
      </c>
      <c r="BI238" s="6">
        <v>0</v>
      </c>
      <c r="BJ238" s="7">
        <f t="shared" si="236"/>
        <v>0</v>
      </c>
      <c r="BK238" s="8">
        <v>0</v>
      </c>
      <c r="BL238" s="6">
        <v>0</v>
      </c>
      <c r="BM238" s="7">
        <f t="shared" si="237"/>
        <v>0</v>
      </c>
      <c r="BN238" s="8">
        <v>0</v>
      </c>
      <c r="BO238" s="6">
        <v>0</v>
      </c>
      <c r="BP238" s="7">
        <f t="shared" si="238"/>
        <v>0</v>
      </c>
      <c r="BQ238" s="8"/>
      <c r="BR238" s="6"/>
      <c r="BS238" s="7"/>
      <c r="BT238" s="8">
        <f t="shared" si="240"/>
        <v>10</v>
      </c>
      <c r="BU238" s="7">
        <f t="shared" si="241"/>
        <v>293.738</v>
      </c>
    </row>
    <row r="239" spans="1:73" ht="15" thickBot="1" x14ac:dyDescent="0.35">
      <c r="A239" s="42"/>
      <c r="B239" s="43" t="s">
        <v>17</v>
      </c>
      <c r="C239" s="34">
        <f t="shared" ref="C239:D239" si="243">SUM(C227:C238)</f>
        <v>16.148070000000001</v>
      </c>
      <c r="D239" s="32">
        <f t="shared" si="243"/>
        <v>277.53800000000001</v>
      </c>
      <c r="E239" s="33"/>
      <c r="F239" s="34">
        <f t="shared" ref="F239:G239" si="244">SUM(F227:F238)</f>
        <v>0</v>
      </c>
      <c r="G239" s="32">
        <f t="shared" si="244"/>
        <v>0</v>
      </c>
      <c r="H239" s="33"/>
      <c r="I239" s="34">
        <f t="shared" ref="I239:J239" si="245">SUM(I227:I238)</f>
        <v>0</v>
      </c>
      <c r="J239" s="32">
        <f t="shared" si="245"/>
        <v>0</v>
      </c>
      <c r="K239" s="33"/>
      <c r="L239" s="34"/>
      <c r="M239" s="32"/>
      <c r="N239" s="33"/>
      <c r="O239" s="34">
        <f t="shared" ref="O239:P239" si="246">SUM(O227:O238)</f>
        <v>0</v>
      </c>
      <c r="P239" s="32">
        <f t="shared" si="246"/>
        <v>0</v>
      </c>
      <c r="Q239" s="33"/>
      <c r="R239" s="34">
        <f t="shared" ref="R239:S239" si="247">SUM(R227:R238)</f>
        <v>0</v>
      </c>
      <c r="S239" s="32">
        <f t="shared" si="247"/>
        <v>0</v>
      </c>
      <c r="T239" s="33"/>
      <c r="U239" s="34">
        <f t="shared" ref="U239:V239" si="248">SUM(U227:U238)</f>
        <v>52.060230000000004</v>
      </c>
      <c r="V239" s="32">
        <f t="shared" si="248"/>
        <v>954.14100000000008</v>
      </c>
      <c r="W239" s="33"/>
      <c r="X239" s="34">
        <f t="shared" ref="X239:Y239" si="249">SUM(X227:X238)</f>
        <v>0</v>
      </c>
      <c r="Y239" s="32">
        <f t="shared" si="249"/>
        <v>0</v>
      </c>
      <c r="Z239" s="33"/>
      <c r="AA239" s="34">
        <f t="shared" ref="AA239:AB239" si="250">SUM(AA227:AA238)</f>
        <v>0</v>
      </c>
      <c r="AB239" s="32">
        <f t="shared" si="250"/>
        <v>0</v>
      </c>
      <c r="AC239" s="33"/>
      <c r="AD239" s="34">
        <f t="shared" ref="AD239:AE239" si="251">SUM(AD227:AD238)</f>
        <v>0</v>
      </c>
      <c r="AE239" s="32">
        <f t="shared" si="251"/>
        <v>0</v>
      </c>
      <c r="AF239" s="33"/>
      <c r="AG239" s="34">
        <f t="shared" ref="AG239:AH239" si="252">SUM(AG227:AG238)</f>
        <v>0</v>
      </c>
      <c r="AH239" s="32">
        <f t="shared" si="252"/>
        <v>0</v>
      </c>
      <c r="AI239" s="33"/>
      <c r="AJ239" s="34"/>
      <c r="AK239" s="32"/>
      <c r="AL239" s="33"/>
      <c r="AM239" s="34">
        <f t="shared" ref="AM239:AN239" si="253">SUM(AM227:AM238)</f>
        <v>10</v>
      </c>
      <c r="AN239" s="32">
        <f t="shared" si="253"/>
        <v>293.738</v>
      </c>
      <c r="AO239" s="33"/>
      <c r="AP239" s="34"/>
      <c r="AQ239" s="32"/>
      <c r="AR239" s="33"/>
      <c r="AS239" s="34">
        <f t="shared" ref="AS239:AT239" si="254">SUM(AS227:AS238)</f>
        <v>0</v>
      </c>
      <c r="AT239" s="32">
        <f t="shared" si="254"/>
        <v>0</v>
      </c>
      <c r="AU239" s="33"/>
      <c r="AV239" s="34">
        <f t="shared" ref="AV239:AW239" si="255">SUM(AV227:AV238)</f>
        <v>16</v>
      </c>
      <c r="AW239" s="32">
        <f t="shared" si="255"/>
        <v>475.47899999999998</v>
      </c>
      <c r="AX239" s="33"/>
      <c r="AY239" s="34">
        <f t="shared" ref="AY239:AZ239" si="256">SUM(AY227:AY238)</f>
        <v>0</v>
      </c>
      <c r="AZ239" s="32">
        <f t="shared" si="256"/>
        <v>0</v>
      </c>
      <c r="BA239" s="33"/>
      <c r="BB239" s="34">
        <f t="shared" ref="BB239:BC239" si="257">SUM(BB227:BB238)</f>
        <v>0</v>
      </c>
      <c r="BC239" s="32">
        <f t="shared" si="257"/>
        <v>0</v>
      </c>
      <c r="BD239" s="33"/>
      <c r="BE239" s="34">
        <f t="shared" ref="BE239:BF239" si="258">SUM(BE227:BE238)</f>
        <v>0</v>
      </c>
      <c r="BF239" s="32">
        <f t="shared" si="258"/>
        <v>0</v>
      </c>
      <c r="BG239" s="33"/>
      <c r="BH239" s="34">
        <f t="shared" ref="BH239:BI239" si="259">SUM(BH227:BH238)</f>
        <v>1.9035200000000001</v>
      </c>
      <c r="BI239" s="32">
        <f t="shared" si="259"/>
        <v>54.858000000000004</v>
      </c>
      <c r="BJ239" s="33"/>
      <c r="BK239" s="34">
        <f t="shared" ref="BK239:BL239" si="260">SUM(BK227:BK238)</f>
        <v>4.5310000000000003E-2</v>
      </c>
      <c r="BL239" s="32">
        <f t="shared" si="260"/>
        <v>20.007999999999999</v>
      </c>
      <c r="BM239" s="33"/>
      <c r="BN239" s="34">
        <f t="shared" ref="BN239:BO239" si="261">SUM(BN227:BN238)</f>
        <v>0</v>
      </c>
      <c r="BO239" s="32">
        <f t="shared" si="261"/>
        <v>0</v>
      </c>
      <c r="BP239" s="33"/>
      <c r="BQ239" s="34"/>
      <c r="BR239" s="32"/>
      <c r="BS239" s="33"/>
      <c r="BT239" s="34">
        <f t="shared" si="240"/>
        <v>96.157130000000009</v>
      </c>
      <c r="BU239" s="33">
        <f t="shared" si="241"/>
        <v>2075.7620000000002</v>
      </c>
    </row>
    <row r="240" spans="1:73" x14ac:dyDescent="0.3">
      <c r="A240" s="40">
        <v>2024</v>
      </c>
      <c r="B240" s="41" t="s">
        <v>5</v>
      </c>
      <c r="C240" s="70">
        <v>40.907410000000006</v>
      </c>
      <c r="D240" s="71">
        <v>663.58399999999995</v>
      </c>
      <c r="E240" s="7">
        <f>IF(C240=0,0,D240/C240*1000)</f>
        <v>16221.608750101752</v>
      </c>
      <c r="F240" s="8">
        <v>0</v>
      </c>
      <c r="G240" s="6">
        <v>0</v>
      </c>
      <c r="H240" s="7">
        <f t="shared" ref="H240:H251" si="262">IF(F240=0,0,G240/F240*1000)</f>
        <v>0</v>
      </c>
      <c r="I240" s="8">
        <v>0</v>
      </c>
      <c r="J240" s="6">
        <v>0</v>
      </c>
      <c r="K240" s="7">
        <f t="shared" ref="K240:K251" si="263">IF(I240=0,0,J240/I240*1000)</f>
        <v>0</v>
      </c>
      <c r="L240" s="8">
        <v>0</v>
      </c>
      <c r="M240" s="6">
        <v>0</v>
      </c>
      <c r="N240" s="7">
        <f t="shared" ref="N240:N251" si="264">IF(L240=0,0,M240/L240*1000)</f>
        <v>0</v>
      </c>
      <c r="O240" s="8">
        <v>0</v>
      </c>
      <c r="P240" s="6">
        <v>0</v>
      </c>
      <c r="Q240" s="7">
        <f t="shared" ref="Q240:Q251" si="265">IF(O240=0,0,P240/O240*1000)</f>
        <v>0</v>
      </c>
      <c r="R240" s="8">
        <v>0</v>
      </c>
      <c r="S240" s="6">
        <v>0</v>
      </c>
      <c r="T240" s="7">
        <f t="shared" ref="T240:T251" si="266">IF(R240=0,0,S240/R240*1000)</f>
        <v>0</v>
      </c>
      <c r="U240" s="8">
        <v>0</v>
      </c>
      <c r="V240" s="6">
        <v>0</v>
      </c>
      <c r="W240" s="7">
        <f t="shared" ref="W240:W251" si="267">IF(U240=0,0,V240/U240*1000)</f>
        <v>0</v>
      </c>
      <c r="X240" s="8">
        <v>0</v>
      </c>
      <c r="Y240" s="6">
        <v>0</v>
      </c>
      <c r="Z240" s="7">
        <f t="shared" ref="Z240:Z251" si="268">IF(X240=0,0,Y240/X240*1000)</f>
        <v>0</v>
      </c>
      <c r="AA240" s="8">
        <v>0</v>
      </c>
      <c r="AB240" s="6">
        <v>0</v>
      </c>
      <c r="AC240" s="7">
        <f t="shared" ref="AC240:AC251" si="269">IF(AA240=0,0,AB240/AA240*1000)</f>
        <v>0</v>
      </c>
      <c r="AD240" s="8">
        <v>0</v>
      </c>
      <c r="AE240" s="6">
        <v>0</v>
      </c>
      <c r="AF240" s="7">
        <f t="shared" ref="AF240:AF251" si="270">IF(AD240=0,0,AE240/AD240*1000)</f>
        <v>0</v>
      </c>
      <c r="AG240" s="8">
        <v>0</v>
      </c>
      <c r="AH240" s="6">
        <v>0</v>
      </c>
      <c r="AI240" s="7">
        <f t="shared" ref="AI240:AI251" si="271">IF(AG240=0,0,AH240/AG240*1000)</f>
        <v>0</v>
      </c>
      <c r="AJ240" s="8"/>
      <c r="AK240" s="6"/>
      <c r="AL240" s="7"/>
      <c r="AM240" s="8">
        <v>0</v>
      </c>
      <c r="AN240" s="6">
        <v>0</v>
      </c>
      <c r="AO240" s="7">
        <f t="shared" ref="AO240:AO251" si="272">IF(AM240=0,0,AN240/AM240*1000)</f>
        <v>0</v>
      </c>
      <c r="AP240" s="8"/>
      <c r="AQ240" s="6"/>
      <c r="AR240" s="7"/>
      <c r="AS240" s="8">
        <v>0</v>
      </c>
      <c r="AT240" s="6">
        <v>0</v>
      </c>
      <c r="AU240" s="7">
        <f t="shared" ref="AU240:AU251" si="273">IF(AS240=0,0,AT240/AS240*1000)</f>
        <v>0</v>
      </c>
      <c r="AV240" s="8">
        <v>0</v>
      </c>
      <c r="AW240" s="6">
        <v>0</v>
      </c>
      <c r="AX240" s="7">
        <f t="shared" ref="AX240:AX251" si="274">IF(AV240=0,0,AW240/AV240*1000)</f>
        <v>0</v>
      </c>
      <c r="AY240" s="8">
        <v>0</v>
      </c>
      <c r="AZ240" s="6">
        <v>0</v>
      </c>
      <c r="BA240" s="7">
        <f t="shared" ref="BA240:BA251" si="275">IF(AY240=0,0,AZ240/AY240*1000)</f>
        <v>0</v>
      </c>
      <c r="BB240" s="8">
        <v>0</v>
      </c>
      <c r="BC240" s="6">
        <v>0</v>
      </c>
      <c r="BD240" s="7">
        <f t="shared" ref="BD240:BD251" si="276">IF(BB240=0,0,BC240/BB240*1000)</f>
        <v>0</v>
      </c>
      <c r="BE240" s="8">
        <v>0</v>
      </c>
      <c r="BF240" s="6">
        <v>0</v>
      </c>
      <c r="BG240" s="7">
        <f t="shared" ref="BG240:BG251" si="277">IF(BE240=0,0,BF240/BE240*1000)</f>
        <v>0</v>
      </c>
      <c r="BH240" s="8">
        <v>0</v>
      </c>
      <c r="BI240" s="6">
        <v>0</v>
      </c>
      <c r="BJ240" s="7">
        <f t="shared" ref="BJ240:BJ251" si="278">IF(BH240=0,0,BI240/BH240*1000)</f>
        <v>0</v>
      </c>
      <c r="BK240" s="8">
        <v>0</v>
      </c>
      <c r="BL240" s="6">
        <v>0</v>
      </c>
      <c r="BM240" s="7">
        <f t="shared" ref="BM240:BM251" si="279">IF(BK240=0,0,BL240/BK240*1000)</f>
        <v>0</v>
      </c>
      <c r="BN240" s="8">
        <v>0</v>
      </c>
      <c r="BO240" s="6">
        <v>0</v>
      </c>
      <c r="BP240" s="7">
        <f t="shared" ref="BP240:BP251" si="280">IF(BN240=0,0,BO240/BN240*1000)</f>
        <v>0</v>
      </c>
      <c r="BQ240" s="8">
        <v>0</v>
      </c>
      <c r="BR240" s="6">
        <v>0</v>
      </c>
      <c r="BS240" s="7">
        <f t="shared" ref="BS240:BS251" si="281">IF(BQ240=0,0,BR240/BQ240*1000)</f>
        <v>0</v>
      </c>
      <c r="BT240" s="8">
        <f>SUMIF($C$5:$BS$5,"Ton",C240:BS240)</f>
        <v>40.907410000000006</v>
      </c>
      <c r="BU240" s="7">
        <f>SUMIF($C$5:$BS$5,"F*",C240:BS240)</f>
        <v>663.58399999999995</v>
      </c>
    </row>
    <row r="241" spans="1:73" x14ac:dyDescent="0.3">
      <c r="A241" s="40">
        <v>2024</v>
      </c>
      <c r="B241" s="41" t="s">
        <v>6</v>
      </c>
      <c r="C241" s="65">
        <v>4.7547700000000006</v>
      </c>
      <c r="D241" s="6">
        <v>98.245999999999995</v>
      </c>
      <c r="E241" s="7">
        <f t="shared" ref="E241:E242" si="282">IF(C241=0,0,D241/C241*1000)</f>
        <v>20662.618801750661</v>
      </c>
      <c r="F241" s="8">
        <v>0</v>
      </c>
      <c r="G241" s="6">
        <v>0</v>
      </c>
      <c r="H241" s="7">
        <f t="shared" si="262"/>
        <v>0</v>
      </c>
      <c r="I241" s="8">
        <v>0</v>
      </c>
      <c r="J241" s="6">
        <v>0</v>
      </c>
      <c r="K241" s="7">
        <f t="shared" si="263"/>
        <v>0</v>
      </c>
      <c r="L241" s="8">
        <v>0</v>
      </c>
      <c r="M241" s="6">
        <v>0</v>
      </c>
      <c r="N241" s="7">
        <f t="shared" si="264"/>
        <v>0</v>
      </c>
      <c r="O241" s="8">
        <v>0</v>
      </c>
      <c r="P241" s="6">
        <v>0</v>
      </c>
      <c r="Q241" s="7">
        <f t="shared" si="265"/>
        <v>0</v>
      </c>
      <c r="R241" s="8">
        <v>0</v>
      </c>
      <c r="S241" s="6">
        <v>0</v>
      </c>
      <c r="T241" s="7">
        <f t="shared" si="266"/>
        <v>0</v>
      </c>
      <c r="U241" s="8">
        <v>0</v>
      </c>
      <c r="V241" s="6">
        <v>0</v>
      </c>
      <c r="W241" s="7">
        <f t="shared" si="267"/>
        <v>0</v>
      </c>
      <c r="X241" s="8">
        <v>0</v>
      </c>
      <c r="Y241" s="6">
        <v>0</v>
      </c>
      <c r="Z241" s="7">
        <f t="shared" si="268"/>
        <v>0</v>
      </c>
      <c r="AA241" s="8">
        <v>0</v>
      </c>
      <c r="AB241" s="6">
        <v>0</v>
      </c>
      <c r="AC241" s="7">
        <f t="shared" si="269"/>
        <v>0</v>
      </c>
      <c r="AD241" s="8">
        <v>0</v>
      </c>
      <c r="AE241" s="6">
        <v>0</v>
      </c>
      <c r="AF241" s="7">
        <f t="shared" si="270"/>
        <v>0</v>
      </c>
      <c r="AG241" s="8">
        <v>0</v>
      </c>
      <c r="AH241" s="6">
        <v>0</v>
      </c>
      <c r="AI241" s="7">
        <f t="shared" si="271"/>
        <v>0</v>
      </c>
      <c r="AJ241" s="8"/>
      <c r="AK241" s="6"/>
      <c r="AL241" s="7"/>
      <c r="AM241" s="8">
        <v>0</v>
      </c>
      <c r="AN241" s="6">
        <v>0</v>
      </c>
      <c r="AO241" s="7">
        <f t="shared" si="272"/>
        <v>0</v>
      </c>
      <c r="AP241" s="8"/>
      <c r="AQ241" s="6"/>
      <c r="AR241" s="7"/>
      <c r="AS241" s="8">
        <v>0</v>
      </c>
      <c r="AT241" s="6">
        <v>0</v>
      </c>
      <c r="AU241" s="7">
        <f t="shared" si="273"/>
        <v>0</v>
      </c>
      <c r="AV241" s="8">
        <v>0</v>
      </c>
      <c r="AW241" s="6">
        <v>0</v>
      </c>
      <c r="AX241" s="7">
        <f t="shared" si="274"/>
        <v>0</v>
      </c>
      <c r="AY241" s="8">
        <v>0</v>
      </c>
      <c r="AZ241" s="6">
        <v>0</v>
      </c>
      <c r="BA241" s="7">
        <f t="shared" si="275"/>
        <v>0</v>
      </c>
      <c r="BB241" s="8">
        <v>0</v>
      </c>
      <c r="BC241" s="6">
        <v>0</v>
      </c>
      <c r="BD241" s="7">
        <f t="shared" si="276"/>
        <v>0</v>
      </c>
      <c r="BE241" s="8">
        <v>0</v>
      </c>
      <c r="BF241" s="6">
        <v>0</v>
      </c>
      <c r="BG241" s="7">
        <f t="shared" si="277"/>
        <v>0</v>
      </c>
      <c r="BH241" s="8">
        <v>0</v>
      </c>
      <c r="BI241" s="6">
        <v>0</v>
      </c>
      <c r="BJ241" s="7">
        <f t="shared" si="278"/>
        <v>0</v>
      </c>
      <c r="BK241" s="8">
        <v>0</v>
      </c>
      <c r="BL241" s="6">
        <v>0</v>
      </c>
      <c r="BM241" s="7">
        <f t="shared" si="279"/>
        <v>0</v>
      </c>
      <c r="BN241" s="8">
        <v>0</v>
      </c>
      <c r="BO241" s="6">
        <v>0</v>
      </c>
      <c r="BP241" s="7">
        <f t="shared" si="280"/>
        <v>0</v>
      </c>
      <c r="BQ241" s="8">
        <v>0</v>
      </c>
      <c r="BR241" s="6">
        <v>0</v>
      </c>
      <c r="BS241" s="7">
        <f t="shared" si="281"/>
        <v>0</v>
      </c>
      <c r="BT241" s="8">
        <f t="shared" ref="BT241:BT252" si="283">SUMIF($C$5:$BS$5,"Ton",C241:BS241)</f>
        <v>4.7547700000000006</v>
      </c>
      <c r="BU241" s="7">
        <f t="shared" ref="BU241:BU252" si="284">SUMIF($C$5:$BS$5,"F*",C241:BS241)</f>
        <v>98.245999999999995</v>
      </c>
    </row>
    <row r="242" spans="1:73" x14ac:dyDescent="0.3">
      <c r="A242" s="40">
        <v>2024</v>
      </c>
      <c r="B242" s="41" t="s">
        <v>7</v>
      </c>
      <c r="C242" s="8">
        <v>0</v>
      </c>
      <c r="D242" s="6">
        <v>0</v>
      </c>
      <c r="E242" s="7">
        <f t="shared" si="282"/>
        <v>0</v>
      </c>
      <c r="F242" s="8">
        <v>0</v>
      </c>
      <c r="G242" s="6">
        <v>0</v>
      </c>
      <c r="H242" s="7">
        <f t="shared" si="262"/>
        <v>0</v>
      </c>
      <c r="I242" s="8">
        <v>0</v>
      </c>
      <c r="J242" s="6">
        <v>0</v>
      </c>
      <c r="K242" s="7">
        <f t="shared" si="263"/>
        <v>0</v>
      </c>
      <c r="L242" s="8">
        <v>0</v>
      </c>
      <c r="M242" s="6">
        <v>0</v>
      </c>
      <c r="N242" s="7">
        <f t="shared" si="264"/>
        <v>0</v>
      </c>
      <c r="O242" s="8">
        <v>0</v>
      </c>
      <c r="P242" s="6">
        <v>0</v>
      </c>
      <c r="Q242" s="7">
        <f t="shared" si="265"/>
        <v>0</v>
      </c>
      <c r="R242" s="8">
        <v>0</v>
      </c>
      <c r="S242" s="6">
        <v>0</v>
      </c>
      <c r="T242" s="7">
        <f t="shared" si="266"/>
        <v>0</v>
      </c>
      <c r="U242" s="65">
        <v>25.585999999999999</v>
      </c>
      <c r="V242" s="6">
        <v>469.38799999999998</v>
      </c>
      <c r="W242" s="7">
        <f t="shared" si="267"/>
        <v>18345.501446103339</v>
      </c>
      <c r="X242" s="8">
        <v>0</v>
      </c>
      <c r="Y242" s="6">
        <v>0</v>
      </c>
      <c r="Z242" s="7">
        <f t="shared" si="268"/>
        <v>0</v>
      </c>
      <c r="AA242" s="8">
        <v>0</v>
      </c>
      <c r="AB242" s="6">
        <v>0</v>
      </c>
      <c r="AC242" s="7">
        <f t="shared" si="269"/>
        <v>0</v>
      </c>
      <c r="AD242" s="8">
        <v>0</v>
      </c>
      <c r="AE242" s="6">
        <v>0</v>
      </c>
      <c r="AF242" s="7">
        <f t="shared" si="270"/>
        <v>0</v>
      </c>
      <c r="AG242" s="8">
        <v>0</v>
      </c>
      <c r="AH242" s="6">
        <v>0</v>
      </c>
      <c r="AI242" s="7">
        <f t="shared" si="271"/>
        <v>0</v>
      </c>
      <c r="AJ242" s="8"/>
      <c r="AK242" s="6"/>
      <c r="AL242" s="7"/>
      <c r="AM242" s="8">
        <v>0</v>
      </c>
      <c r="AN242" s="6">
        <v>0</v>
      </c>
      <c r="AO242" s="7">
        <f t="shared" si="272"/>
        <v>0</v>
      </c>
      <c r="AP242" s="8"/>
      <c r="AQ242" s="6"/>
      <c r="AR242" s="7"/>
      <c r="AS242" s="8">
        <v>0</v>
      </c>
      <c r="AT242" s="6">
        <v>0</v>
      </c>
      <c r="AU242" s="7">
        <f t="shared" si="273"/>
        <v>0</v>
      </c>
      <c r="AV242" s="8">
        <v>0</v>
      </c>
      <c r="AW242" s="6">
        <v>0</v>
      </c>
      <c r="AX242" s="7">
        <f t="shared" si="274"/>
        <v>0</v>
      </c>
      <c r="AY242" s="8">
        <v>0</v>
      </c>
      <c r="AZ242" s="6">
        <v>0</v>
      </c>
      <c r="BA242" s="7">
        <f t="shared" si="275"/>
        <v>0</v>
      </c>
      <c r="BB242" s="8">
        <v>0</v>
      </c>
      <c r="BC242" s="6">
        <v>0</v>
      </c>
      <c r="BD242" s="7">
        <f t="shared" si="276"/>
        <v>0</v>
      </c>
      <c r="BE242" s="8">
        <v>0</v>
      </c>
      <c r="BF242" s="6">
        <v>0</v>
      </c>
      <c r="BG242" s="7">
        <f t="shared" si="277"/>
        <v>0</v>
      </c>
      <c r="BH242" s="8">
        <v>0</v>
      </c>
      <c r="BI242" s="6">
        <v>0</v>
      </c>
      <c r="BJ242" s="7">
        <f t="shared" si="278"/>
        <v>0</v>
      </c>
      <c r="BK242" s="8">
        <v>0</v>
      </c>
      <c r="BL242" s="6">
        <v>0</v>
      </c>
      <c r="BM242" s="7">
        <f t="shared" si="279"/>
        <v>0</v>
      </c>
      <c r="BN242" s="8">
        <v>0</v>
      </c>
      <c r="BO242" s="6">
        <v>0</v>
      </c>
      <c r="BP242" s="7">
        <f t="shared" si="280"/>
        <v>0</v>
      </c>
      <c r="BQ242" s="65">
        <v>30</v>
      </c>
      <c r="BR242" s="6">
        <v>307.387</v>
      </c>
      <c r="BS242" s="7">
        <f t="shared" si="281"/>
        <v>10246.233333333332</v>
      </c>
      <c r="BT242" s="8">
        <f t="shared" si="283"/>
        <v>55.585999999999999</v>
      </c>
      <c r="BU242" s="7">
        <f t="shared" si="284"/>
        <v>776.77499999999998</v>
      </c>
    </row>
    <row r="243" spans="1:73" x14ac:dyDescent="0.3">
      <c r="A243" s="40">
        <v>2024</v>
      </c>
      <c r="B243" s="41" t="s">
        <v>8</v>
      </c>
      <c r="C243" s="8">
        <v>0</v>
      </c>
      <c r="D243" s="6">
        <v>0</v>
      </c>
      <c r="E243" s="7">
        <f>IF(C243=0,0,D243/C243*1000)</f>
        <v>0</v>
      </c>
      <c r="F243" s="8">
        <v>0</v>
      </c>
      <c r="G243" s="6">
        <v>0</v>
      </c>
      <c r="H243" s="7">
        <f t="shared" si="262"/>
        <v>0</v>
      </c>
      <c r="I243" s="8">
        <v>0</v>
      </c>
      <c r="J243" s="6">
        <v>0</v>
      </c>
      <c r="K243" s="7">
        <f t="shared" si="263"/>
        <v>0</v>
      </c>
      <c r="L243" s="8">
        <v>0</v>
      </c>
      <c r="M243" s="6">
        <v>0</v>
      </c>
      <c r="N243" s="7">
        <f t="shared" si="264"/>
        <v>0</v>
      </c>
      <c r="O243" s="8">
        <v>0</v>
      </c>
      <c r="P243" s="6">
        <v>0</v>
      </c>
      <c r="Q243" s="7">
        <f t="shared" si="265"/>
        <v>0</v>
      </c>
      <c r="R243" s="8">
        <v>0</v>
      </c>
      <c r="S243" s="6">
        <v>0</v>
      </c>
      <c r="T243" s="7">
        <f t="shared" si="266"/>
        <v>0</v>
      </c>
      <c r="U243" s="65">
        <v>20.2</v>
      </c>
      <c r="V243" s="6">
        <v>380.83</v>
      </c>
      <c r="W243" s="7">
        <f t="shared" si="267"/>
        <v>18852.970297029704</v>
      </c>
      <c r="X243" s="8">
        <v>0</v>
      </c>
      <c r="Y243" s="6">
        <v>0</v>
      </c>
      <c r="Z243" s="7">
        <f t="shared" si="268"/>
        <v>0</v>
      </c>
      <c r="AA243" s="8">
        <v>0</v>
      </c>
      <c r="AB243" s="6">
        <v>0</v>
      </c>
      <c r="AC243" s="7">
        <f t="shared" si="269"/>
        <v>0</v>
      </c>
      <c r="AD243" s="8">
        <v>0</v>
      </c>
      <c r="AE243" s="6">
        <v>0</v>
      </c>
      <c r="AF243" s="7">
        <f t="shared" si="270"/>
        <v>0</v>
      </c>
      <c r="AG243" s="8">
        <v>0</v>
      </c>
      <c r="AH243" s="6">
        <v>0</v>
      </c>
      <c r="AI243" s="7">
        <f t="shared" si="271"/>
        <v>0</v>
      </c>
      <c r="AJ243" s="8"/>
      <c r="AK243" s="6"/>
      <c r="AL243" s="7"/>
      <c r="AM243" s="8">
        <v>0</v>
      </c>
      <c r="AN243" s="6">
        <v>0</v>
      </c>
      <c r="AO243" s="7">
        <f t="shared" si="272"/>
        <v>0</v>
      </c>
      <c r="AP243" s="8"/>
      <c r="AQ243" s="6"/>
      <c r="AR243" s="7"/>
      <c r="AS243" s="8">
        <v>0</v>
      </c>
      <c r="AT243" s="6">
        <v>0</v>
      </c>
      <c r="AU243" s="7">
        <f t="shared" si="273"/>
        <v>0</v>
      </c>
      <c r="AV243" s="8">
        <v>0</v>
      </c>
      <c r="AW243" s="6">
        <v>0</v>
      </c>
      <c r="AX243" s="7">
        <f t="shared" si="274"/>
        <v>0</v>
      </c>
      <c r="AY243" s="8">
        <v>0</v>
      </c>
      <c r="AZ243" s="6">
        <v>0</v>
      </c>
      <c r="BA243" s="7">
        <f t="shared" si="275"/>
        <v>0</v>
      </c>
      <c r="BB243" s="8">
        <v>0</v>
      </c>
      <c r="BC243" s="6">
        <v>0</v>
      </c>
      <c r="BD243" s="7">
        <f t="shared" si="276"/>
        <v>0</v>
      </c>
      <c r="BE243" s="8">
        <v>0</v>
      </c>
      <c r="BF243" s="6">
        <v>0</v>
      </c>
      <c r="BG243" s="7">
        <f t="shared" si="277"/>
        <v>0</v>
      </c>
      <c r="BH243" s="8">
        <v>0</v>
      </c>
      <c r="BI243" s="6">
        <v>0</v>
      </c>
      <c r="BJ243" s="7">
        <f t="shared" si="278"/>
        <v>0</v>
      </c>
      <c r="BK243" s="8">
        <v>0</v>
      </c>
      <c r="BL243" s="6">
        <v>0</v>
      </c>
      <c r="BM243" s="7">
        <f t="shared" si="279"/>
        <v>0</v>
      </c>
      <c r="BN243" s="8">
        <v>0</v>
      </c>
      <c r="BO243" s="6">
        <v>0</v>
      </c>
      <c r="BP243" s="7">
        <f t="shared" si="280"/>
        <v>0</v>
      </c>
      <c r="BQ243" s="8">
        <v>0</v>
      </c>
      <c r="BR243" s="6">
        <v>0</v>
      </c>
      <c r="BS243" s="7">
        <f t="shared" si="281"/>
        <v>0</v>
      </c>
      <c r="BT243" s="8">
        <f t="shared" si="283"/>
        <v>20.2</v>
      </c>
      <c r="BU243" s="7">
        <f t="shared" si="284"/>
        <v>380.83</v>
      </c>
    </row>
    <row r="244" spans="1:73" x14ac:dyDescent="0.3">
      <c r="A244" s="40">
        <v>2024</v>
      </c>
      <c r="B244" s="7" t="s">
        <v>9</v>
      </c>
      <c r="C244" s="65">
        <v>42.014069999999997</v>
      </c>
      <c r="D244" s="6">
        <v>663.48900000000003</v>
      </c>
      <c r="E244" s="7">
        <f t="shared" ref="E244:E251" si="285">IF(C244=0,0,D244/C244*1000)</f>
        <v>15792.066800478984</v>
      </c>
      <c r="F244" s="8">
        <v>0</v>
      </c>
      <c r="G244" s="6">
        <v>0</v>
      </c>
      <c r="H244" s="7">
        <f t="shared" si="262"/>
        <v>0</v>
      </c>
      <c r="I244" s="8">
        <v>0</v>
      </c>
      <c r="J244" s="6">
        <v>0</v>
      </c>
      <c r="K244" s="7">
        <f t="shared" si="263"/>
        <v>0</v>
      </c>
      <c r="L244" s="8">
        <v>0</v>
      </c>
      <c r="M244" s="6">
        <v>0</v>
      </c>
      <c r="N244" s="7">
        <f t="shared" si="264"/>
        <v>0</v>
      </c>
      <c r="O244" s="8">
        <v>0</v>
      </c>
      <c r="P244" s="6">
        <v>0</v>
      </c>
      <c r="Q244" s="7">
        <f t="shared" si="265"/>
        <v>0</v>
      </c>
      <c r="R244" s="8">
        <v>0</v>
      </c>
      <c r="S244" s="6">
        <v>0</v>
      </c>
      <c r="T244" s="7">
        <f t="shared" si="266"/>
        <v>0</v>
      </c>
      <c r="U244" s="8">
        <v>0</v>
      </c>
      <c r="V244" s="6">
        <v>0</v>
      </c>
      <c r="W244" s="7">
        <f t="shared" si="267"/>
        <v>0</v>
      </c>
      <c r="X244" s="8">
        <v>0</v>
      </c>
      <c r="Y244" s="6">
        <v>0</v>
      </c>
      <c r="Z244" s="7">
        <f t="shared" si="268"/>
        <v>0</v>
      </c>
      <c r="AA244" s="8">
        <v>0</v>
      </c>
      <c r="AB244" s="6">
        <v>0</v>
      </c>
      <c r="AC244" s="7">
        <f t="shared" si="269"/>
        <v>0</v>
      </c>
      <c r="AD244" s="8">
        <v>0</v>
      </c>
      <c r="AE244" s="6">
        <v>0</v>
      </c>
      <c r="AF244" s="7">
        <f t="shared" si="270"/>
        <v>0</v>
      </c>
      <c r="AG244" s="8">
        <v>0</v>
      </c>
      <c r="AH244" s="6">
        <v>0</v>
      </c>
      <c r="AI244" s="7">
        <f t="shared" si="271"/>
        <v>0</v>
      </c>
      <c r="AJ244" s="8"/>
      <c r="AK244" s="6"/>
      <c r="AL244" s="7"/>
      <c r="AM244" s="8">
        <v>0</v>
      </c>
      <c r="AN244" s="6">
        <v>0</v>
      </c>
      <c r="AO244" s="7">
        <f t="shared" si="272"/>
        <v>0</v>
      </c>
      <c r="AP244" s="8"/>
      <c r="AQ244" s="6"/>
      <c r="AR244" s="7"/>
      <c r="AS244" s="8">
        <v>0</v>
      </c>
      <c r="AT244" s="6">
        <v>0</v>
      </c>
      <c r="AU244" s="7">
        <f t="shared" si="273"/>
        <v>0</v>
      </c>
      <c r="AV244" s="8">
        <v>0</v>
      </c>
      <c r="AW244" s="6">
        <v>0</v>
      </c>
      <c r="AX244" s="7">
        <f t="shared" si="274"/>
        <v>0</v>
      </c>
      <c r="AY244" s="8">
        <v>0</v>
      </c>
      <c r="AZ244" s="6">
        <v>0</v>
      </c>
      <c r="BA244" s="7">
        <f t="shared" si="275"/>
        <v>0</v>
      </c>
      <c r="BB244" s="8">
        <v>0</v>
      </c>
      <c r="BC244" s="6">
        <v>0</v>
      </c>
      <c r="BD244" s="7">
        <f t="shared" si="276"/>
        <v>0</v>
      </c>
      <c r="BE244" s="8">
        <v>0</v>
      </c>
      <c r="BF244" s="6">
        <v>0</v>
      </c>
      <c r="BG244" s="7">
        <f t="shared" si="277"/>
        <v>0</v>
      </c>
      <c r="BH244" s="65">
        <v>0.69926999999999995</v>
      </c>
      <c r="BI244" s="6">
        <v>8.5980000000000008</v>
      </c>
      <c r="BJ244" s="7">
        <f t="shared" si="278"/>
        <v>12295.67978034236</v>
      </c>
      <c r="BK244" s="8">
        <v>0</v>
      </c>
      <c r="BL244" s="6">
        <v>0</v>
      </c>
      <c r="BM244" s="7">
        <f t="shared" si="279"/>
        <v>0</v>
      </c>
      <c r="BN244" s="8">
        <v>0</v>
      </c>
      <c r="BO244" s="6">
        <v>0</v>
      </c>
      <c r="BP244" s="7">
        <f t="shared" si="280"/>
        <v>0</v>
      </c>
      <c r="BQ244" s="8">
        <v>0</v>
      </c>
      <c r="BR244" s="6">
        <v>0</v>
      </c>
      <c r="BS244" s="7">
        <f t="shared" si="281"/>
        <v>0</v>
      </c>
      <c r="BT244" s="8">
        <f t="shared" si="283"/>
        <v>42.713339999999995</v>
      </c>
      <c r="BU244" s="7">
        <f t="shared" si="284"/>
        <v>672.08699999999999</v>
      </c>
    </row>
    <row r="245" spans="1:73" x14ac:dyDescent="0.3">
      <c r="A245" s="40">
        <v>2024</v>
      </c>
      <c r="B245" s="41" t="s">
        <v>10</v>
      </c>
      <c r="C245" s="65">
        <v>22.340130000000002</v>
      </c>
      <c r="D245" s="6">
        <v>694.49599999999998</v>
      </c>
      <c r="E245" s="7">
        <f t="shared" si="285"/>
        <v>31087.375051085197</v>
      </c>
      <c r="F245" s="8">
        <v>0</v>
      </c>
      <c r="G245" s="6">
        <v>0</v>
      </c>
      <c r="H245" s="7">
        <f t="shared" si="262"/>
        <v>0</v>
      </c>
      <c r="I245" s="8">
        <v>0</v>
      </c>
      <c r="J245" s="6">
        <v>0</v>
      </c>
      <c r="K245" s="7">
        <f t="shared" si="263"/>
        <v>0</v>
      </c>
      <c r="L245" s="8">
        <v>0</v>
      </c>
      <c r="M245" s="6">
        <v>0</v>
      </c>
      <c r="N245" s="7">
        <f t="shared" si="264"/>
        <v>0</v>
      </c>
      <c r="O245" s="8">
        <v>0</v>
      </c>
      <c r="P245" s="6">
        <v>0</v>
      </c>
      <c r="Q245" s="7">
        <f t="shared" si="265"/>
        <v>0</v>
      </c>
      <c r="R245" s="8">
        <v>0</v>
      </c>
      <c r="S245" s="6">
        <v>0</v>
      </c>
      <c r="T245" s="7">
        <f t="shared" si="266"/>
        <v>0</v>
      </c>
      <c r="U245" s="65">
        <v>25.25</v>
      </c>
      <c r="V245" s="6">
        <v>459.22</v>
      </c>
      <c r="W245" s="7">
        <f t="shared" si="267"/>
        <v>18186.930693069306</v>
      </c>
      <c r="X245" s="8">
        <v>0</v>
      </c>
      <c r="Y245" s="6">
        <v>0</v>
      </c>
      <c r="Z245" s="7">
        <f t="shared" si="268"/>
        <v>0</v>
      </c>
      <c r="AA245" s="8">
        <v>0</v>
      </c>
      <c r="AB245" s="6">
        <v>0</v>
      </c>
      <c r="AC245" s="7">
        <f t="shared" si="269"/>
        <v>0</v>
      </c>
      <c r="AD245" s="8">
        <v>0</v>
      </c>
      <c r="AE245" s="6">
        <v>0</v>
      </c>
      <c r="AF245" s="7">
        <f t="shared" si="270"/>
        <v>0</v>
      </c>
      <c r="AG245" s="8">
        <v>0</v>
      </c>
      <c r="AH245" s="6">
        <v>0</v>
      </c>
      <c r="AI245" s="7">
        <f t="shared" si="271"/>
        <v>0</v>
      </c>
      <c r="AJ245" s="8"/>
      <c r="AK245" s="6"/>
      <c r="AL245" s="7"/>
      <c r="AM245" s="8">
        <v>0</v>
      </c>
      <c r="AN245" s="6">
        <v>0</v>
      </c>
      <c r="AO245" s="7">
        <f t="shared" si="272"/>
        <v>0</v>
      </c>
      <c r="AP245" s="8"/>
      <c r="AQ245" s="6"/>
      <c r="AR245" s="7"/>
      <c r="AS245" s="8">
        <v>0</v>
      </c>
      <c r="AT245" s="6">
        <v>0</v>
      </c>
      <c r="AU245" s="7">
        <f t="shared" si="273"/>
        <v>0</v>
      </c>
      <c r="AV245" s="8">
        <v>0</v>
      </c>
      <c r="AW245" s="6">
        <v>0</v>
      </c>
      <c r="AX245" s="7">
        <f t="shared" si="274"/>
        <v>0</v>
      </c>
      <c r="AY245" s="8">
        <v>0</v>
      </c>
      <c r="AZ245" s="6">
        <v>0</v>
      </c>
      <c r="BA245" s="7">
        <f t="shared" si="275"/>
        <v>0</v>
      </c>
      <c r="BB245" s="8">
        <v>0</v>
      </c>
      <c r="BC245" s="6">
        <v>0</v>
      </c>
      <c r="BD245" s="7">
        <f t="shared" si="276"/>
        <v>0</v>
      </c>
      <c r="BE245" s="8">
        <v>0</v>
      </c>
      <c r="BF245" s="6">
        <v>0</v>
      </c>
      <c r="BG245" s="7">
        <f t="shared" si="277"/>
        <v>0</v>
      </c>
      <c r="BH245" s="8">
        <v>0</v>
      </c>
      <c r="BI245" s="6">
        <v>0</v>
      </c>
      <c r="BJ245" s="7">
        <f t="shared" si="278"/>
        <v>0</v>
      </c>
      <c r="BK245" s="8">
        <v>0</v>
      </c>
      <c r="BL245" s="6">
        <v>0</v>
      </c>
      <c r="BM245" s="7">
        <f t="shared" si="279"/>
        <v>0</v>
      </c>
      <c r="BN245" s="8">
        <v>0</v>
      </c>
      <c r="BO245" s="6">
        <v>0</v>
      </c>
      <c r="BP245" s="7">
        <f t="shared" si="280"/>
        <v>0</v>
      </c>
      <c r="BQ245" s="8">
        <v>0</v>
      </c>
      <c r="BR245" s="6">
        <v>0</v>
      </c>
      <c r="BS245" s="7">
        <f t="shared" si="281"/>
        <v>0</v>
      </c>
      <c r="BT245" s="8">
        <f t="shared" si="283"/>
        <v>47.590130000000002</v>
      </c>
      <c r="BU245" s="7">
        <f t="shared" si="284"/>
        <v>1153.7159999999999</v>
      </c>
    </row>
    <row r="246" spans="1:73" x14ac:dyDescent="0.3">
      <c r="A246" s="40">
        <v>2024</v>
      </c>
      <c r="B246" s="41" t="s">
        <v>11</v>
      </c>
      <c r="C246" s="8">
        <v>0</v>
      </c>
      <c r="D246" s="6">
        <v>0</v>
      </c>
      <c r="E246" s="7">
        <f t="shared" si="285"/>
        <v>0</v>
      </c>
      <c r="F246" s="8">
        <v>0</v>
      </c>
      <c r="G246" s="6">
        <v>0</v>
      </c>
      <c r="H246" s="7">
        <f t="shared" si="262"/>
        <v>0</v>
      </c>
      <c r="I246" s="8">
        <v>0</v>
      </c>
      <c r="J246" s="6">
        <v>0</v>
      </c>
      <c r="K246" s="7">
        <f t="shared" si="263"/>
        <v>0</v>
      </c>
      <c r="L246" s="8">
        <v>0</v>
      </c>
      <c r="M246" s="6">
        <v>0</v>
      </c>
      <c r="N246" s="7">
        <f t="shared" si="264"/>
        <v>0</v>
      </c>
      <c r="O246" s="8">
        <v>0</v>
      </c>
      <c r="P246" s="6">
        <v>0</v>
      </c>
      <c r="Q246" s="7">
        <f t="shared" si="265"/>
        <v>0</v>
      </c>
      <c r="R246" s="8">
        <v>0</v>
      </c>
      <c r="S246" s="6">
        <v>0</v>
      </c>
      <c r="T246" s="7">
        <f t="shared" si="266"/>
        <v>0</v>
      </c>
      <c r="U246" s="8">
        <v>0</v>
      </c>
      <c r="V246" s="6">
        <v>0</v>
      </c>
      <c r="W246" s="7">
        <f t="shared" si="267"/>
        <v>0</v>
      </c>
      <c r="X246" s="8">
        <v>0</v>
      </c>
      <c r="Y246" s="6">
        <v>0</v>
      </c>
      <c r="Z246" s="7">
        <f t="shared" si="268"/>
        <v>0</v>
      </c>
      <c r="AA246" s="8">
        <v>0</v>
      </c>
      <c r="AB246" s="6">
        <v>0</v>
      </c>
      <c r="AC246" s="7">
        <f t="shared" si="269"/>
        <v>0</v>
      </c>
      <c r="AD246" s="8">
        <v>0</v>
      </c>
      <c r="AE246" s="6">
        <v>0</v>
      </c>
      <c r="AF246" s="7">
        <f t="shared" si="270"/>
        <v>0</v>
      </c>
      <c r="AG246" s="8">
        <v>0</v>
      </c>
      <c r="AH246" s="6">
        <v>0</v>
      </c>
      <c r="AI246" s="7">
        <f t="shared" si="271"/>
        <v>0</v>
      </c>
      <c r="AJ246" s="8"/>
      <c r="AK246" s="6"/>
      <c r="AL246" s="7"/>
      <c r="AM246" s="8">
        <v>0</v>
      </c>
      <c r="AN246" s="6">
        <v>0</v>
      </c>
      <c r="AO246" s="7">
        <f t="shared" si="272"/>
        <v>0</v>
      </c>
      <c r="AP246" s="8"/>
      <c r="AQ246" s="6"/>
      <c r="AR246" s="7"/>
      <c r="AS246" s="8">
        <v>0</v>
      </c>
      <c r="AT246" s="6">
        <v>0</v>
      </c>
      <c r="AU246" s="7">
        <f t="shared" si="273"/>
        <v>0</v>
      </c>
      <c r="AV246" s="8">
        <v>0</v>
      </c>
      <c r="AW246" s="6">
        <v>0</v>
      </c>
      <c r="AX246" s="7">
        <f t="shared" si="274"/>
        <v>0</v>
      </c>
      <c r="AY246" s="8">
        <v>0</v>
      </c>
      <c r="AZ246" s="6">
        <v>0</v>
      </c>
      <c r="BA246" s="7">
        <f t="shared" si="275"/>
        <v>0</v>
      </c>
      <c r="BB246" s="8">
        <v>0</v>
      </c>
      <c r="BC246" s="6">
        <v>0</v>
      </c>
      <c r="BD246" s="7">
        <f t="shared" si="276"/>
        <v>0</v>
      </c>
      <c r="BE246" s="8">
        <v>0</v>
      </c>
      <c r="BF246" s="6">
        <v>0</v>
      </c>
      <c r="BG246" s="7">
        <f t="shared" si="277"/>
        <v>0</v>
      </c>
      <c r="BH246" s="8">
        <v>0</v>
      </c>
      <c r="BI246" s="6">
        <v>0</v>
      </c>
      <c r="BJ246" s="7">
        <f t="shared" si="278"/>
        <v>0</v>
      </c>
      <c r="BK246" s="8">
        <v>0</v>
      </c>
      <c r="BL246" s="6">
        <v>0</v>
      </c>
      <c r="BM246" s="7">
        <f t="shared" si="279"/>
        <v>0</v>
      </c>
      <c r="BN246" s="8">
        <v>0</v>
      </c>
      <c r="BO246" s="6">
        <v>0</v>
      </c>
      <c r="BP246" s="7">
        <f t="shared" si="280"/>
        <v>0</v>
      </c>
      <c r="BQ246" s="8">
        <v>0</v>
      </c>
      <c r="BR246" s="6">
        <v>0</v>
      </c>
      <c r="BS246" s="7">
        <f t="shared" si="281"/>
        <v>0</v>
      </c>
      <c r="BT246" s="8">
        <f t="shared" si="283"/>
        <v>0</v>
      </c>
      <c r="BU246" s="7">
        <f t="shared" si="284"/>
        <v>0</v>
      </c>
    </row>
    <row r="247" spans="1:73" x14ac:dyDescent="0.3">
      <c r="A247" s="40">
        <v>2024</v>
      </c>
      <c r="B247" s="41" t="s">
        <v>12</v>
      </c>
      <c r="C247" s="65">
        <v>25.406269999999999</v>
      </c>
      <c r="D247" s="6">
        <v>403.44900000000001</v>
      </c>
      <c r="E247" s="7">
        <f t="shared" si="285"/>
        <v>15879.898938332939</v>
      </c>
      <c r="F247" s="8">
        <v>0</v>
      </c>
      <c r="G247" s="6">
        <v>0</v>
      </c>
      <c r="H247" s="7">
        <f t="shared" si="262"/>
        <v>0</v>
      </c>
      <c r="I247" s="8">
        <v>0</v>
      </c>
      <c r="J247" s="6">
        <v>0</v>
      </c>
      <c r="K247" s="7">
        <f t="shared" si="263"/>
        <v>0</v>
      </c>
      <c r="L247" s="8">
        <v>0</v>
      </c>
      <c r="M247" s="6">
        <v>0</v>
      </c>
      <c r="N247" s="7">
        <f t="shared" si="264"/>
        <v>0</v>
      </c>
      <c r="O247" s="8">
        <v>0</v>
      </c>
      <c r="P247" s="6">
        <v>0</v>
      </c>
      <c r="Q247" s="7">
        <f t="shared" si="265"/>
        <v>0</v>
      </c>
      <c r="R247" s="8">
        <v>0</v>
      </c>
      <c r="S247" s="6">
        <v>0</v>
      </c>
      <c r="T247" s="7">
        <f t="shared" si="266"/>
        <v>0</v>
      </c>
      <c r="U247" s="65">
        <v>26</v>
      </c>
      <c r="V247" s="6">
        <v>499.65699999999998</v>
      </c>
      <c r="W247" s="7">
        <f t="shared" si="267"/>
        <v>19217.576923076922</v>
      </c>
      <c r="X247" s="8">
        <v>0</v>
      </c>
      <c r="Y247" s="6">
        <v>0</v>
      </c>
      <c r="Z247" s="7">
        <f t="shared" si="268"/>
        <v>0</v>
      </c>
      <c r="AA247" s="8">
        <v>0</v>
      </c>
      <c r="AB247" s="6">
        <v>0</v>
      </c>
      <c r="AC247" s="7">
        <f t="shared" si="269"/>
        <v>0</v>
      </c>
      <c r="AD247" s="8">
        <v>0</v>
      </c>
      <c r="AE247" s="6">
        <v>0</v>
      </c>
      <c r="AF247" s="7">
        <f t="shared" si="270"/>
        <v>0</v>
      </c>
      <c r="AG247" s="8">
        <v>0</v>
      </c>
      <c r="AH247" s="6">
        <v>0</v>
      </c>
      <c r="AI247" s="7">
        <f t="shared" si="271"/>
        <v>0</v>
      </c>
      <c r="AJ247" s="8"/>
      <c r="AK247" s="6"/>
      <c r="AL247" s="7"/>
      <c r="AM247" s="8">
        <v>0</v>
      </c>
      <c r="AN247" s="6">
        <v>0</v>
      </c>
      <c r="AO247" s="7">
        <f t="shared" si="272"/>
        <v>0</v>
      </c>
      <c r="AP247" s="8"/>
      <c r="AQ247" s="6"/>
      <c r="AR247" s="7"/>
      <c r="AS247" s="8">
        <v>0</v>
      </c>
      <c r="AT247" s="6">
        <v>0</v>
      </c>
      <c r="AU247" s="7">
        <f t="shared" si="273"/>
        <v>0</v>
      </c>
      <c r="AV247" s="8">
        <v>0</v>
      </c>
      <c r="AW247" s="6">
        <v>0</v>
      </c>
      <c r="AX247" s="7">
        <f t="shared" si="274"/>
        <v>0</v>
      </c>
      <c r="AY247" s="65">
        <v>5.1408000000000005</v>
      </c>
      <c r="AZ247" s="6">
        <v>14.69</v>
      </c>
      <c r="BA247" s="7">
        <f t="shared" si="275"/>
        <v>2857.5319016495482</v>
      </c>
      <c r="BB247" s="8">
        <v>0</v>
      </c>
      <c r="BC247" s="6">
        <v>0</v>
      </c>
      <c r="BD247" s="7">
        <f t="shared" si="276"/>
        <v>0</v>
      </c>
      <c r="BE247" s="8">
        <v>0</v>
      </c>
      <c r="BF247" s="6">
        <v>0</v>
      </c>
      <c r="BG247" s="7">
        <f t="shared" si="277"/>
        <v>0</v>
      </c>
      <c r="BH247" s="8">
        <v>0</v>
      </c>
      <c r="BI247" s="6">
        <v>0</v>
      </c>
      <c r="BJ247" s="7">
        <f t="shared" si="278"/>
        <v>0</v>
      </c>
      <c r="BK247" s="8">
        <v>0</v>
      </c>
      <c r="BL247" s="6">
        <v>0</v>
      </c>
      <c r="BM247" s="7">
        <f t="shared" si="279"/>
        <v>0</v>
      </c>
      <c r="BN247" s="8">
        <v>0</v>
      </c>
      <c r="BO247" s="6">
        <v>0</v>
      </c>
      <c r="BP247" s="7">
        <f t="shared" si="280"/>
        <v>0</v>
      </c>
      <c r="BQ247" s="8">
        <v>0</v>
      </c>
      <c r="BR247" s="6">
        <v>0</v>
      </c>
      <c r="BS247" s="7">
        <f t="shared" si="281"/>
        <v>0</v>
      </c>
      <c r="BT247" s="8">
        <f t="shared" si="283"/>
        <v>56.547069999999998</v>
      </c>
      <c r="BU247" s="7">
        <f t="shared" si="284"/>
        <v>917.79600000000005</v>
      </c>
    </row>
    <row r="248" spans="1:73" x14ac:dyDescent="0.3">
      <c r="A248" s="40">
        <v>2024</v>
      </c>
      <c r="B248" s="41" t="s">
        <v>13</v>
      </c>
      <c r="C248" s="8">
        <v>0</v>
      </c>
      <c r="D248" s="6">
        <v>0</v>
      </c>
      <c r="E248" s="7">
        <f t="shared" si="285"/>
        <v>0</v>
      </c>
      <c r="F248" s="8">
        <v>0</v>
      </c>
      <c r="G248" s="6">
        <v>0</v>
      </c>
      <c r="H248" s="7">
        <f t="shared" si="262"/>
        <v>0</v>
      </c>
      <c r="I248" s="8">
        <v>0</v>
      </c>
      <c r="J248" s="6">
        <v>0</v>
      </c>
      <c r="K248" s="7">
        <f t="shared" si="263"/>
        <v>0</v>
      </c>
      <c r="L248" s="8">
        <v>0</v>
      </c>
      <c r="M248" s="6">
        <v>0</v>
      </c>
      <c r="N248" s="7">
        <f t="shared" si="264"/>
        <v>0</v>
      </c>
      <c r="O248" s="8">
        <v>0</v>
      </c>
      <c r="P248" s="6">
        <v>0</v>
      </c>
      <c r="Q248" s="7">
        <f t="shared" si="265"/>
        <v>0</v>
      </c>
      <c r="R248" s="8">
        <v>0</v>
      </c>
      <c r="S248" s="6">
        <v>0</v>
      </c>
      <c r="T248" s="7">
        <f t="shared" si="266"/>
        <v>0</v>
      </c>
      <c r="U248" s="8">
        <v>0</v>
      </c>
      <c r="V248" s="6">
        <v>0</v>
      </c>
      <c r="W248" s="7">
        <f t="shared" si="267"/>
        <v>0</v>
      </c>
      <c r="X248" s="8">
        <v>0</v>
      </c>
      <c r="Y248" s="6">
        <v>0</v>
      </c>
      <c r="Z248" s="7">
        <f t="shared" si="268"/>
        <v>0</v>
      </c>
      <c r="AA248" s="8">
        <v>0</v>
      </c>
      <c r="AB248" s="6">
        <v>0</v>
      </c>
      <c r="AC248" s="7">
        <f t="shared" si="269"/>
        <v>0</v>
      </c>
      <c r="AD248" s="8">
        <v>0</v>
      </c>
      <c r="AE248" s="6">
        <v>0</v>
      </c>
      <c r="AF248" s="7">
        <f t="shared" si="270"/>
        <v>0</v>
      </c>
      <c r="AG248" s="8">
        <v>0</v>
      </c>
      <c r="AH248" s="6">
        <v>0</v>
      </c>
      <c r="AI248" s="7">
        <f t="shared" si="271"/>
        <v>0</v>
      </c>
      <c r="AJ248" s="8"/>
      <c r="AK248" s="6"/>
      <c r="AL248" s="7"/>
      <c r="AM248" s="8">
        <v>0</v>
      </c>
      <c r="AN248" s="6">
        <v>0</v>
      </c>
      <c r="AO248" s="7">
        <f t="shared" si="272"/>
        <v>0</v>
      </c>
      <c r="AP248" s="8"/>
      <c r="AQ248" s="6"/>
      <c r="AR248" s="7"/>
      <c r="AS248" s="8">
        <v>0</v>
      </c>
      <c r="AT248" s="6">
        <v>0</v>
      </c>
      <c r="AU248" s="7">
        <f t="shared" si="273"/>
        <v>0</v>
      </c>
      <c r="AV248" s="8">
        <v>0</v>
      </c>
      <c r="AW248" s="6">
        <v>0</v>
      </c>
      <c r="AX248" s="7">
        <f t="shared" si="274"/>
        <v>0</v>
      </c>
      <c r="AY248" s="8">
        <v>0</v>
      </c>
      <c r="AZ248" s="6">
        <v>0</v>
      </c>
      <c r="BA248" s="7">
        <f t="shared" si="275"/>
        <v>0</v>
      </c>
      <c r="BB248" s="8">
        <v>0</v>
      </c>
      <c r="BC248" s="6">
        <v>0</v>
      </c>
      <c r="BD248" s="7">
        <f t="shared" si="276"/>
        <v>0</v>
      </c>
      <c r="BE248" s="8">
        <v>0</v>
      </c>
      <c r="BF248" s="6">
        <v>0</v>
      </c>
      <c r="BG248" s="7">
        <f t="shared" si="277"/>
        <v>0</v>
      </c>
      <c r="BH248" s="65">
        <v>1.45</v>
      </c>
      <c r="BI248" s="6">
        <v>27.417000000000002</v>
      </c>
      <c r="BJ248" s="7">
        <f t="shared" si="278"/>
        <v>18908.275862068967</v>
      </c>
      <c r="BK248" s="8">
        <v>0</v>
      </c>
      <c r="BL248" s="6">
        <v>0</v>
      </c>
      <c r="BM248" s="7">
        <f t="shared" si="279"/>
        <v>0</v>
      </c>
      <c r="BN248" s="8">
        <v>0</v>
      </c>
      <c r="BO248" s="6">
        <v>0</v>
      </c>
      <c r="BP248" s="7">
        <f t="shared" si="280"/>
        <v>0</v>
      </c>
      <c r="BQ248" s="8">
        <v>0</v>
      </c>
      <c r="BR248" s="6">
        <v>0</v>
      </c>
      <c r="BS248" s="7">
        <f t="shared" si="281"/>
        <v>0</v>
      </c>
      <c r="BT248" s="8">
        <f t="shared" si="283"/>
        <v>1.45</v>
      </c>
      <c r="BU248" s="7">
        <f t="shared" si="284"/>
        <v>27.417000000000002</v>
      </c>
    </row>
    <row r="249" spans="1:73" x14ac:dyDescent="0.3">
      <c r="A249" s="40">
        <v>2024</v>
      </c>
      <c r="B249" s="41" t="s">
        <v>14</v>
      </c>
      <c r="C249" s="65">
        <v>50.132730000000002</v>
      </c>
      <c r="D249" s="6">
        <v>762.86800000000005</v>
      </c>
      <c r="E249" s="7">
        <f t="shared" si="285"/>
        <v>15216.965044592625</v>
      </c>
      <c r="F249" s="8">
        <v>0</v>
      </c>
      <c r="G249" s="6">
        <v>0</v>
      </c>
      <c r="H249" s="7">
        <f t="shared" si="262"/>
        <v>0</v>
      </c>
      <c r="I249" s="8">
        <v>0</v>
      </c>
      <c r="J249" s="6">
        <v>0</v>
      </c>
      <c r="K249" s="7">
        <f t="shared" si="263"/>
        <v>0</v>
      </c>
      <c r="L249" s="8">
        <v>0</v>
      </c>
      <c r="M249" s="6">
        <v>0</v>
      </c>
      <c r="N249" s="7">
        <f t="shared" si="264"/>
        <v>0</v>
      </c>
      <c r="O249" s="8">
        <v>0</v>
      </c>
      <c r="P249" s="6">
        <v>0</v>
      </c>
      <c r="Q249" s="7">
        <f t="shared" si="265"/>
        <v>0</v>
      </c>
      <c r="R249" s="8">
        <v>0</v>
      </c>
      <c r="S249" s="6">
        <v>0</v>
      </c>
      <c r="T249" s="7">
        <f t="shared" si="266"/>
        <v>0</v>
      </c>
      <c r="U249" s="65">
        <v>42.702120000000001</v>
      </c>
      <c r="V249" s="6">
        <v>751.55899999999997</v>
      </c>
      <c r="W249" s="7">
        <f t="shared" si="267"/>
        <v>17600.039529653328</v>
      </c>
      <c r="X249" s="8">
        <v>0</v>
      </c>
      <c r="Y249" s="6">
        <v>0</v>
      </c>
      <c r="Z249" s="7">
        <f t="shared" si="268"/>
        <v>0</v>
      </c>
      <c r="AA249" s="8">
        <v>0</v>
      </c>
      <c r="AB249" s="6">
        <v>0</v>
      </c>
      <c r="AC249" s="7">
        <f t="shared" si="269"/>
        <v>0</v>
      </c>
      <c r="AD249" s="8">
        <v>0</v>
      </c>
      <c r="AE249" s="6">
        <v>0</v>
      </c>
      <c r="AF249" s="7">
        <f t="shared" si="270"/>
        <v>0</v>
      </c>
      <c r="AG249" s="8">
        <v>0</v>
      </c>
      <c r="AH249" s="6">
        <v>0</v>
      </c>
      <c r="AI249" s="7">
        <f t="shared" si="271"/>
        <v>0</v>
      </c>
      <c r="AJ249" s="8"/>
      <c r="AK249" s="6"/>
      <c r="AL249" s="7"/>
      <c r="AM249" s="8">
        <v>0</v>
      </c>
      <c r="AN249" s="6">
        <v>0</v>
      </c>
      <c r="AO249" s="7">
        <f t="shared" si="272"/>
        <v>0</v>
      </c>
      <c r="AP249" s="8"/>
      <c r="AQ249" s="6"/>
      <c r="AR249" s="7"/>
      <c r="AS249" s="8">
        <v>0</v>
      </c>
      <c r="AT249" s="6">
        <v>0</v>
      </c>
      <c r="AU249" s="7">
        <f t="shared" si="273"/>
        <v>0</v>
      </c>
      <c r="AV249" s="8">
        <v>0</v>
      </c>
      <c r="AW249" s="6">
        <v>0</v>
      </c>
      <c r="AX249" s="7">
        <f t="shared" si="274"/>
        <v>0</v>
      </c>
      <c r="AY249" s="8">
        <v>0</v>
      </c>
      <c r="AZ249" s="6">
        <v>0</v>
      </c>
      <c r="BA249" s="7">
        <f t="shared" si="275"/>
        <v>0</v>
      </c>
      <c r="BB249" s="8">
        <v>0</v>
      </c>
      <c r="BC249" s="6">
        <v>0</v>
      </c>
      <c r="BD249" s="7">
        <f t="shared" si="276"/>
        <v>0</v>
      </c>
      <c r="BE249" s="8">
        <v>0</v>
      </c>
      <c r="BF249" s="6">
        <v>0</v>
      </c>
      <c r="BG249" s="7">
        <f t="shared" si="277"/>
        <v>0</v>
      </c>
      <c r="BH249" s="8">
        <v>0</v>
      </c>
      <c r="BI249" s="6">
        <v>0</v>
      </c>
      <c r="BJ249" s="7">
        <f t="shared" si="278"/>
        <v>0</v>
      </c>
      <c r="BK249" s="8">
        <v>0</v>
      </c>
      <c r="BL249" s="6">
        <v>0</v>
      </c>
      <c r="BM249" s="7">
        <f t="shared" si="279"/>
        <v>0</v>
      </c>
      <c r="BN249" s="8">
        <v>0</v>
      </c>
      <c r="BO249" s="6">
        <v>0</v>
      </c>
      <c r="BP249" s="7">
        <f t="shared" si="280"/>
        <v>0</v>
      </c>
      <c r="BQ249" s="8">
        <v>0</v>
      </c>
      <c r="BR249" s="6">
        <v>0</v>
      </c>
      <c r="BS249" s="7">
        <f t="shared" si="281"/>
        <v>0</v>
      </c>
      <c r="BT249" s="8">
        <f t="shared" si="283"/>
        <v>92.834850000000003</v>
      </c>
      <c r="BU249" s="7">
        <f t="shared" si="284"/>
        <v>1514.4270000000001</v>
      </c>
    </row>
    <row r="250" spans="1:73" x14ac:dyDescent="0.3">
      <c r="A250" s="40">
        <v>2024</v>
      </c>
      <c r="B250" s="7" t="s">
        <v>15</v>
      </c>
      <c r="C250" s="8">
        <v>0</v>
      </c>
      <c r="D250" s="6">
        <v>0</v>
      </c>
      <c r="E250" s="7">
        <f t="shared" si="285"/>
        <v>0</v>
      </c>
      <c r="F250" s="8">
        <v>0</v>
      </c>
      <c r="G250" s="6">
        <v>0</v>
      </c>
      <c r="H250" s="7">
        <f t="shared" si="262"/>
        <v>0</v>
      </c>
      <c r="I250" s="8">
        <v>0</v>
      </c>
      <c r="J250" s="6">
        <v>0</v>
      </c>
      <c r="K250" s="7">
        <f t="shared" si="263"/>
        <v>0</v>
      </c>
      <c r="L250" s="65">
        <v>1.1299999999999999E-3</v>
      </c>
      <c r="M250" s="6">
        <v>0.05</v>
      </c>
      <c r="N250" s="7">
        <f t="shared" si="264"/>
        <v>44247.787610619474</v>
      </c>
      <c r="O250" s="8">
        <v>0</v>
      </c>
      <c r="P250" s="6">
        <v>0</v>
      </c>
      <c r="Q250" s="7">
        <f t="shared" si="265"/>
        <v>0</v>
      </c>
      <c r="R250" s="8">
        <v>0</v>
      </c>
      <c r="S250" s="6">
        <v>0</v>
      </c>
      <c r="T250" s="7">
        <f t="shared" si="266"/>
        <v>0</v>
      </c>
      <c r="U250" s="65">
        <v>27.674990000000001</v>
      </c>
      <c r="V250" s="6">
        <v>474.41899999999998</v>
      </c>
      <c r="W250" s="7">
        <f t="shared" si="267"/>
        <v>17142.517486004512</v>
      </c>
      <c r="X250" s="8">
        <v>0</v>
      </c>
      <c r="Y250" s="6">
        <v>0</v>
      </c>
      <c r="Z250" s="7">
        <f t="shared" si="268"/>
        <v>0</v>
      </c>
      <c r="AA250" s="8">
        <v>0</v>
      </c>
      <c r="AB250" s="6">
        <v>0</v>
      </c>
      <c r="AC250" s="7">
        <f t="shared" si="269"/>
        <v>0</v>
      </c>
      <c r="AD250" s="8">
        <v>0</v>
      </c>
      <c r="AE250" s="6">
        <v>0</v>
      </c>
      <c r="AF250" s="7">
        <f t="shared" si="270"/>
        <v>0</v>
      </c>
      <c r="AG250" s="8">
        <v>0</v>
      </c>
      <c r="AH250" s="6">
        <v>0</v>
      </c>
      <c r="AI250" s="7">
        <f t="shared" si="271"/>
        <v>0</v>
      </c>
      <c r="AJ250" s="8"/>
      <c r="AK250" s="6"/>
      <c r="AL250" s="7"/>
      <c r="AM250" s="8">
        <v>0</v>
      </c>
      <c r="AN250" s="6">
        <v>0</v>
      </c>
      <c r="AO250" s="7">
        <f t="shared" si="272"/>
        <v>0</v>
      </c>
      <c r="AP250" s="8"/>
      <c r="AQ250" s="6"/>
      <c r="AR250" s="7"/>
      <c r="AS250" s="8">
        <v>0</v>
      </c>
      <c r="AT250" s="6">
        <v>0</v>
      </c>
      <c r="AU250" s="7">
        <f t="shared" si="273"/>
        <v>0</v>
      </c>
      <c r="AV250" s="8">
        <v>0</v>
      </c>
      <c r="AW250" s="6">
        <v>0</v>
      </c>
      <c r="AX250" s="7">
        <f t="shared" si="274"/>
        <v>0</v>
      </c>
      <c r="AY250" s="8">
        <v>0</v>
      </c>
      <c r="AZ250" s="6">
        <v>0</v>
      </c>
      <c r="BA250" s="7">
        <f t="shared" si="275"/>
        <v>0</v>
      </c>
      <c r="BB250" s="8">
        <v>0</v>
      </c>
      <c r="BC250" s="6">
        <v>0</v>
      </c>
      <c r="BD250" s="7">
        <f t="shared" si="276"/>
        <v>0</v>
      </c>
      <c r="BE250" s="8">
        <v>0</v>
      </c>
      <c r="BF250" s="6">
        <v>0</v>
      </c>
      <c r="BG250" s="7">
        <f t="shared" si="277"/>
        <v>0</v>
      </c>
      <c r="BH250" s="8">
        <v>0</v>
      </c>
      <c r="BI250" s="6">
        <v>0</v>
      </c>
      <c r="BJ250" s="7">
        <f t="shared" si="278"/>
        <v>0</v>
      </c>
      <c r="BK250" s="8">
        <v>0</v>
      </c>
      <c r="BL250" s="6">
        <v>0</v>
      </c>
      <c r="BM250" s="7">
        <f t="shared" si="279"/>
        <v>0</v>
      </c>
      <c r="BN250" s="8">
        <v>0</v>
      </c>
      <c r="BO250" s="6">
        <v>0</v>
      </c>
      <c r="BP250" s="7">
        <f t="shared" si="280"/>
        <v>0</v>
      </c>
      <c r="BQ250" s="8">
        <v>0</v>
      </c>
      <c r="BR250" s="6">
        <v>0</v>
      </c>
      <c r="BS250" s="7">
        <f t="shared" si="281"/>
        <v>0</v>
      </c>
      <c r="BT250" s="8">
        <f t="shared" si="283"/>
        <v>27.676120000000001</v>
      </c>
      <c r="BU250" s="7">
        <f t="shared" si="284"/>
        <v>474.46899999999999</v>
      </c>
    </row>
    <row r="251" spans="1:73" x14ac:dyDescent="0.3">
      <c r="A251" s="40">
        <v>2024</v>
      </c>
      <c r="B251" s="41" t="s">
        <v>16</v>
      </c>
      <c r="C251" s="8">
        <v>0</v>
      </c>
      <c r="D251" s="6">
        <v>0</v>
      </c>
      <c r="E251" s="7">
        <f t="shared" si="285"/>
        <v>0</v>
      </c>
      <c r="F251" s="8">
        <v>0</v>
      </c>
      <c r="G251" s="6">
        <v>0</v>
      </c>
      <c r="H251" s="7">
        <f t="shared" si="262"/>
        <v>0</v>
      </c>
      <c r="I251" s="8">
        <v>0</v>
      </c>
      <c r="J251" s="6">
        <v>0</v>
      </c>
      <c r="K251" s="7">
        <f t="shared" si="263"/>
        <v>0</v>
      </c>
      <c r="L251" s="8">
        <v>0</v>
      </c>
      <c r="M251" s="6">
        <v>0</v>
      </c>
      <c r="N251" s="7">
        <f t="shared" si="264"/>
        <v>0</v>
      </c>
      <c r="O251" s="8">
        <v>0</v>
      </c>
      <c r="P251" s="6">
        <v>0</v>
      </c>
      <c r="Q251" s="7">
        <f t="shared" si="265"/>
        <v>0</v>
      </c>
      <c r="R251" s="8">
        <v>0</v>
      </c>
      <c r="S251" s="6">
        <v>0</v>
      </c>
      <c r="T251" s="7">
        <f t="shared" si="266"/>
        <v>0</v>
      </c>
      <c r="U251" s="8">
        <v>0</v>
      </c>
      <c r="V251" s="6">
        <v>0</v>
      </c>
      <c r="W251" s="7">
        <f t="shared" si="267"/>
        <v>0</v>
      </c>
      <c r="X251" s="8">
        <v>0</v>
      </c>
      <c r="Y251" s="6">
        <v>0</v>
      </c>
      <c r="Z251" s="7">
        <f t="shared" si="268"/>
        <v>0</v>
      </c>
      <c r="AA251" s="8">
        <v>0</v>
      </c>
      <c r="AB251" s="6">
        <v>0</v>
      </c>
      <c r="AC251" s="7">
        <f t="shared" si="269"/>
        <v>0</v>
      </c>
      <c r="AD251" s="8">
        <v>0</v>
      </c>
      <c r="AE251" s="6">
        <v>0</v>
      </c>
      <c r="AF251" s="7">
        <f t="shared" si="270"/>
        <v>0</v>
      </c>
      <c r="AG251" s="8">
        <v>0</v>
      </c>
      <c r="AH251" s="6">
        <v>0</v>
      </c>
      <c r="AI251" s="7">
        <f t="shared" si="271"/>
        <v>0</v>
      </c>
      <c r="AJ251" s="8"/>
      <c r="AK251" s="6"/>
      <c r="AL251" s="7"/>
      <c r="AM251" s="8">
        <v>0</v>
      </c>
      <c r="AN251" s="6">
        <v>0</v>
      </c>
      <c r="AO251" s="7">
        <f t="shared" si="272"/>
        <v>0</v>
      </c>
      <c r="AP251" s="8"/>
      <c r="AQ251" s="6"/>
      <c r="AR251" s="7"/>
      <c r="AS251" s="8">
        <v>0</v>
      </c>
      <c r="AT251" s="6">
        <v>0</v>
      </c>
      <c r="AU251" s="7">
        <f t="shared" si="273"/>
        <v>0</v>
      </c>
      <c r="AV251" s="8">
        <v>0</v>
      </c>
      <c r="AW251" s="6">
        <v>0</v>
      </c>
      <c r="AX251" s="7">
        <f t="shared" si="274"/>
        <v>0</v>
      </c>
      <c r="AY251" s="8">
        <v>0</v>
      </c>
      <c r="AZ251" s="6">
        <v>0</v>
      </c>
      <c r="BA251" s="7">
        <f t="shared" si="275"/>
        <v>0</v>
      </c>
      <c r="BB251" s="8">
        <v>0</v>
      </c>
      <c r="BC251" s="6">
        <v>0</v>
      </c>
      <c r="BD251" s="7">
        <f t="shared" si="276"/>
        <v>0</v>
      </c>
      <c r="BE251" s="8">
        <v>0</v>
      </c>
      <c r="BF251" s="6">
        <v>0</v>
      </c>
      <c r="BG251" s="7">
        <f t="shared" si="277"/>
        <v>0</v>
      </c>
      <c r="BH251" s="8">
        <v>0</v>
      </c>
      <c r="BI251" s="6">
        <v>0</v>
      </c>
      <c r="BJ251" s="7">
        <f t="shared" si="278"/>
        <v>0</v>
      </c>
      <c r="BK251" s="8">
        <v>0</v>
      </c>
      <c r="BL251" s="6">
        <v>0</v>
      </c>
      <c r="BM251" s="7">
        <f t="shared" si="279"/>
        <v>0</v>
      </c>
      <c r="BN251" s="8">
        <v>0</v>
      </c>
      <c r="BO251" s="6">
        <v>0</v>
      </c>
      <c r="BP251" s="7">
        <f t="shared" si="280"/>
        <v>0</v>
      </c>
      <c r="BQ251" s="8">
        <v>0</v>
      </c>
      <c r="BR251" s="6">
        <v>0</v>
      </c>
      <c r="BS251" s="7">
        <f t="shared" si="281"/>
        <v>0</v>
      </c>
      <c r="BT251" s="8">
        <f t="shared" si="283"/>
        <v>0</v>
      </c>
      <c r="BU251" s="7">
        <f t="shared" si="284"/>
        <v>0</v>
      </c>
    </row>
    <row r="252" spans="1:73" ht="15" thickBot="1" x14ac:dyDescent="0.35">
      <c r="A252" s="42"/>
      <c r="B252" s="43" t="s">
        <v>17</v>
      </c>
      <c r="C252" s="34">
        <f t="shared" ref="C252:D252" si="286">SUM(C240:C251)</f>
        <v>185.55538000000001</v>
      </c>
      <c r="D252" s="32">
        <f t="shared" si="286"/>
        <v>3286.1320000000001</v>
      </c>
      <c r="E252" s="33"/>
      <c r="F252" s="34">
        <f t="shared" ref="F252:G252" si="287">SUM(F240:F251)</f>
        <v>0</v>
      </c>
      <c r="G252" s="32">
        <f t="shared" si="287"/>
        <v>0</v>
      </c>
      <c r="H252" s="33"/>
      <c r="I252" s="34">
        <f t="shared" ref="I252:J252" si="288">SUM(I240:I251)</f>
        <v>0</v>
      </c>
      <c r="J252" s="32">
        <f t="shared" si="288"/>
        <v>0</v>
      </c>
      <c r="K252" s="33"/>
      <c r="L252" s="34">
        <f t="shared" ref="L252:M252" si="289">SUM(L240:L251)</f>
        <v>1.1299999999999999E-3</v>
      </c>
      <c r="M252" s="32">
        <f t="shared" si="289"/>
        <v>0.05</v>
      </c>
      <c r="N252" s="33"/>
      <c r="O252" s="34">
        <f t="shared" ref="O252:P252" si="290">SUM(O240:O251)</f>
        <v>0</v>
      </c>
      <c r="P252" s="32">
        <f t="shared" si="290"/>
        <v>0</v>
      </c>
      <c r="Q252" s="33"/>
      <c r="R252" s="34">
        <f t="shared" ref="R252:S252" si="291">SUM(R240:R251)</f>
        <v>0</v>
      </c>
      <c r="S252" s="32">
        <f t="shared" si="291"/>
        <v>0</v>
      </c>
      <c r="T252" s="33"/>
      <c r="U252" s="34">
        <f t="shared" ref="U252:V252" si="292">SUM(U240:U251)</f>
        <v>167.41311000000002</v>
      </c>
      <c r="V252" s="32">
        <f t="shared" si="292"/>
        <v>3035.0729999999999</v>
      </c>
      <c r="W252" s="33"/>
      <c r="X252" s="34">
        <f t="shared" ref="X252:Y252" si="293">SUM(X240:X251)</f>
        <v>0</v>
      </c>
      <c r="Y252" s="32">
        <f t="shared" si="293"/>
        <v>0</v>
      </c>
      <c r="Z252" s="33"/>
      <c r="AA252" s="34">
        <f t="shared" ref="AA252:AB252" si="294">SUM(AA240:AA251)</f>
        <v>0</v>
      </c>
      <c r="AB252" s="32">
        <f t="shared" si="294"/>
        <v>0</v>
      </c>
      <c r="AC252" s="33"/>
      <c r="AD252" s="34">
        <f t="shared" ref="AD252:AE252" si="295">SUM(AD240:AD251)</f>
        <v>0</v>
      </c>
      <c r="AE252" s="32">
        <f t="shared" si="295"/>
        <v>0</v>
      </c>
      <c r="AF252" s="33"/>
      <c r="AG252" s="34">
        <f t="shared" ref="AG252:AH252" si="296">SUM(AG240:AG251)</f>
        <v>0</v>
      </c>
      <c r="AH252" s="32">
        <f t="shared" si="296"/>
        <v>0</v>
      </c>
      <c r="AI252" s="33"/>
      <c r="AJ252" s="34"/>
      <c r="AK252" s="32"/>
      <c r="AL252" s="33"/>
      <c r="AM252" s="34">
        <f t="shared" ref="AM252:AN252" si="297">SUM(AM240:AM251)</f>
        <v>0</v>
      </c>
      <c r="AN252" s="32">
        <f t="shared" si="297"/>
        <v>0</v>
      </c>
      <c r="AO252" s="33"/>
      <c r="AP252" s="34"/>
      <c r="AQ252" s="32"/>
      <c r="AR252" s="33"/>
      <c r="AS252" s="34">
        <f t="shared" ref="AS252:AT252" si="298">SUM(AS240:AS251)</f>
        <v>0</v>
      </c>
      <c r="AT252" s="32">
        <f t="shared" si="298"/>
        <v>0</v>
      </c>
      <c r="AU252" s="33"/>
      <c r="AV252" s="34">
        <f t="shared" ref="AV252:AW252" si="299">SUM(AV240:AV251)</f>
        <v>0</v>
      </c>
      <c r="AW252" s="32">
        <f t="shared" si="299"/>
        <v>0</v>
      </c>
      <c r="AX252" s="33"/>
      <c r="AY252" s="34">
        <f t="shared" ref="AY252:AZ252" si="300">SUM(AY240:AY251)</f>
        <v>5.1408000000000005</v>
      </c>
      <c r="AZ252" s="32">
        <f t="shared" si="300"/>
        <v>14.69</v>
      </c>
      <c r="BA252" s="33"/>
      <c r="BB252" s="34">
        <f t="shared" ref="BB252:BC252" si="301">SUM(BB240:BB251)</f>
        <v>0</v>
      </c>
      <c r="BC252" s="32">
        <f t="shared" si="301"/>
        <v>0</v>
      </c>
      <c r="BD252" s="33"/>
      <c r="BE252" s="34">
        <f t="shared" ref="BE252:BF252" si="302">SUM(BE240:BE251)</f>
        <v>0</v>
      </c>
      <c r="BF252" s="32">
        <f t="shared" si="302"/>
        <v>0</v>
      </c>
      <c r="BG252" s="33"/>
      <c r="BH252" s="34">
        <f t="shared" ref="BH252:BI252" si="303">SUM(BH240:BH251)</f>
        <v>2.14927</v>
      </c>
      <c r="BI252" s="32">
        <f t="shared" si="303"/>
        <v>36.015000000000001</v>
      </c>
      <c r="BJ252" s="33"/>
      <c r="BK252" s="34">
        <f t="shared" ref="BK252:BL252" si="304">SUM(BK240:BK251)</f>
        <v>0</v>
      </c>
      <c r="BL252" s="32">
        <f t="shared" si="304"/>
        <v>0</v>
      </c>
      <c r="BM252" s="33"/>
      <c r="BN252" s="34">
        <f t="shared" ref="BN252:BO252" si="305">SUM(BN240:BN251)</f>
        <v>0</v>
      </c>
      <c r="BO252" s="32">
        <f t="shared" si="305"/>
        <v>0</v>
      </c>
      <c r="BP252" s="33"/>
      <c r="BQ252" s="34">
        <f t="shared" ref="BQ252:BR252" si="306">SUM(BQ240:BQ251)</f>
        <v>30</v>
      </c>
      <c r="BR252" s="32">
        <f t="shared" si="306"/>
        <v>307.387</v>
      </c>
      <c r="BS252" s="33"/>
      <c r="BT252" s="34">
        <f t="shared" si="283"/>
        <v>390.25969000000003</v>
      </c>
      <c r="BU252" s="33">
        <f t="shared" si="284"/>
        <v>6679.3469999999998</v>
      </c>
    </row>
    <row r="253" spans="1:73" x14ac:dyDescent="0.3">
      <c r="A253" s="40">
        <v>2025</v>
      </c>
      <c r="B253" s="41" t="s">
        <v>5</v>
      </c>
      <c r="C253" s="65">
        <v>52.363660000000003</v>
      </c>
      <c r="D253" s="6">
        <v>662.20600000000002</v>
      </c>
      <c r="E253" s="7">
        <f>IF(C253=0,0,D253/C253*1000)</f>
        <v>12646.289430494355</v>
      </c>
      <c r="F253" s="8">
        <v>0</v>
      </c>
      <c r="G253" s="6">
        <v>0</v>
      </c>
      <c r="H253" s="7">
        <f t="shared" ref="H253:H264" si="307">IF(F253=0,0,G253/F253*1000)</f>
        <v>0</v>
      </c>
      <c r="I253" s="8">
        <v>0</v>
      </c>
      <c r="J253" s="6">
        <v>0</v>
      </c>
      <c r="K253" s="7">
        <f t="shared" ref="K253:K264" si="308">IF(I253=0,0,J253/I253*1000)</f>
        <v>0</v>
      </c>
      <c r="L253" s="8">
        <v>0</v>
      </c>
      <c r="M253" s="6">
        <v>0</v>
      </c>
      <c r="N253" s="7">
        <f t="shared" ref="N253:N264" si="309">IF(L253=0,0,M253/L253*1000)</f>
        <v>0</v>
      </c>
      <c r="O253" s="8">
        <v>0</v>
      </c>
      <c r="P253" s="6">
        <v>0</v>
      </c>
      <c r="Q253" s="7">
        <f t="shared" ref="Q253:Q264" si="310">IF(O253=0,0,P253/O253*1000)</f>
        <v>0</v>
      </c>
      <c r="R253" s="8">
        <v>0</v>
      </c>
      <c r="S253" s="6">
        <v>0</v>
      </c>
      <c r="T253" s="7">
        <f t="shared" ref="T253:T264" si="311">IF(R253=0,0,S253/R253*1000)</f>
        <v>0</v>
      </c>
      <c r="U253" s="65">
        <v>26.09441</v>
      </c>
      <c r="V253" s="6">
        <v>440.59800000000001</v>
      </c>
      <c r="W253" s="7">
        <f t="shared" ref="W253:W264" si="312">IF(U253=0,0,V253/U253*1000)</f>
        <v>16884.765741015031</v>
      </c>
      <c r="X253" s="8">
        <v>0</v>
      </c>
      <c r="Y253" s="6">
        <v>0</v>
      </c>
      <c r="Z253" s="7">
        <f t="shared" ref="Z253:Z264" si="313">IF(X253=0,0,Y253/X253*1000)</f>
        <v>0</v>
      </c>
      <c r="AA253" s="8">
        <v>0</v>
      </c>
      <c r="AB253" s="6">
        <v>0</v>
      </c>
      <c r="AC253" s="7">
        <f t="shared" ref="AC253:AC264" si="314">IF(AA253=0,0,AB253/AA253*1000)</f>
        <v>0</v>
      </c>
      <c r="AD253" s="8">
        <v>0</v>
      </c>
      <c r="AE253" s="6">
        <v>0</v>
      </c>
      <c r="AF253" s="7">
        <f t="shared" ref="AF253:AF264" si="315">IF(AD253=0,0,AE253/AD253*1000)</f>
        <v>0</v>
      </c>
      <c r="AG253" s="8">
        <v>0</v>
      </c>
      <c r="AH253" s="6">
        <v>0</v>
      </c>
      <c r="AI253" s="7">
        <f t="shared" ref="AI253:AI264" si="316">IF(AG253=0,0,AH253/AG253*1000)</f>
        <v>0</v>
      </c>
      <c r="AJ253" s="8"/>
      <c r="AK253" s="6"/>
      <c r="AL253" s="7"/>
      <c r="AM253" s="8">
        <v>0</v>
      </c>
      <c r="AN253" s="6">
        <v>0</v>
      </c>
      <c r="AO253" s="7">
        <f t="shared" ref="AO253:AO264" si="317">IF(AM253=0,0,AN253/AM253*1000)</f>
        <v>0</v>
      </c>
      <c r="AP253" s="8"/>
      <c r="AQ253" s="6"/>
      <c r="AR253" s="7"/>
      <c r="AS253" s="8">
        <v>0</v>
      </c>
      <c r="AT253" s="6">
        <v>0</v>
      </c>
      <c r="AU253" s="7">
        <f t="shared" ref="AU253:AU264" si="318">IF(AS253=0,0,AT253/AS253*1000)</f>
        <v>0</v>
      </c>
      <c r="AV253" s="8">
        <v>0</v>
      </c>
      <c r="AW253" s="6">
        <v>0</v>
      </c>
      <c r="AX253" s="7">
        <f t="shared" ref="AX253:AX264" si="319">IF(AV253=0,0,AW253/AV253*1000)</f>
        <v>0</v>
      </c>
      <c r="AY253" s="8">
        <v>0</v>
      </c>
      <c r="AZ253" s="6">
        <v>0</v>
      </c>
      <c r="BA253" s="7">
        <f t="shared" ref="BA253:BA264" si="320">IF(AY253=0,0,AZ253/AY253*1000)</f>
        <v>0</v>
      </c>
      <c r="BB253" s="8">
        <v>0</v>
      </c>
      <c r="BC253" s="6">
        <v>0</v>
      </c>
      <c r="BD253" s="7">
        <f t="shared" ref="BD253:BD264" si="321">IF(BB253=0,0,BC253/BB253*1000)</f>
        <v>0</v>
      </c>
      <c r="BE253" s="8">
        <v>0</v>
      </c>
      <c r="BF253" s="6">
        <v>0</v>
      </c>
      <c r="BG253" s="7">
        <f t="shared" ref="BG253:BG264" si="322">IF(BE253=0,0,BF253/BE253*1000)</f>
        <v>0</v>
      </c>
      <c r="BH253" s="8">
        <v>0</v>
      </c>
      <c r="BI253" s="6">
        <v>0</v>
      </c>
      <c r="BJ253" s="7">
        <f t="shared" ref="BJ253:BJ264" si="323">IF(BH253=0,0,BI253/BH253*1000)</f>
        <v>0</v>
      </c>
      <c r="BK253" s="8">
        <v>0</v>
      </c>
      <c r="BL253" s="6">
        <v>0</v>
      </c>
      <c r="BM253" s="7">
        <f t="shared" ref="BM253:BM264" si="324">IF(BK253=0,0,BL253/BK253*1000)</f>
        <v>0</v>
      </c>
      <c r="BN253" s="8">
        <v>0</v>
      </c>
      <c r="BO253" s="6">
        <v>0</v>
      </c>
      <c r="BP253" s="7">
        <f t="shared" ref="BP253:BP264" si="325">IF(BN253=0,0,BO253/BN253*1000)</f>
        <v>0</v>
      </c>
      <c r="BQ253" s="8">
        <v>0</v>
      </c>
      <c r="BR253" s="6">
        <v>0</v>
      </c>
      <c r="BS253" s="7">
        <f t="shared" ref="BS253:BS264" si="326">IF(BQ253=0,0,BR253/BQ253*1000)</f>
        <v>0</v>
      </c>
      <c r="BT253" s="8">
        <f>SUMIF($C$5:$BS$5,"Ton",C253:BS253)</f>
        <v>78.458070000000006</v>
      </c>
      <c r="BU253" s="7">
        <f>SUMIF($C$5:$BS$5,"F*",C253:BS253)</f>
        <v>1102.8040000000001</v>
      </c>
    </row>
    <row r="254" spans="1:73" x14ac:dyDescent="0.3">
      <c r="A254" s="40">
        <v>2025</v>
      </c>
      <c r="B254" s="41" t="s">
        <v>6</v>
      </c>
      <c r="C254" s="65">
        <v>25.94585</v>
      </c>
      <c r="D254" s="6">
        <v>332.02800000000002</v>
      </c>
      <c r="E254" s="7">
        <f t="shared" ref="E254:E255" si="327">IF(C254=0,0,D254/C254*1000)</f>
        <v>12796.95982209101</v>
      </c>
      <c r="F254" s="8">
        <v>0</v>
      </c>
      <c r="G254" s="6">
        <v>0</v>
      </c>
      <c r="H254" s="7">
        <f t="shared" si="307"/>
        <v>0</v>
      </c>
      <c r="I254" s="8">
        <v>0</v>
      </c>
      <c r="J254" s="6">
        <v>0</v>
      </c>
      <c r="K254" s="7">
        <f t="shared" si="308"/>
        <v>0</v>
      </c>
      <c r="L254" s="8">
        <v>0</v>
      </c>
      <c r="M254" s="6">
        <v>0</v>
      </c>
      <c r="N254" s="7">
        <f t="shared" si="309"/>
        <v>0</v>
      </c>
      <c r="O254" s="8">
        <v>0</v>
      </c>
      <c r="P254" s="6">
        <v>0</v>
      </c>
      <c r="Q254" s="7">
        <f t="shared" si="310"/>
        <v>0</v>
      </c>
      <c r="R254" s="8">
        <v>0</v>
      </c>
      <c r="S254" s="6">
        <v>0</v>
      </c>
      <c r="T254" s="7">
        <f t="shared" si="311"/>
        <v>0</v>
      </c>
      <c r="U254" s="8">
        <v>0</v>
      </c>
      <c r="V254" s="6">
        <v>0</v>
      </c>
      <c r="W254" s="7">
        <f t="shared" si="312"/>
        <v>0</v>
      </c>
      <c r="X254" s="8">
        <v>0</v>
      </c>
      <c r="Y254" s="6">
        <v>0</v>
      </c>
      <c r="Z254" s="7">
        <f t="shared" si="313"/>
        <v>0</v>
      </c>
      <c r="AA254" s="8">
        <v>0</v>
      </c>
      <c r="AB254" s="6">
        <v>0</v>
      </c>
      <c r="AC254" s="7">
        <f t="shared" si="314"/>
        <v>0</v>
      </c>
      <c r="AD254" s="8">
        <v>0</v>
      </c>
      <c r="AE254" s="6">
        <v>0</v>
      </c>
      <c r="AF254" s="7">
        <f t="shared" si="315"/>
        <v>0</v>
      </c>
      <c r="AG254" s="8">
        <v>0</v>
      </c>
      <c r="AH254" s="6">
        <v>0</v>
      </c>
      <c r="AI254" s="7">
        <f t="shared" si="316"/>
        <v>0</v>
      </c>
      <c r="AJ254" s="8"/>
      <c r="AK254" s="6"/>
      <c r="AL254" s="7"/>
      <c r="AM254" s="8">
        <v>0</v>
      </c>
      <c r="AN254" s="6">
        <v>0</v>
      </c>
      <c r="AO254" s="7">
        <f t="shared" si="317"/>
        <v>0</v>
      </c>
      <c r="AP254" s="8"/>
      <c r="AQ254" s="6"/>
      <c r="AR254" s="7"/>
      <c r="AS254" s="8">
        <v>0</v>
      </c>
      <c r="AT254" s="6">
        <v>0</v>
      </c>
      <c r="AU254" s="7">
        <f t="shared" si="318"/>
        <v>0</v>
      </c>
      <c r="AV254" s="8">
        <v>0</v>
      </c>
      <c r="AW254" s="6">
        <v>0</v>
      </c>
      <c r="AX254" s="7">
        <f t="shared" si="319"/>
        <v>0</v>
      </c>
      <c r="AY254" s="8">
        <v>0</v>
      </c>
      <c r="AZ254" s="6">
        <v>0</v>
      </c>
      <c r="BA254" s="7">
        <f t="shared" si="320"/>
        <v>0</v>
      </c>
      <c r="BB254" s="8">
        <v>0</v>
      </c>
      <c r="BC254" s="6">
        <v>0</v>
      </c>
      <c r="BD254" s="7">
        <f t="shared" si="321"/>
        <v>0</v>
      </c>
      <c r="BE254" s="8">
        <v>0</v>
      </c>
      <c r="BF254" s="6">
        <v>0</v>
      </c>
      <c r="BG254" s="7">
        <f t="shared" si="322"/>
        <v>0</v>
      </c>
      <c r="BH254" s="65">
        <v>1</v>
      </c>
      <c r="BI254" s="6">
        <v>17.129000000000001</v>
      </c>
      <c r="BJ254" s="7">
        <f t="shared" si="323"/>
        <v>17129</v>
      </c>
      <c r="BK254" s="8">
        <v>0</v>
      </c>
      <c r="BL254" s="6">
        <v>0</v>
      </c>
      <c r="BM254" s="7">
        <f t="shared" si="324"/>
        <v>0</v>
      </c>
      <c r="BN254" s="8">
        <v>0</v>
      </c>
      <c r="BO254" s="6">
        <v>0</v>
      </c>
      <c r="BP254" s="7">
        <f t="shared" si="325"/>
        <v>0</v>
      </c>
      <c r="BQ254" s="8">
        <v>0</v>
      </c>
      <c r="BR254" s="6">
        <v>0</v>
      </c>
      <c r="BS254" s="7">
        <f t="shared" si="326"/>
        <v>0</v>
      </c>
      <c r="BT254" s="8">
        <f t="shared" ref="BT254:BT265" si="328">SUMIF($C$5:$BS$5,"Ton",C254:BS254)</f>
        <v>26.94585</v>
      </c>
      <c r="BU254" s="7">
        <f t="shared" ref="BU254:BU265" si="329">SUMIF($C$5:$BS$5,"F*",C254:BS254)</f>
        <v>349.15700000000004</v>
      </c>
    </row>
    <row r="255" spans="1:73" x14ac:dyDescent="0.3">
      <c r="A255" s="40">
        <v>2025</v>
      </c>
      <c r="B255" s="41" t="s">
        <v>7</v>
      </c>
      <c r="C255" s="8">
        <v>0</v>
      </c>
      <c r="D255" s="6">
        <v>0</v>
      </c>
      <c r="E255" s="7">
        <f t="shared" si="327"/>
        <v>0</v>
      </c>
      <c r="F255" s="8">
        <v>0</v>
      </c>
      <c r="G255" s="6">
        <v>0</v>
      </c>
      <c r="H255" s="7">
        <f t="shared" si="307"/>
        <v>0</v>
      </c>
      <c r="I255" s="8">
        <v>0</v>
      </c>
      <c r="J255" s="6">
        <v>0</v>
      </c>
      <c r="K255" s="7">
        <f t="shared" si="308"/>
        <v>0</v>
      </c>
      <c r="L255" s="8">
        <v>0</v>
      </c>
      <c r="M255" s="6">
        <v>0</v>
      </c>
      <c r="N255" s="7">
        <f t="shared" si="309"/>
        <v>0</v>
      </c>
      <c r="O255" s="8">
        <v>0</v>
      </c>
      <c r="P255" s="6">
        <v>0</v>
      </c>
      <c r="Q255" s="7">
        <f t="shared" si="310"/>
        <v>0</v>
      </c>
      <c r="R255" s="8">
        <v>0</v>
      </c>
      <c r="S255" s="6">
        <v>0</v>
      </c>
      <c r="T255" s="7">
        <f t="shared" si="311"/>
        <v>0</v>
      </c>
      <c r="U255" s="8">
        <v>0</v>
      </c>
      <c r="V255" s="6">
        <v>0</v>
      </c>
      <c r="W255" s="7">
        <f t="shared" si="312"/>
        <v>0</v>
      </c>
      <c r="X255" s="8">
        <v>0</v>
      </c>
      <c r="Y255" s="6">
        <v>0</v>
      </c>
      <c r="Z255" s="7">
        <f t="shared" si="313"/>
        <v>0</v>
      </c>
      <c r="AA255" s="8">
        <v>0</v>
      </c>
      <c r="AB255" s="6">
        <v>0</v>
      </c>
      <c r="AC255" s="7">
        <f t="shared" si="314"/>
        <v>0</v>
      </c>
      <c r="AD255" s="8">
        <v>0</v>
      </c>
      <c r="AE255" s="6">
        <v>0</v>
      </c>
      <c r="AF255" s="7">
        <f t="shared" si="315"/>
        <v>0</v>
      </c>
      <c r="AG255" s="8">
        <v>0</v>
      </c>
      <c r="AH255" s="6">
        <v>0</v>
      </c>
      <c r="AI255" s="7">
        <f t="shared" si="316"/>
        <v>0</v>
      </c>
      <c r="AJ255" s="8"/>
      <c r="AK255" s="6"/>
      <c r="AL255" s="7"/>
      <c r="AM255" s="8">
        <v>0</v>
      </c>
      <c r="AN255" s="6">
        <v>0</v>
      </c>
      <c r="AO255" s="7">
        <f t="shared" si="317"/>
        <v>0</v>
      </c>
      <c r="AP255" s="8"/>
      <c r="AQ255" s="6"/>
      <c r="AR255" s="7"/>
      <c r="AS255" s="8">
        <v>0</v>
      </c>
      <c r="AT255" s="6">
        <v>0</v>
      </c>
      <c r="AU255" s="7">
        <f t="shared" si="318"/>
        <v>0</v>
      </c>
      <c r="AV255" s="8">
        <v>0</v>
      </c>
      <c r="AW255" s="6">
        <v>0</v>
      </c>
      <c r="AX255" s="7">
        <f t="shared" si="319"/>
        <v>0</v>
      </c>
      <c r="AY255" s="65">
        <v>0.04</v>
      </c>
      <c r="AZ255" s="6">
        <v>0.751</v>
      </c>
      <c r="BA255" s="7">
        <f t="shared" si="320"/>
        <v>18775</v>
      </c>
      <c r="BB255" s="8">
        <v>0</v>
      </c>
      <c r="BC255" s="6">
        <v>0</v>
      </c>
      <c r="BD255" s="7">
        <f t="shared" si="321"/>
        <v>0</v>
      </c>
      <c r="BE255" s="8">
        <v>0</v>
      </c>
      <c r="BF255" s="6">
        <v>0</v>
      </c>
      <c r="BG255" s="7">
        <f t="shared" si="322"/>
        <v>0</v>
      </c>
      <c r="BH255" s="8">
        <v>0</v>
      </c>
      <c r="BI255" s="6">
        <v>0</v>
      </c>
      <c r="BJ255" s="7">
        <f t="shared" si="323"/>
        <v>0</v>
      </c>
      <c r="BK255" s="8">
        <v>0</v>
      </c>
      <c r="BL255" s="6">
        <v>0</v>
      </c>
      <c r="BM255" s="7">
        <f t="shared" si="324"/>
        <v>0</v>
      </c>
      <c r="BN255" s="8">
        <v>0</v>
      </c>
      <c r="BO255" s="6">
        <v>0</v>
      </c>
      <c r="BP255" s="7">
        <f t="shared" si="325"/>
        <v>0</v>
      </c>
      <c r="BQ255" s="8">
        <v>0</v>
      </c>
      <c r="BR255" s="6">
        <v>0</v>
      </c>
      <c r="BS255" s="7">
        <f t="shared" si="326"/>
        <v>0</v>
      </c>
      <c r="BT255" s="8">
        <f t="shared" si="328"/>
        <v>0.04</v>
      </c>
      <c r="BU255" s="7">
        <f t="shared" si="329"/>
        <v>0.751</v>
      </c>
    </row>
    <row r="256" spans="1:73" x14ac:dyDescent="0.3">
      <c r="A256" s="40">
        <v>2025</v>
      </c>
      <c r="B256" s="41" t="s">
        <v>8</v>
      </c>
      <c r="C256" s="8">
        <v>0</v>
      </c>
      <c r="D256" s="6">
        <v>0</v>
      </c>
      <c r="E256" s="7">
        <f>IF(C256=0,0,D256/C256*1000)</f>
        <v>0</v>
      </c>
      <c r="F256" s="8">
        <v>0</v>
      </c>
      <c r="G256" s="6">
        <v>0</v>
      </c>
      <c r="H256" s="7">
        <f t="shared" si="307"/>
        <v>0</v>
      </c>
      <c r="I256" s="8">
        <v>0</v>
      </c>
      <c r="J256" s="6">
        <v>0</v>
      </c>
      <c r="K256" s="7">
        <f t="shared" si="308"/>
        <v>0</v>
      </c>
      <c r="L256" s="8">
        <v>0</v>
      </c>
      <c r="M256" s="6">
        <v>0</v>
      </c>
      <c r="N256" s="7">
        <f t="shared" si="309"/>
        <v>0</v>
      </c>
      <c r="O256" s="8">
        <v>0</v>
      </c>
      <c r="P256" s="6">
        <v>0</v>
      </c>
      <c r="Q256" s="7">
        <f t="shared" si="310"/>
        <v>0</v>
      </c>
      <c r="R256" s="8">
        <v>0</v>
      </c>
      <c r="S256" s="6">
        <v>0</v>
      </c>
      <c r="T256" s="7">
        <f t="shared" si="311"/>
        <v>0</v>
      </c>
      <c r="U256" s="65">
        <v>26</v>
      </c>
      <c r="V256" s="6">
        <v>438.327</v>
      </c>
      <c r="W256" s="7">
        <f t="shared" si="312"/>
        <v>16858.730769230766</v>
      </c>
      <c r="X256" s="8">
        <v>0</v>
      </c>
      <c r="Y256" s="6">
        <v>0</v>
      </c>
      <c r="Z256" s="7">
        <f t="shared" si="313"/>
        <v>0</v>
      </c>
      <c r="AA256" s="8">
        <v>0</v>
      </c>
      <c r="AB256" s="6">
        <v>0</v>
      </c>
      <c r="AC256" s="7">
        <f t="shared" si="314"/>
        <v>0</v>
      </c>
      <c r="AD256" s="8">
        <v>0</v>
      </c>
      <c r="AE256" s="6">
        <v>0</v>
      </c>
      <c r="AF256" s="7">
        <f t="shared" si="315"/>
        <v>0</v>
      </c>
      <c r="AG256" s="8">
        <v>0</v>
      </c>
      <c r="AH256" s="6">
        <v>0</v>
      </c>
      <c r="AI256" s="7">
        <f t="shared" si="316"/>
        <v>0</v>
      </c>
      <c r="AJ256" s="8"/>
      <c r="AK256" s="6"/>
      <c r="AL256" s="7"/>
      <c r="AM256" s="8">
        <v>0</v>
      </c>
      <c r="AN256" s="6">
        <v>0</v>
      </c>
      <c r="AO256" s="7">
        <f t="shared" si="317"/>
        <v>0</v>
      </c>
      <c r="AP256" s="8"/>
      <c r="AQ256" s="6"/>
      <c r="AR256" s="7"/>
      <c r="AS256" s="8">
        <v>0</v>
      </c>
      <c r="AT256" s="6">
        <v>0</v>
      </c>
      <c r="AU256" s="7">
        <f t="shared" si="318"/>
        <v>0</v>
      </c>
      <c r="AV256" s="8">
        <v>0</v>
      </c>
      <c r="AW256" s="6">
        <v>0</v>
      </c>
      <c r="AX256" s="7">
        <f t="shared" si="319"/>
        <v>0</v>
      </c>
      <c r="AY256" s="8">
        <v>0</v>
      </c>
      <c r="AZ256" s="6">
        <v>0</v>
      </c>
      <c r="BA256" s="7">
        <f t="shared" si="320"/>
        <v>0</v>
      </c>
      <c r="BB256" s="8">
        <v>0</v>
      </c>
      <c r="BC256" s="6">
        <v>0</v>
      </c>
      <c r="BD256" s="7">
        <f t="shared" si="321"/>
        <v>0</v>
      </c>
      <c r="BE256" s="8">
        <v>0</v>
      </c>
      <c r="BF256" s="6">
        <v>0</v>
      </c>
      <c r="BG256" s="7">
        <f t="shared" si="322"/>
        <v>0</v>
      </c>
      <c r="BH256" s="65">
        <v>0.70411000000000001</v>
      </c>
      <c r="BI256" s="6">
        <v>14.944000000000001</v>
      </c>
      <c r="BJ256" s="7">
        <f t="shared" si="323"/>
        <v>21223.956484072089</v>
      </c>
      <c r="BK256" s="8">
        <v>0</v>
      </c>
      <c r="BL256" s="6">
        <v>0</v>
      </c>
      <c r="BM256" s="7">
        <f t="shared" si="324"/>
        <v>0</v>
      </c>
      <c r="BN256" s="65">
        <v>9.7599999999999996E-3</v>
      </c>
      <c r="BO256" s="6">
        <v>0.69899999999999995</v>
      </c>
      <c r="BP256" s="7">
        <f t="shared" si="325"/>
        <v>71618.852459016402</v>
      </c>
      <c r="BQ256" s="8">
        <v>0</v>
      </c>
      <c r="BR256" s="6">
        <v>0</v>
      </c>
      <c r="BS256" s="7">
        <f t="shared" si="326"/>
        <v>0</v>
      </c>
      <c r="BT256" s="8">
        <f t="shared" si="328"/>
        <v>26.71387</v>
      </c>
      <c r="BU256" s="7">
        <f t="shared" si="329"/>
        <v>453.97</v>
      </c>
    </row>
    <row r="257" spans="1:73" x14ac:dyDescent="0.3">
      <c r="A257" s="40">
        <v>2025</v>
      </c>
      <c r="B257" s="7" t="s">
        <v>9</v>
      </c>
      <c r="C257" s="8">
        <v>0</v>
      </c>
      <c r="D257" s="6">
        <v>0</v>
      </c>
      <c r="E257" s="7">
        <f t="shared" ref="E257:E264" si="330">IF(C257=0,0,D257/C257*1000)</f>
        <v>0</v>
      </c>
      <c r="F257" s="8">
        <v>0</v>
      </c>
      <c r="G257" s="6">
        <v>0</v>
      </c>
      <c r="H257" s="7">
        <f t="shared" si="307"/>
        <v>0</v>
      </c>
      <c r="I257" s="8">
        <v>0</v>
      </c>
      <c r="J257" s="6">
        <v>0</v>
      </c>
      <c r="K257" s="7">
        <f t="shared" si="308"/>
        <v>0</v>
      </c>
      <c r="L257" s="8">
        <v>0</v>
      </c>
      <c r="M257" s="6">
        <v>0</v>
      </c>
      <c r="N257" s="7">
        <f t="shared" si="309"/>
        <v>0</v>
      </c>
      <c r="O257" s="8">
        <v>0</v>
      </c>
      <c r="P257" s="6">
        <v>0</v>
      </c>
      <c r="Q257" s="7">
        <f t="shared" si="310"/>
        <v>0</v>
      </c>
      <c r="R257" s="8">
        <v>0</v>
      </c>
      <c r="S257" s="6">
        <v>0</v>
      </c>
      <c r="T257" s="7">
        <f t="shared" si="311"/>
        <v>0</v>
      </c>
      <c r="U257" s="8">
        <v>0</v>
      </c>
      <c r="V257" s="6">
        <v>0</v>
      </c>
      <c r="W257" s="7">
        <f t="shared" si="312"/>
        <v>0</v>
      </c>
      <c r="X257" s="8">
        <v>0</v>
      </c>
      <c r="Y257" s="6">
        <v>0</v>
      </c>
      <c r="Z257" s="7">
        <f t="shared" si="313"/>
        <v>0</v>
      </c>
      <c r="AA257" s="8">
        <v>0</v>
      </c>
      <c r="AB257" s="6">
        <v>0</v>
      </c>
      <c r="AC257" s="7">
        <f t="shared" si="314"/>
        <v>0</v>
      </c>
      <c r="AD257" s="8">
        <v>0</v>
      </c>
      <c r="AE257" s="6">
        <v>0</v>
      </c>
      <c r="AF257" s="7">
        <f t="shared" si="315"/>
        <v>0</v>
      </c>
      <c r="AG257" s="8">
        <v>0</v>
      </c>
      <c r="AH257" s="6">
        <v>0</v>
      </c>
      <c r="AI257" s="7">
        <f t="shared" si="316"/>
        <v>0</v>
      </c>
      <c r="AJ257" s="8"/>
      <c r="AK257" s="6"/>
      <c r="AL257" s="7"/>
      <c r="AM257" s="8">
        <v>0</v>
      </c>
      <c r="AN257" s="6">
        <v>0</v>
      </c>
      <c r="AO257" s="7">
        <f t="shared" si="317"/>
        <v>0</v>
      </c>
      <c r="AP257" s="8"/>
      <c r="AQ257" s="6"/>
      <c r="AR257" s="7"/>
      <c r="AS257" s="8">
        <v>0</v>
      </c>
      <c r="AT257" s="6">
        <v>0</v>
      </c>
      <c r="AU257" s="7">
        <f t="shared" si="318"/>
        <v>0</v>
      </c>
      <c r="AV257" s="8">
        <v>0</v>
      </c>
      <c r="AW257" s="6">
        <v>0</v>
      </c>
      <c r="AX257" s="7">
        <f t="shared" si="319"/>
        <v>0</v>
      </c>
      <c r="AY257" s="8">
        <v>0</v>
      </c>
      <c r="AZ257" s="6">
        <v>0</v>
      </c>
      <c r="BA257" s="7">
        <f t="shared" si="320"/>
        <v>0</v>
      </c>
      <c r="BB257" s="8">
        <v>0</v>
      </c>
      <c r="BC257" s="6">
        <v>0</v>
      </c>
      <c r="BD257" s="7">
        <f t="shared" si="321"/>
        <v>0</v>
      </c>
      <c r="BE257" s="8">
        <v>0</v>
      </c>
      <c r="BF257" s="6">
        <v>0</v>
      </c>
      <c r="BG257" s="7">
        <f t="shared" si="322"/>
        <v>0</v>
      </c>
      <c r="BH257" s="8">
        <v>0</v>
      </c>
      <c r="BI257" s="6">
        <v>0</v>
      </c>
      <c r="BJ257" s="7">
        <f t="shared" si="323"/>
        <v>0</v>
      </c>
      <c r="BK257" s="8">
        <v>0</v>
      </c>
      <c r="BL257" s="6">
        <v>0</v>
      </c>
      <c r="BM257" s="7">
        <f t="shared" si="324"/>
        <v>0</v>
      </c>
      <c r="BN257" s="8">
        <v>0</v>
      </c>
      <c r="BO257" s="6">
        <v>0</v>
      </c>
      <c r="BP257" s="7">
        <f t="shared" si="325"/>
        <v>0</v>
      </c>
      <c r="BQ257" s="8">
        <v>0</v>
      </c>
      <c r="BR257" s="6">
        <v>0</v>
      </c>
      <c r="BS257" s="7">
        <f t="shared" si="326"/>
        <v>0</v>
      </c>
      <c r="BT257" s="8">
        <f t="shared" si="328"/>
        <v>0</v>
      </c>
      <c r="BU257" s="7">
        <f t="shared" si="329"/>
        <v>0</v>
      </c>
    </row>
    <row r="258" spans="1:73" x14ac:dyDescent="0.3">
      <c r="A258" s="40">
        <v>2025</v>
      </c>
      <c r="B258" s="41" t="s">
        <v>10</v>
      </c>
      <c r="C258" s="65">
        <v>11.445</v>
      </c>
      <c r="D258" s="6">
        <v>327.69499999999999</v>
      </c>
      <c r="E258" s="7">
        <f t="shared" si="330"/>
        <v>28632.153778942768</v>
      </c>
      <c r="F258" s="8">
        <v>0</v>
      </c>
      <c r="G258" s="6">
        <v>0</v>
      </c>
      <c r="H258" s="7">
        <f t="shared" si="307"/>
        <v>0</v>
      </c>
      <c r="I258" s="8">
        <v>0</v>
      </c>
      <c r="J258" s="6">
        <v>0</v>
      </c>
      <c r="K258" s="7">
        <f t="shared" si="308"/>
        <v>0</v>
      </c>
      <c r="L258" s="8">
        <v>0</v>
      </c>
      <c r="M258" s="6">
        <v>0</v>
      </c>
      <c r="N258" s="7">
        <f t="shared" si="309"/>
        <v>0</v>
      </c>
      <c r="O258" s="8">
        <v>0</v>
      </c>
      <c r="P258" s="6">
        <v>0</v>
      </c>
      <c r="Q258" s="7">
        <f t="shared" si="310"/>
        <v>0</v>
      </c>
      <c r="R258" s="8">
        <v>0</v>
      </c>
      <c r="S258" s="6">
        <v>0</v>
      </c>
      <c r="T258" s="7">
        <f t="shared" si="311"/>
        <v>0</v>
      </c>
      <c r="U258" s="8">
        <v>0</v>
      </c>
      <c r="V258" s="6">
        <v>0</v>
      </c>
      <c r="W258" s="7">
        <f t="shared" si="312"/>
        <v>0</v>
      </c>
      <c r="X258" s="8">
        <v>0</v>
      </c>
      <c r="Y258" s="6">
        <v>0</v>
      </c>
      <c r="Z258" s="7">
        <f t="shared" si="313"/>
        <v>0</v>
      </c>
      <c r="AA258" s="8">
        <v>0</v>
      </c>
      <c r="AB258" s="6">
        <v>0</v>
      </c>
      <c r="AC258" s="7">
        <f t="shared" si="314"/>
        <v>0</v>
      </c>
      <c r="AD258" s="8">
        <v>0</v>
      </c>
      <c r="AE258" s="6">
        <v>0</v>
      </c>
      <c r="AF258" s="7">
        <f t="shared" si="315"/>
        <v>0</v>
      </c>
      <c r="AG258" s="8">
        <v>0</v>
      </c>
      <c r="AH258" s="6">
        <v>0</v>
      </c>
      <c r="AI258" s="7">
        <f t="shared" si="316"/>
        <v>0</v>
      </c>
      <c r="AJ258" s="8"/>
      <c r="AK258" s="6"/>
      <c r="AL258" s="7"/>
      <c r="AM258" s="8">
        <v>0</v>
      </c>
      <c r="AN258" s="6">
        <v>0</v>
      </c>
      <c r="AO258" s="7">
        <f t="shared" si="317"/>
        <v>0</v>
      </c>
      <c r="AP258" s="8"/>
      <c r="AQ258" s="6"/>
      <c r="AR258" s="7"/>
      <c r="AS258" s="8">
        <v>0</v>
      </c>
      <c r="AT258" s="6">
        <v>0</v>
      </c>
      <c r="AU258" s="7">
        <f t="shared" si="318"/>
        <v>0</v>
      </c>
      <c r="AV258" s="8">
        <v>0</v>
      </c>
      <c r="AW258" s="6">
        <v>0</v>
      </c>
      <c r="AX258" s="7">
        <f t="shared" si="319"/>
        <v>0</v>
      </c>
      <c r="AY258" s="65">
        <v>0.18</v>
      </c>
      <c r="AZ258" s="6">
        <v>1.06</v>
      </c>
      <c r="BA258" s="7">
        <f t="shared" si="320"/>
        <v>5888.8888888888896</v>
      </c>
      <c r="BB258" s="8">
        <v>0</v>
      </c>
      <c r="BC258" s="6">
        <v>0</v>
      </c>
      <c r="BD258" s="7">
        <f t="shared" si="321"/>
        <v>0</v>
      </c>
      <c r="BE258" s="8">
        <v>0</v>
      </c>
      <c r="BF258" s="6">
        <v>0</v>
      </c>
      <c r="BG258" s="7">
        <f t="shared" si="322"/>
        <v>0</v>
      </c>
      <c r="BH258" s="8">
        <v>0</v>
      </c>
      <c r="BI258" s="6">
        <v>0</v>
      </c>
      <c r="BJ258" s="7">
        <f t="shared" si="323"/>
        <v>0</v>
      </c>
      <c r="BK258" s="8">
        <v>0</v>
      </c>
      <c r="BL258" s="6">
        <v>0</v>
      </c>
      <c r="BM258" s="7">
        <f t="shared" si="324"/>
        <v>0</v>
      </c>
      <c r="BN258" s="8">
        <v>0</v>
      </c>
      <c r="BO258" s="6">
        <v>0</v>
      </c>
      <c r="BP258" s="7">
        <f t="shared" si="325"/>
        <v>0</v>
      </c>
      <c r="BQ258" s="8">
        <v>0</v>
      </c>
      <c r="BR258" s="6">
        <v>0</v>
      </c>
      <c r="BS258" s="7">
        <f t="shared" si="326"/>
        <v>0</v>
      </c>
      <c r="BT258" s="8">
        <f t="shared" si="328"/>
        <v>11.625</v>
      </c>
      <c r="BU258" s="7">
        <f t="shared" si="329"/>
        <v>328.755</v>
      </c>
    </row>
    <row r="259" spans="1:73" x14ac:dyDescent="0.3">
      <c r="A259" s="40">
        <v>2025</v>
      </c>
      <c r="B259" s="41" t="s">
        <v>11</v>
      </c>
      <c r="C259" s="8">
        <v>0</v>
      </c>
      <c r="D259" s="6">
        <v>0</v>
      </c>
      <c r="E259" s="7">
        <f t="shared" si="330"/>
        <v>0</v>
      </c>
      <c r="F259" s="8">
        <v>0</v>
      </c>
      <c r="G259" s="6">
        <v>0</v>
      </c>
      <c r="H259" s="7">
        <f t="shared" si="307"/>
        <v>0</v>
      </c>
      <c r="I259" s="8">
        <v>0</v>
      </c>
      <c r="J259" s="6">
        <v>0</v>
      </c>
      <c r="K259" s="7">
        <f t="shared" si="308"/>
        <v>0</v>
      </c>
      <c r="L259" s="8">
        <v>0</v>
      </c>
      <c r="M259" s="6">
        <v>0</v>
      </c>
      <c r="N259" s="7">
        <f t="shared" si="309"/>
        <v>0</v>
      </c>
      <c r="O259" s="8">
        <v>0</v>
      </c>
      <c r="P259" s="6">
        <v>0</v>
      </c>
      <c r="Q259" s="7">
        <f t="shared" si="310"/>
        <v>0</v>
      </c>
      <c r="R259" s="8">
        <v>0</v>
      </c>
      <c r="S259" s="6">
        <v>0</v>
      </c>
      <c r="T259" s="7">
        <f t="shared" si="311"/>
        <v>0</v>
      </c>
      <c r="U259" s="65">
        <v>26</v>
      </c>
      <c r="V259" s="6">
        <v>449.64600000000002</v>
      </c>
      <c r="W259" s="7">
        <f t="shared" si="312"/>
        <v>17294.076923076922</v>
      </c>
      <c r="X259" s="8">
        <v>0</v>
      </c>
      <c r="Y259" s="6">
        <v>0</v>
      </c>
      <c r="Z259" s="7">
        <f t="shared" si="313"/>
        <v>0</v>
      </c>
      <c r="AA259" s="8">
        <v>0</v>
      </c>
      <c r="AB259" s="6">
        <v>0</v>
      </c>
      <c r="AC259" s="7">
        <f t="shared" si="314"/>
        <v>0</v>
      </c>
      <c r="AD259" s="8">
        <v>0</v>
      </c>
      <c r="AE259" s="6">
        <v>0</v>
      </c>
      <c r="AF259" s="7">
        <f t="shared" si="315"/>
        <v>0</v>
      </c>
      <c r="AG259" s="8">
        <v>0</v>
      </c>
      <c r="AH259" s="6">
        <v>0</v>
      </c>
      <c r="AI259" s="7">
        <f t="shared" si="316"/>
        <v>0</v>
      </c>
      <c r="AJ259" s="8"/>
      <c r="AK259" s="6"/>
      <c r="AL259" s="7"/>
      <c r="AM259" s="8">
        <v>0</v>
      </c>
      <c r="AN259" s="6">
        <v>0</v>
      </c>
      <c r="AO259" s="7">
        <f t="shared" si="317"/>
        <v>0</v>
      </c>
      <c r="AP259" s="8"/>
      <c r="AQ259" s="6"/>
      <c r="AR259" s="7"/>
      <c r="AS259" s="8">
        <v>0</v>
      </c>
      <c r="AT259" s="6">
        <v>0</v>
      </c>
      <c r="AU259" s="7">
        <f t="shared" si="318"/>
        <v>0</v>
      </c>
      <c r="AV259" s="8">
        <v>0</v>
      </c>
      <c r="AW259" s="6">
        <v>0</v>
      </c>
      <c r="AX259" s="7">
        <f t="shared" si="319"/>
        <v>0</v>
      </c>
      <c r="AY259" s="65">
        <v>0.106</v>
      </c>
      <c r="AZ259" s="6">
        <v>0.79200000000000004</v>
      </c>
      <c r="BA259" s="7">
        <f t="shared" si="320"/>
        <v>7471.698113207548</v>
      </c>
      <c r="BB259" s="8">
        <v>0</v>
      </c>
      <c r="BC259" s="6">
        <v>0</v>
      </c>
      <c r="BD259" s="7">
        <f t="shared" si="321"/>
        <v>0</v>
      </c>
      <c r="BE259" s="8">
        <v>0</v>
      </c>
      <c r="BF259" s="6">
        <v>0</v>
      </c>
      <c r="BG259" s="7">
        <f t="shared" si="322"/>
        <v>0</v>
      </c>
      <c r="BH259" s="65">
        <v>0.71969000000000005</v>
      </c>
      <c r="BI259" s="6">
        <v>15.192</v>
      </c>
      <c r="BJ259" s="7">
        <f t="shared" si="323"/>
        <v>21109.08863538468</v>
      </c>
      <c r="BK259" s="8">
        <v>0</v>
      </c>
      <c r="BL259" s="6">
        <v>0</v>
      </c>
      <c r="BM259" s="7">
        <f t="shared" si="324"/>
        <v>0</v>
      </c>
      <c r="BN259" s="8">
        <v>0</v>
      </c>
      <c r="BO259" s="6">
        <v>0</v>
      </c>
      <c r="BP259" s="7">
        <f t="shared" si="325"/>
        <v>0</v>
      </c>
      <c r="BQ259" s="8">
        <v>0</v>
      </c>
      <c r="BR259" s="6">
        <v>0</v>
      </c>
      <c r="BS259" s="7">
        <f t="shared" si="326"/>
        <v>0</v>
      </c>
      <c r="BT259" s="8">
        <f t="shared" si="328"/>
        <v>26.825690000000002</v>
      </c>
      <c r="BU259" s="7">
        <f t="shared" si="329"/>
        <v>465.63</v>
      </c>
    </row>
    <row r="260" spans="1:73" x14ac:dyDescent="0.3">
      <c r="A260" s="40">
        <v>2025</v>
      </c>
      <c r="B260" s="41" t="s">
        <v>12</v>
      </c>
      <c r="C260" s="65">
        <v>25.774999999999999</v>
      </c>
      <c r="D260" s="6">
        <v>386.29500000000002</v>
      </c>
      <c r="E260" s="7">
        <f t="shared" si="330"/>
        <v>14987.196896217267</v>
      </c>
      <c r="F260" s="8">
        <v>0</v>
      </c>
      <c r="G260" s="6">
        <v>0</v>
      </c>
      <c r="H260" s="7">
        <f t="shared" si="307"/>
        <v>0</v>
      </c>
      <c r="I260" s="8">
        <v>0</v>
      </c>
      <c r="J260" s="6">
        <v>0</v>
      </c>
      <c r="K260" s="7">
        <f t="shared" si="308"/>
        <v>0</v>
      </c>
      <c r="L260" s="8">
        <v>0</v>
      </c>
      <c r="M260" s="6">
        <v>0</v>
      </c>
      <c r="N260" s="7">
        <f t="shared" si="309"/>
        <v>0</v>
      </c>
      <c r="O260" s="8">
        <v>0</v>
      </c>
      <c r="P260" s="6">
        <v>0</v>
      </c>
      <c r="Q260" s="7">
        <f t="shared" si="310"/>
        <v>0</v>
      </c>
      <c r="R260" s="8">
        <v>0</v>
      </c>
      <c r="S260" s="6">
        <v>0</v>
      </c>
      <c r="T260" s="7">
        <f t="shared" si="311"/>
        <v>0</v>
      </c>
      <c r="U260" s="8">
        <v>0</v>
      </c>
      <c r="V260" s="6">
        <v>0</v>
      </c>
      <c r="W260" s="7">
        <f t="shared" si="312"/>
        <v>0</v>
      </c>
      <c r="X260" s="8">
        <v>0</v>
      </c>
      <c r="Y260" s="6">
        <v>0</v>
      </c>
      <c r="Z260" s="7">
        <f t="shared" si="313"/>
        <v>0</v>
      </c>
      <c r="AA260" s="8">
        <v>0</v>
      </c>
      <c r="AB260" s="6">
        <v>0</v>
      </c>
      <c r="AC260" s="7">
        <f t="shared" si="314"/>
        <v>0</v>
      </c>
      <c r="AD260" s="8">
        <v>0</v>
      </c>
      <c r="AE260" s="6">
        <v>0</v>
      </c>
      <c r="AF260" s="7">
        <f t="shared" si="315"/>
        <v>0</v>
      </c>
      <c r="AG260" s="8">
        <v>0</v>
      </c>
      <c r="AH260" s="6">
        <v>0</v>
      </c>
      <c r="AI260" s="7">
        <f t="shared" si="316"/>
        <v>0</v>
      </c>
      <c r="AJ260" s="8"/>
      <c r="AK260" s="6"/>
      <c r="AL260" s="7"/>
      <c r="AM260" s="8">
        <v>0</v>
      </c>
      <c r="AN260" s="6">
        <v>0</v>
      </c>
      <c r="AO260" s="7">
        <f t="shared" si="317"/>
        <v>0</v>
      </c>
      <c r="AP260" s="8"/>
      <c r="AQ260" s="6"/>
      <c r="AR260" s="7"/>
      <c r="AS260" s="8">
        <v>0</v>
      </c>
      <c r="AT260" s="6">
        <v>0</v>
      </c>
      <c r="AU260" s="7">
        <f t="shared" si="318"/>
        <v>0</v>
      </c>
      <c r="AV260" s="8">
        <v>0</v>
      </c>
      <c r="AW260" s="6">
        <v>0</v>
      </c>
      <c r="AX260" s="7">
        <f t="shared" si="319"/>
        <v>0</v>
      </c>
      <c r="AY260" s="8">
        <v>0</v>
      </c>
      <c r="AZ260" s="6">
        <v>0</v>
      </c>
      <c r="BA260" s="7">
        <f t="shared" si="320"/>
        <v>0</v>
      </c>
      <c r="BB260" s="8">
        <v>0</v>
      </c>
      <c r="BC260" s="6">
        <v>0</v>
      </c>
      <c r="BD260" s="7">
        <f t="shared" si="321"/>
        <v>0</v>
      </c>
      <c r="BE260" s="8">
        <v>0</v>
      </c>
      <c r="BF260" s="6">
        <v>0</v>
      </c>
      <c r="BG260" s="7">
        <f t="shared" si="322"/>
        <v>0</v>
      </c>
      <c r="BH260" s="8">
        <v>0</v>
      </c>
      <c r="BI260" s="6">
        <v>0</v>
      </c>
      <c r="BJ260" s="7">
        <f t="shared" si="323"/>
        <v>0</v>
      </c>
      <c r="BK260" s="8">
        <v>0</v>
      </c>
      <c r="BL260" s="6">
        <v>0</v>
      </c>
      <c r="BM260" s="7">
        <f t="shared" si="324"/>
        <v>0</v>
      </c>
      <c r="BN260" s="8">
        <v>0</v>
      </c>
      <c r="BO260" s="6">
        <v>0</v>
      </c>
      <c r="BP260" s="7">
        <f t="shared" si="325"/>
        <v>0</v>
      </c>
      <c r="BQ260" s="8">
        <v>0</v>
      </c>
      <c r="BR260" s="6">
        <v>0</v>
      </c>
      <c r="BS260" s="7">
        <f t="shared" si="326"/>
        <v>0</v>
      </c>
      <c r="BT260" s="8">
        <f t="shared" si="328"/>
        <v>25.774999999999999</v>
      </c>
      <c r="BU260" s="7">
        <f t="shared" si="329"/>
        <v>386.29500000000002</v>
      </c>
    </row>
    <row r="261" spans="1:73" x14ac:dyDescent="0.3">
      <c r="A261" s="40">
        <v>2025</v>
      </c>
      <c r="B261" s="41" t="s">
        <v>13</v>
      </c>
      <c r="C261" s="65">
        <v>26.01</v>
      </c>
      <c r="D261" s="6">
        <v>427.56599999999997</v>
      </c>
      <c r="E261" s="7">
        <f t="shared" si="330"/>
        <v>16438.523644752018</v>
      </c>
      <c r="F261" s="8">
        <v>0</v>
      </c>
      <c r="G261" s="6">
        <v>0</v>
      </c>
      <c r="H261" s="7">
        <f t="shared" si="307"/>
        <v>0</v>
      </c>
      <c r="I261" s="8">
        <v>0</v>
      </c>
      <c r="J261" s="6">
        <v>0</v>
      </c>
      <c r="K261" s="7">
        <f t="shared" si="308"/>
        <v>0</v>
      </c>
      <c r="L261" s="8">
        <v>0</v>
      </c>
      <c r="M261" s="6">
        <v>0</v>
      </c>
      <c r="N261" s="7">
        <f t="shared" si="309"/>
        <v>0</v>
      </c>
      <c r="O261" s="8">
        <v>0</v>
      </c>
      <c r="P261" s="6">
        <v>0</v>
      </c>
      <c r="Q261" s="7">
        <f t="shared" si="310"/>
        <v>0</v>
      </c>
      <c r="R261" s="8">
        <v>0</v>
      </c>
      <c r="S261" s="6">
        <v>0</v>
      </c>
      <c r="T261" s="7">
        <f t="shared" si="311"/>
        <v>0</v>
      </c>
      <c r="U261" s="65">
        <v>41.999989999999997</v>
      </c>
      <c r="V261" s="6">
        <v>739.42600000000004</v>
      </c>
      <c r="W261" s="7">
        <f t="shared" si="312"/>
        <v>17605.385144139324</v>
      </c>
      <c r="X261" s="8">
        <v>0</v>
      </c>
      <c r="Y261" s="6">
        <v>0</v>
      </c>
      <c r="Z261" s="7">
        <f t="shared" si="313"/>
        <v>0</v>
      </c>
      <c r="AA261" s="8">
        <v>0</v>
      </c>
      <c r="AB261" s="6">
        <v>0</v>
      </c>
      <c r="AC261" s="7">
        <f t="shared" si="314"/>
        <v>0</v>
      </c>
      <c r="AD261" s="8">
        <v>0</v>
      </c>
      <c r="AE261" s="6">
        <v>0</v>
      </c>
      <c r="AF261" s="7">
        <f t="shared" si="315"/>
        <v>0</v>
      </c>
      <c r="AG261" s="8">
        <v>0</v>
      </c>
      <c r="AH261" s="6">
        <v>0</v>
      </c>
      <c r="AI261" s="7">
        <f t="shared" si="316"/>
        <v>0</v>
      </c>
      <c r="AJ261" s="8"/>
      <c r="AK261" s="6"/>
      <c r="AL261" s="7"/>
      <c r="AM261" s="8">
        <v>0</v>
      </c>
      <c r="AN261" s="6">
        <v>0</v>
      </c>
      <c r="AO261" s="7">
        <f t="shared" si="317"/>
        <v>0</v>
      </c>
      <c r="AP261" s="8"/>
      <c r="AQ261" s="6"/>
      <c r="AR261" s="7"/>
      <c r="AS261" s="8">
        <v>0</v>
      </c>
      <c r="AT261" s="6">
        <v>0</v>
      </c>
      <c r="AU261" s="7">
        <f t="shared" si="318"/>
        <v>0</v>
      </c>
      <c r="AV261" s="8">
        <v>0</v>
      </c>
      <c r="AW261" s="6">
        <v>0</v>
      </c>
      <c r="AX261" s="7">
        <f t="shared" si="319"/>
        <v>0</v>
      </c>
      <c r="AY261" s="8">
        <v>0</v>
      </c>
      <c r="AZ261" s="6">
        <v>0</v>
      </c>
      <c r="BA261" s="7">
        <f t="shared" si="320"/>
        <v>0</v>
      </c>
      <c r="BB261" s="8">
        <v>0</v>
      </c>
      <c r="BC261" s="6">
        <v>0</v>
      </c>
      <c r="BD261" s="7">
        <f t="shared" si="321"/>
        <v>0</v>
      </c>
      <c r="BE261" s="8">
        <v>0</v>
      </c>
      <c r="BF261" s="6">
        <v>0</v>
      </c>
      <c r="BG261" s="7">
        <f t="shared" si="322"/>
        <v>0</v>
      </c>
      <c r="BH261" s="8">
        <v>0</v>
      </c>
      <c r="BI261" s="6">
        <v>0</v>
      </c>
      <c r="BJ261" s="7">
        <f t="shared" si="323"/>
        <v>0</v>
      </c>
      <c r="BK261" s="8">
        <v>0</v>
      </c>
      <c r="BL261" s="6">
        <v>0</v>
      </c>
      <c r="BM261" s="7">
        <f t="shared" si="324"/>
        <v>0</v>
      </c>
      <c r="BN261" s="8">
        <v>0</v>
      </c>
      <c r="BO261" s="6">
        <v>0</v>
      </c>
      <c r="BP261" s="7">
        <f t="shared" si="325"/>
        <v>0</v>
      </c>
      <c r="BQ261" s="8">
        <v>0</v>
      </c>
      <c r="BR261" s="6">
        <v>0</v>
      </c>
      <c r="BS261" s="7">
        <f t="shared" si="326"/>
        <v>0</v>
      </c>
      <c r="BT261" s="8">
        <f t="shared" si="328"/>
        <v>68.009990000000002</v>
      </c>
      <c r="BU261" s="7">
        <f t="shared" si="329"/>
        <v>1166.992</v>
      </c>
    </row>
    <row r="262" spans="1:73" x14ac:dyDescent="0.3">
      <c r="A262" s="40">
        <v>2025</v>
      </c>
      <c r="B262" s="41" t="s">
        <v>14</v>
      </c>
      <c r="C262" s="8">
        <v>0</v>
      </c>
      <c r="D262" s="74">
        <v>25.593730000000001</v>
      </c>
      <c r="E262" s="75">
        <v>405.85399999999998</v>
      </c>
      <c r="F262" s="8">
        <v>0</v>
      </c>
      <c r="G262" s="6">
        <v>0</v>
      </c>
      <c r="H262" s="7">
        <f t="shared" si="307"/>
        <v>0</v>
      </c>
      <c r="I262" s="8">
        <v>0</v>
      </c>
      <c r="J262" s="6">
        <v>0</v>
      </c>
      <c r="K262" s="7">
        <f t="shared" si="308"/>
        <v>0</v>
      </c>
      <c r="L262" s="8">
        <v>0</v>
      </c>
      <c r="M262" s="6">
        <v>0</v>
      </c>
      <c r="N262" s="7">
        <f t="shared" si="309"/>
        <v>0</v>
      </c>
      <c r="O262" s="8">
        <v>0</v>
      </c>
      <c r="P262" s="6">
        <v>0</v>
      </c>
      <c r="Q262" s="7">
        <f t="shared" si="310"/>
        <v>0</v>
      </c>
      <c r="R262" s="8">
        <v>0</v>
      </c>
      <c r="S262" s="6">
        <v>0</v>
      </c>
      <c r="T262" s="7">
        <f t="shared" si="311"/>
        <v>0</v>
      </c>
      <c r="U262" s="8">
        <v>0</v>
      </c>
      <c r="V262" s="6">
        <v>0</v>
      </c>
      <c r="W262" s="7">
        <f t="shared" si="312"/>
        <v>0</v>
      </c>
      <c r="X262" s="8">
        <v>0</v>
      </c>
      <c r="Y262" s="6">
        <v>0</v>
      </c>
      <c r="Z262" s="7">
        <f t="shared" si="313"/>
        <v>0</v>
      </c>
      <c r="AA262" s="8">
        <v>0</v>
      </c>
      <c r="AB262" s="6">
        <v>0</v>
      </c>
      <c r="AC262" s="7">
        <f t="shared" si="314"/>
        <v>0</v>
      </c>
      <c r="AD262" s="8">
        <v>0</v>
      </c>
      <c r="AE262" s="6">
        <v>0</v>
      </c>
      <c r="AF262" s="7">
        <f t="shared" si="315"/>
        <v>0</v>
      </c>
      <c r="AG262" s="8">
        <v>0</v>
      </c>
      <c r="AH262" s="6">
        <v>0</v>
      </c>
      <c r="AI262" s="7">
        <f t="shared" si="316"/>
        <v>0</v>
      </c>
      <c r="AJ262" s="8"/>
      <c r="AK262" s="6"/>
      <c r="AL262" s="7"/>
      <c r="AM262" s="8">
        <v>0</v>
      </c>
      <c r="AN262" s="6">
        <v>0</v>
      </c>
      <c r="AO262" s="7">
        <f t="shared" si="317"/>
        <v>0</v>
      </c>
      <c r="AP262" s="8"/>
      <c r="AQ262" s="6"/>
      <c r="AR262" s="7"/>
      <c r="AS262" s="8">
        <v>0</v>
      </c>
      <c r="AT262" s="6">
        <v>0</v>
      </c>
      <c r="AU262" s="7">
        <f t="shared" si="318"/>
        <v>0</v>
      </c>
      <c r="AV262" s="8">
        <v>0</v>
      </c>
      <c r="AW262" s="6">
        <v>0</v>
      </c>
      <c r="AX262" s="7">
        <f t="shared" si="319"/>
        <v>0</v>
      </c>
      <c r="AY262" s="8">
        <v>0</v>
      </c>
      <c r="AZ262" s="6">
        <v>0</v>
      </c>
      <c r="BA262" s="7">
        <f t="shared" si="320"/>
        <v>0</v>
      </c>
      <c r="BB262" s="8">
        <v>0</v>
      </c>
      <c r="BC262" s="6">
        <v>0</v>
      </c>
      <c r="BD262" s="7">
        <f t="shared" si="321"/>
        <v>0</v>
      </c>
      <c r="BE262" s="8">
        <v>0</v>
      </c>
      <c r="BF262" s="6">
        <v>0</v>
      </c>
      <c r="BG262" s="7">
        <f t="shared" si="322"/>
        <v>0</v>
      </c>
      <c r="BH262" s="8">
        <v>0</v>
      </c>
      <c r="BI262" s="6">
        <v>0</v>
      </c>
      <c r="BJ262" s="7">
        <f t="shared" si="323"/>
        <v>0</v>
      </c>
      <c r="BK262" s="8">
        <v>0</v>
      </c>
      <c r="BL262" s="6">
        <v>0</v>
      </c>
      <c r="BM262" s="7">
        <f t="shared" si="324"/>
        <v>0</v>
      </c>
      <c r="BN262" s="8">
        <v>0</v>
      </c>
      <c r="BO262" s="6">
        <v>0</v>
      </c>
      <c r="BP262" s="7">
        <f t="shared" si="325"/>
        <v>0</v>
      </c>
      <c r="BQ262" s="8">
        <v>0</v>
      </c>
      <c r="BR262" s="6">
        <v>0</v>
      </c>
      <c r="BS262" s="7">
        <f t="shared" si="326"/>
        <v>0</v>
      </c>
      <c r="BT262" s="8">
        <f t="shared" si="328"/>
        <v>0</v>
      </c>
      <c r="BU262" s="7">
        <f t="shared" si="329"/>
        <v>25.593730000000001</v>
      </c>
    </row>
    <row r="263" spans="1:73" x14ac:dyDescent="0.3">
      <c r="A263" s="40">
        <v>2025</v>
      </c>
      <c r="B263" s="7" t="s">
        <v>15</v>
      </c>
      <c r="C263" s="8">
        <v>0</v>
      </c>
      <c r="D263" s="6">
        <v>0</v>
      </c>
      <c r="E263" s="7">
        <f t="shared" si="330"/>
        <v>0</v>
      </c>
      <c r="F263" s="8">
        <v>0</v>
      </c>
      <c r="G263" s="6">
        <v>0</v>
      </c>
      <c r="H263" s="7">
        <f t="shared" si="307"/>
        <v>0</v>
      </c>
      <c r="I263" s="8">
        <v>0</v>
      </c>
      <c r="J263" s="6">
        <v>0</v>
      </c>
      <c r="K263" s="7">
        <f t="shared" si="308"/>
        <v>0</v>
      </c>
      <c r="L263" s="8">
        <v>0</v>
      </c>
      <c r="M263" s="6">
        <v>0</v>
      </c>
      <c r="N263" s="7">
        <f t="shared" si="309"/>
        <v>0</v>
      </c>
      <c r="O263" s="8">
        <v>0</v>
      </c>
      <c r="P263" s="6">
        <v>0</v>
      </c>
      <c r="Q263" s="7">
        <f t="shared" si="310"/>
        <v>0</v>
      </c>
      <c r="R263" s="8">
        <v>0</v>
      </c>
      <c r="S263" s="6">
        <v>0</v>
      </c>
      <c r="T263" s="7">
        <f t="shared" si="311"/>
        <v>0</v>
      </c>
      <c r="U263" s="65">
        <v>26.00001</v>
      </c>
      <c r="V263" s="6">
        <v>444.315</v>
      </c>
      <c r="W263" s="7">
        <f t="shared" si="312"/>
        <v>17089.031888833892</v>
      </c>
      <c r="X263" s="8">
        <v>0</v>
      </c>
      <c r="Y263" s="6">
        <v>0</v>
      </c>
      <c r="Z263" s="7">
        <f t="shared" si="313"/>
        <v>0</v>
      </c>
      <c r="AA263" s="8">
        <v>0</v>
      </c>
      <c r="AB263" s="6">
        <v>0</v>
      </c>
      <c r="AC263" s="7">
        <f t="shared" si="314"/>
        <v>0</v>
      </c>
      <c r="AD263" s="8">
        <v>0</v>
      </c>
      <c r="AE263" s="6">
        <v>0</v>
      </c>
      <c r="AF263" s="7">
        <f t="shared" si="315"/>
        <v>0</v>
      </c>
      <c r="AG263" s="8">
        <v>0</v>
      </c>
      <c r="AH263" s="6">
        <v>0</v>
      </c>
      <c r="AI263" s="7">
        <f t="shared" si="316"/>
        <v>0</v>
      </c>
      <c r="AJ263" s="8"/>
      <c r="AK263" s="6"/>
      <c r="AL263" s="7"/>
      <c r="AM263" s="8">
        <v>0</v>
      </c>
      <c r="AN263" s="6">
        <v>0</v>
      </c>
      <c r="AO263" s="7">
        <f t="shared" si="317"/>
        <v>0</v>
      </c>
      <c r="AP263" s="8"/>
      <c r="AQ263" s="6"/>
      <c r="AR263" s="7"/>
      <c r="AS263" s="8">
        <v>0</v>
      </c>
      <c r="AT263" s="6">
        <v>0</v>
      </c>
      <c r="AU263" s="7">
        <f t="shared" si="318"/>
        <v>0</v>
      </c>
      <c r="AV263" s="65">
        <v>3</v>
      </c>
      <c r="AW263" s="6">
        <v>45.688000000000002</v>
      </c>
      <c r="AX263" s="7">
        <f t="shared" si="319"/>
        <v>15229.333333333334</v>
      </c>
      <c r="AY263" s="8">
        <v>0</v>
      </c>
      <c r="AZ263" s="6">
        <v>0</v>
      </c>
      <c r="BA263" s="7">
        <f t="shared" si="320"/>
        <v>0</v>
      </c>
      <c r="BB263" s="8">
        <v>0</v>
      </c>
      <c r="BC263" s="6">
        <v>0</v>
      </c>
      <c r="BD263" s="7">
        <f t="shared" si="321"/>
        <v>0</v>
      </c>
      <c r="BE263" s="8">
        <v>0</v>
      </c>
      <c r="BF263" s="6">
        <v>0</v>
      </c>
      <c r="BG263" s="7">
        <f t="shared" si="322"/>
        <v>0</v>
      </c>
      <c r="BH263" s="8">
        <v>0</v>
      </c>
      <c r="BI263" s="6">
        <v>0</v>
      </c>
      <c r="BJ263" s="7">
        <f t="shared" si="323"/>
        <v>0</v>
      </c>
      <c r="BK263" s="8">
        <v>0</v>
      </c>
      <c r="BL263" s="6">
        <v>0</v>
      </c>
      <c r="BM263" s="7">
        <f t="shared" si="324"/>
        <v>0</v>
      </c>
      <c r="BN263" s="8">
        <v>0</v>
      </c>
      <c r="BO263" s="6">
        <v>0</v>
      </c>
      <c r="BP263" s="7">
        <f t="shared" si="325"/>
        <v>0</v>
      </c>
      <c r="BQ263" s="8">
        <v>0</v>
      </c>
      <c r="BR263" s="6">
        <v>0</v>
      </c>
      <c r="BS263" s="7">
        <f t="shared" si="326"/>
        <v>0</v>
      </c>
      <c r="BT263" s="8">
        <f t="shared" si="328"/>
        <v>29.00001</v>
      </c>
      <c r="BU263" s="7">
        <f t="shared" si="329"/>
        <v>490.00299999999999</v>
      </c>
    </row>
    <row r="264" spans="1:73" x14ac:dyDescent="0.3">
      <c r="A264" s="40">
        <v>2025</v>
      </c>
      <c r="B264" s="41" t="s">
        <v>16</v>
      </c>
      <c r="C264" s="65">
        <v>24.425000000000001</v>
      </c>
      <c r="D264" s="6">
        <v>354.96899999999999</v>
      </c>
      <c r="E264" s="7">
        <f t="shared" si="330"/>
        <v>14533.019447287614</v>
      </c>
      <c r="F264" s="8">
        <v>0</v>
      </c>
      <c r="G264" s="6">
        <v>0</v>
      </c>
      <c r="H264" s="7">
        <f t="shared" si="307"/>
        <v>0</v>
      </c>
      <c r="I264" s="8">
        <v>0</v>
      </c>
      <c r="J264" s="6">
        <v>0</v>
      </c>
      <c r="K264" s="7">
        <f t="shared" si="308"/>
        <v>0</v>
      </c>
      <c r="L264" s="8">
        <v>0</v>
      </c>
      <c r="M264" s="6">
        <v>0</v>
      </c>
      <c r="N264" s="7">
        <f t="shared" si="309"/>
        <v>0</v>
      </c>
      <c r="O264" s="8">
        <v>0</v>
      </c>
      <c r="P264" s="6">
        <v>0</v>
      </c>
      <c r="Q264" s="7">
        <f t="shared" si="310"/>
        <v>0</v>
      </c>
      <c r="R264" s="8">
        <v>0</v>
      </c>
      <c r="S264" s="6">
        <v>0</v>
      </c>
      <c r="T264" s="7">
        <f t="shared" si="311"/>
        <v>0</v>
      </c>
      <c r="U264" s="8">
        <v>0</v>
      </c>
      <c r="V264" s="6">
        <v>0</v>
      </c>
      <c r="W264" s="7">
        <f t="shared" si="312"/>
        <v>0</v>
      </c>
      <c r="X264" s="8">
        <v>0</v>
      </c>
      <c r="Y264" s="6">
        <v>0</v>
      </c>
      <c r="Z264" s="7">
        <f t="shared" si="313"/>
        <v>0</v>
      </c>
      <c r="AA264" s="8">
        <v>0</v>
      </c>
      <c r="AB264" s="6">
        <v>0</v>
      </c>
      <c r="AC264" s="7">
        <f t="shared" si="314"/>
        <v>0</v>
      </c>
      <c r="AD264" s="8">
        <v>0</v>
      </c>
      <c r="AE264" s="6">
        <v>0</v>
      </c>
      <c r="AF264" s="7">
        <f t="shared" si="315"/>
        <v>0</v>
      </c>
      <c r="AG264" s="8">
        <v>0</v>
      </c>
      <c r="AH264" s="6">
        <v>0</v>
      </c>
      <c r="AI264" s="7">
        <f t="shared" si="316"/>
        <v>0</v>
      </c>
      <c r="AJ264" s="8"/>
      <c r="AK264" s="6"/>
      <c r="AL264" s="7"/>
      <c r="AM264" s="8">
        <v>0</v>
      </c>
      <c r="AN264" s="6">
        <v>0</v>
      </c>
      <c r="AO264" s="7">
        <f t="shared" si="317"/>
        <v>0</v>
      </c>
      <c r="AP264" s="8"/>
      <c r="AQ264" s="6"/>
      <c r="AR264" s="7"/>
      <c r="AS264" s="8">
        <v>0</v>
      </c>
      <c r="AT264" s="6">
        <v>0</v>
      </c>
      <c r="AU264" s="7">
        <f t="shared" si="318"/>
        <v>0</v>
      </c>
      <c r="AV264" s="8">
        <v>0</v>
      </c>
      <c r="AW264" s="6">
        <v>0</v>
      </c>
      <c r="AX264" s="7">
        <f t="shared" si="319"/>
        <v>0</v>
      </c>
      <c r="AY264" s="8">
        <v>0</v>
      </c>
      <c r="AZ264" s="6">
        <v>0</v>
      </c>
      <c r="BA264" s="7">
        <f t="shared" si="320"/>
        <v>0</v>
      </c>
      <c r="BB264" s="8">
        <v>0</v>
      </c>
      <c r="BC264" s="6">
        <v>0</v>
      </c>
      <c r="BD264" s="7">
        <f t="shared" si="321"/>
        <v>0</v>
      </c>
      <c r="BE264" s="8">
        <v>0</v>
      </c>
      <c r="BF264" s="6">
        <v>0</v>
      </c>
      <c r="BG264" s="7">
        <f t="shared" si="322"/>
        <v>0</v>
      </c>
      <c r="BH264" s="8">
        <v>0</v>
      </c>
      <c r="BI264" s="6">
        <v>0</v>
      </c>
      <c r="BJ264" s="7">
        <f t="shared" si="323"/>
        <v>0</v>
      </c>
      <c r="BK264" s="8">
        <v>0</v>
      </c>
      <c r="BL264" s="6">
        <v>0</v>
      </c>
      <c r="BM264" s="7">
        <f t="shared" si="324"/>
        <v>0</v>
      </c>
      <c r="BN264" s="8">
        <v>0</v>
      </c>
      <c r="BO264" s="6">
        <v>0</v>
      </c>
      <c r="BP264" s="7">
        <f t="shared" si="325"/>
        <v>0</v>
      </c>
      <c r="BQ264" s="8">
        <v>0</v>
      </c>
      <c r="BR264" s="6">
        <v>0</v>
      </c>
      <c r="BS264" s="7">
        <f t="shared" si="326"/>
        <v>0</v>
      </c>
      <c r="BT264" s="8">
        <f t="shared" si="328"/>
        <v>24.425000000000001</v>
      </c>
      <c r="BU264" s="7">
        <f t="shared" si="329"/>
        <v>354.96899999999999</v>
      </c>
    </row>
    <row r="265" spans="1:73" ht="15" thickBot="1" x14ac:dyDescent="0.35">
      <c r="A265" s="42"/>
      <c r="B265" s="43" t="s">
        <v>17</v>
      </c>
      <c r="C265" s="34">
        <f t="shared" ref="C265:D265" si="331">SUM(C253:C264)</f>
        <v>165.96451000000002</v>
      </c>
      <c r="D265" s="32">
        <f t="shared" si="331"/>
        <v>2516.3527300000001</v>
      </c>
      <c r="E265" s="33"/>
      <c r="F265" s="34">
        <f t="shared" ref="F265:G265" si="332">SUM(F253:F264)</f>
        <v>0</v>
      </c>
      <c r="G265" s="32">
        <f t="shared" si="332"/>
        <v>0</v>
      </c>
      <c r="H265" s="33"/>
      <c r="I265" s="34">
        <f t="shared" ref="I265:J265" si="333">SUM(I253:I264)</f>
        <v>0</v>
      </c>
      <c r="J265" s="32">
        <f t="shared" si="333"/>
        <v>0</v>
      </c>
      <c r="K265" s="33"/>
      <c r="L265" s="34">
        <f t="shared" ref="L265:M265" si="334">SUM(L253:L264)</f>
        <v>0</v>
      </c>
      <c r="M265" s="32">
        <f t="shared" si="334"/>
        <v>0</v>
      </c>
      <c r="N265" s="33"/>
      <c r="O265" s="34">
        <f t="shared" ref="O265:P265" si="335">SUM(O253:O264)</f>
        <v>0</v>
      </c>
      <c r="P265" s="32">
        <f t="shared" si="335"/>
        <v>0</v>
      </c>
      <c r="Q265" s="33"/>
      <c r="R265" s="34">
        <f t="shared" ref="R265:S265" si="336">SUM(R253:R264)</f>
        <v>0</v>
      </c>
      <c r="S265" s="32">
        <f t="shared" si="336"/>
        <v>0</v>
      </c>
      <c r="T265" s="33"/>
      <c r="U265" s="34">
        <f t="shared" ref="U265:V265" si="337">SUM(U253:U264)</f>
        <v>146.09440999999998</v>
      </c>
      <c r="V265" s="32">
        <f t="shared" si="337"/>
        <v>2512.3119999999999</v>
      </c>
      <c r="W265" s="33"/>
      <c r="X265" s="34">
        <f t="shared" ref="X265:Y265" si="338">SUM(X253:X264)</f>
        <v>0</v>
      </c>
      <c r="Y265" s="32">
        <f t="shared" si="338"/>
        <v>0</v>
      </c>
      <c r="Z265" s="33"/>
      <c r="AA265" s="34">
        <f t="shared" ref="AA265:AB265" si="339">SUM(AA253:AA264)</f>
        <v>0</v>
      </c>
      <c r="AB265" s="32">
        <f t="shared" si="339"/>
        <v>0</v>
      </c>
      <c r="AC265" s="33"/>
      <c r="AD265" s="34">
        <f t="shared" ref="AD265:AE265" si="340">SUM(AD253:AD264)</f>
        <v>0</v>
      </c>
      <c r="AE265" s="32">
        <f t="shared" si="340"/>
        <v>0</v>
      </c>
      <c r="AF265" s="33"/>
      <c r="AG265" s="34">
        <f t="shared" ref="AG265:AH265" si="341">SUM(AG253:AG264)</f>
        <v>0</v>
      </c>
      <c r="AH265" s="32">
        <f t="shared" si="341"/>
        <v>0</v>
      </c>
      <c r="AI265" s="33"/>
      <c r="AJ265" s="34"/>
      <c r="AK265" s="32"/>
      <c r="AL265" s="33"/>
      <c r="AM265" s="34">
        <f t="shared" ref="AM265:AN265" si="342">SUM(AM253:AM264)</f>
        <v>0</v>
      </c>
      <c r="AN265" s="32">
        <f t="shared" si="342"/>
        <v>0</v>
      </c>
      <c r="AO265" s="33"/>
      <c r="AP265" s="34"/>
      <c r="AQ265" s="32"/>
      <c r="AR265" s="33"/>
      <c r="AS265" s="34">
        <f t="shared" ref="AS265:AT265" si="343">SUM(AS253:AS264)</f>
        <v>0</v>
      </c>
      <c r="AT265" s="32">
        <f t="shared" si="343"/>
        <v>0</v>
      </c>
      <c r="AU265" s="33"/>
      <c r="AV265" s="34">
        <f t="shared" ref="AV265:AW265" si="344">SUM(AV253:AV264)</f>
        <v>3</v>
      </c>
      <c r="AW265" s="32">
        <f t="shared" si="344"/>
        <v>45.688000000000002</v>
      </c>
      <c r="AX265" s="33"/>
      <c r="AY265" s="34">
        <f t="shared" ref="AY265:AZ265" si="345">SUM(AY253:AY264)</f>
        <v>0.32600000000000001</v>
      </c>
      <c r="AZ265" s="32">
        <f t="shared" si="345"/>
        <v>2.6029999999999998</v>
      </c>
      <c r="BA265" s="33"/>
      <c r="BB265" s="34">
        <f t="shared" ref="BB265:BC265" si="346">SUM(BB253:BB264)</f>
        <v>0</v>
      </c>
      <c r="BC265" s="32">
        <f t="shared" si="346"/>
        <v>0</v>
      </c>
      <c r="BD265" s="33"/>
      <c r="BE265" s="34">
        <f t="shared" ref="BE265:BF265" si="347">SUM(BE253:BE264)</f>
        <v>0</v>
      </c>
      <c r="BF265" s="32">
        <f t="shared" si="347"/>
        <v>0</v>
      </c>
      <c r="BG265" s="33"/>
      <c r="BH265" s="34">
        <f t="shared" ref="BH265:BI265" si="348">SUM(BH253:BH264)</f>
        <v>2.4238</v>
      </c>
      <c r="BI265" s="32">
        <f t="shared" si="348"/>
        <v>47.265000000000001</v>
      </c>
      <c r="BJ265" s="33"/>
      <c r="BK265" s="34">
        <f t="shared" ref="BK265:BL265" si="349">SUM(BK253:BK264)</f>
        <v>0</v>
      </c>
      <c r="BL265" s="32">
        <f t="shared" si="349"/>
        <v>0</v>
      </c>
      <c r="BM265" s="33"/>
      <c r="BN265" s="34">
        <f t="shared" ref="BN265:BO265" si="350">SUM(BN253:BN264)</f>
        <v>9.7599999999999996E-3</v>
      </c>
      <c r="BO265" s="32">
        <f t="shared" si="350"/>
        <v>0.69899999999999995</v>
      </c>
      <c r="BP265" s="33"/>
      <c r="BQ265" s="34">
        <f t="shared" ref="BQ265:BR265" si="351">SUM(BQ253:BQ264)</f>
        <v>0</v>
      </c>
      <c r="BR265" s="32">
        <f t="shared" si="351"/>
        <v>0</v>
      </c>
      <c r="BS265" s="33"/>
      <c r="BT265" s="34">
        <f t="shared" si="328"/>
        <v>317.81848000000002</v>
      </c>
      <c r="BU265" s="33">
        <f t="shared" si="329"/>
        <v>5124.9197300000005</v>
      </c>
    </row>
    <row r="266" spans="1:73" x14ac:dyDescent="0.3">
      <c r="A266" s="40">
        <v>2026</v>
      </c>
      <c r="B266" s="41" t="s">
        <v>5</v>
      </c>
      <c r="C266" s="65">
        <v>8.8013300000000001</v>
      </c>
      <c r="D266" s="6">
        <v>118.045</v>
      </c>
      <c r="E266" s="7">
        <v>0</v>
      </c>
      <c r="F266" s="8">
        <v>0</v>
      </c>
      <c r="G266" s="6">
        <v>0</v>
      </c>
      <c r="H266" s="7">
        <v>0</v>
      </c>
      <c r="I266" s="8">
        <v>0</v>
      </c>
      <c r="J266" s="6">
        <v>0</v>
      </c>
      <c r="K266" s="7">
        <v>0</v>
      </c>
      <c r="L266" s="8">
        <v>0</v>
      </c>
      <c r="M266" s="6">
        <v>0</v>
      </c>
      <c r="N266" s="7">
        <v>0</v>
      </c>
      <c r="O266" s="8">
        <v>0</v>
      </c>
      <c r="P266" s="6">
        <v>0</v>
      </c>
      <c r="Q266" s="7">
        <v>0</v>
      </c>
      <c r="R266" s="8">
        <v>0</v>
      </c>
      <c r="S266" s="6">
        <v>0</v>
      </c>
      <c r="T266" s="7">
        <v>0</v>
      </c>
      <c r="U266" s="65">
        <v>24.56203</v>
      </c>
      <c r="V266" s="6">
        <v>400.54599999999999</v>
      </c>
      <c r="W266" s="7">
        <v>0</v>
      </c>
      <c r="X266" s="8">
        <v>0</v>
      </c>
      <c r="Y266" s="6">
        <v>0</v>
      </c>
      <c r="Z266" s="7">
        <v>0</v>
      </c>
      <c r="AA266" s="8">
        <v>0</v>
      </c>
      <c r="AB266" s="6">
        <v>0</v>
      </c>
      <c r="AC266" s="7">
        <v>0</v>
      </c>
      <c r="AD266" s="8">
        <v>0</v>
      </c>
      <c r="AE266" s="6">
        <v>0</v>
      </c>
      <c r="AF266" s="7">
        <v>0</v>
      </c>
      <c r="AG266" s="8">
        <v>0</v>
      </c>
      <c r="AH266" s="6">
        <v>0</v>
      </c>
      <c r="AI266" s="7">
        <v>0</v>
      </c>
      <c r="AJ266" s="8">
        <v>0</v>
      </c>
      <c r="AK266" s="6">
        <v>0</v>
      </c>
      <c r="AL266" s="7">
        <v>0</v>
      </c>
      <c r="AM266" s="8">
        <v>0</v>
      </c>
      <c r="AN266" s="6">
        <v>0</v>
      </c>
      <c r="AO266" s="7">
        <v>0</v>
      </c>
      <c r="AP266" s="8">
        <v>0</v>
      </c>
      <c r="AQ266" s="6">
        <v>0</v>
      </c>
      <c r="AR266" s="7">
        <v>0</v>
      </c>
      <c r="AS266" s="8">
        <v>0</v>
      </c>
      <c r="AT266" s="6">
        <v>0</v>
      </c>
      <c r="AU266" s="7">
        <v>0</v>
      </c>
      <c r="AV266" s="8">
        <v>0</v>
      </c>
      <c r="AW266" s="6">
        <v>0</v>
      </c>
      <c r="AX266" s="7">
        <v>0</v>
      </c>
      <c r="AY266" s="8">
        <v>0</v>
      </c>
      <c r="AZ266" s="6">
        <v>0</v>
      </c>
      <c r="BA266" s="7">
        <v>0</v>
      </c>
      <c r="BB266" s="8">
        <v>0</v>
      </c>
      <c r="BC266" s="6">
        <v>0</v>
      </c>
      <c r="BD266" s="7">
        <v>0</v>
      </c>
      <c r="BE266" s="8">
        <v>0</v>
      </c>
      <c r="BF266" s="6">
        <v>0</v>
      </c>
      <c r="BG266" s="7">
        <v>0</v>
      </c>
      <c r="BH266" s="8">
        <v>0</v>
      </c>
      <c r="BI266" s="6">
        <v>0</v>
      </c>
      <c r="BJ266" s="7">
        <v>0</v>
      </c>
      <c r="BK266" s="8">
        <v>0</v>
      </c>
      <c r="BL266" s="6">
        <v>0</v>
      </c>
      <c r="BM266" s="7">
        <v>0</v>
      </c>
      <c r="BN266" s="8">
        <v>0</v>
      </c>
      <c r="BO266" s="6">
        <v>0</v>
      </c>
      <c r="BP266" s="7">
        <v>0</v>
      </c>
      <c r="BQ266" s="8">
        <v>0</v>
      </c>
      <c r="BR266" s="6">
        <v>0</v>
      </c>
      <c r="BS266" s="7">
        <v>0</v>
      </c>
      <c r="BT266" s="8">
        <f>SUMIF($C$5:$BS$5,"Ton",C266:BS266)</f>
        <v>33.36336</v>
      </c>
      <c r="BU266" s="7">
        <f>SUMIF($C$5:$BS$5,"F*",C266:BS266)</f>
        <v>518.59100000000001</v>
      </c>
    </row>
    <row r="267" spans="1:73" x14ac:dyDescent="0.3">
      <c r="A267" s="40">
        <v>2026</v>
      </c>
      <c r="B267" s="41" t="s">
        <v>6</v>
      </c>
      <c r="C267" s="65">
        <v>3.1935100000000003</v>
      </c>
      <c r="D267" s="6">
        <v>43.036000000000001</v>
      </c>
      <c r="E267" s="7">
        <v>0</v>
      </c>
      <c r="F267" s="8">
        <v>0</v>
      </c>
      <c r="G267" s="6">
        <v>0</v>
      </c>
      <c r="H267" s="7">
        <v>0</v>
      </c>
      <c r="I267" s="8">
        <v>0</v>
      </c>
      <c r="J267" s="6">
        <v>0</v>
      </c>
      <c r="K267" s="7">
        <v>0</v>
      </c>
      <c r="L267" s="8">
        <v>0</v>
      </c>
      <c r="M267" s="6">
        <v>0</v>
      </c>
      <c r="N267" s="7">
        <v>0</v>
      </c>
      <c r="O267" s="8">
        <v>0</v>
      </c>
      <c r="P267" s="6">
        <v>0</v>
      </c>
      <c r="Q267" s="7">
        <v>0</v>
      </c>
      <c r="R267" s="8">
        <v>0</v>
      </c>
      <c r="S267" s="6">
        <v>0</v>
      </c>
      <c r="T267" s="7">
        <v>0</v>
      </c>
      <c r="U267" s="65">
        <v>25.350009999999997</v>
      </c>
      <c r="V267" s="6">
        <v>419.39699999999999</v>
      </c>
      <c r="W267" s="7">
        <v>0</v>
      </c>
      <c r="X267" s="8">
        <v>0</v>
      </c>
      <c r="Y267" s="6">
        <v>0</v>
      </c>
      <c r="Z267" s="7">
        <v>0</v>
      </c>
      <c r="AA267" s="8">
        <v>0</v>
      </c>
      <c r="AB267" s="6">
        <v>0</v>
      </c>
      <c r="AC267" s="7">
        <v>0</v>
      </c>
      <c r="AD267" s="8">
        <v>0</v>
      </c>
      <c r="AE267" s="6">
        <v>0</v>
      </c>
      <c r="AF267" s="7">
        <v>0</v>
      </c>
      <c r="AG267" s="8">
        <v>0</v>
      </c>
      <c r="AH267" s="6">
        <v>0</v>
      </c>
      <c r="AI267" s="7">
        <v>0</v>
      </c>
      <c r="AJ267" s="8">
        <v>0</v>
      </c>
      <c r="AK267" s="6">
        <v>0</v>
      </c>
      <c r="AL267" s="7">
        <v>0</v>
      </c>
      <c r="AM267" s="8">
        <v>0</v>
      </c>
      <c r="AN267" s="6">
        <v>0</v>
      </c>
      <c r="AO267" s="7">
        <v>0</v>
      </c>
      <c r="AP267" s="8">
        <v>0</v>
      </c>
      <c r="AQ267" s="6">
        <v>0</v>
      </c>
      <c r="AR267" s="7">
        <v>0</v>
      </c>
      <c r="AS267" s="8">
        <v>0</v>
      </c>
      <c r="AT267" s="6">
        <v>0</v>
      </c>
      <c r="AU267" s="7">
        <v>0</v>
      </c>
      <c r="AV267" s="8">
        <v>0</v>
      </c>
      <c r="AW267" s="6">
        <v>0</v>
      </c>
      <c r="AX267" s="7">
        <v>0</v>
      </c>
      <c r="AY267" s="8">
        <v>0</v>
      </c>
      <c r="AZ267" s="6">
        <v>0</v>
      </c>
      <c r="BA267" s="7">
        <v>0</v>
      </c>
      <c r="BB267" s="8">
        <v>0</v>
      </c>
      <c r="BC267" s="6">
        <v>0</v>
      </c>
      <c r="BD267" s="7">
        <v>0</v>
      </c>
      <c r="BE267" s="8">
        <v>0</v>
      </c>
      <c r="BF267" s="6">
        <v>0</v>
      </c>
      <c r="BG267" s="7">
        <v>0</v>
      </c>
      <c r="BH267" s="8">
        <v>0</v>
      </c>
      <c r="BI267" s="6">
        <v>0</v>
      </c>
      <c r="BJ267" s="7">
        <v>0</v>
      </c>
      <c r="BK267" s="8">
        <v>0</v>
      </c>
      <c r="BL267" s="6">
        <v>0</v>
      </c>
      <c r="BM267" s="7">
        <v>0</v>
      </c>
      <c r="BN267" s="8">
        <v>0</v>
      </c>
      <c r="BO267" s="6">
        <v>0</v>
      </c>
      <c r="BP267" s="7">
        <v>0</v>
      </c>
      <c r="BQ267" s="8">
        <v>0</v>
      </c>
      <c r="BR267" s="6">
        <v>0</v>
      </c>
      <c r="BS267" s="7">
        <v>0</v>
      </c>
      <c r="BT267" s="8">
        <f t="shared" ref="BT267:BT278" si="352">SUMIF($C$5:$BS$5,"Ton",C267:BS267)</f>
        <v>28.543519999999997</v>
      </c>
      <c r="BU267" s="7">
        <f t="shared" ref="BU267:BU278" si="353">SUMIF($C$5:$BS$5,"F*",C267:BS267)</f>
        <v>462.43299999999999</v>
      </c>
    </row>
    <row r="268" spans="1:73" x14ac:dyDescent="0.3">
      <c r="A268" s="40">
        <v>2026</v>
      </c>
      <c r="B268" s="41" t="s">
        <v>7</v>
      </c>
      <c r="C268" s="8">
        <v>0</v>
      </c>
      <c r="D268" s="6">
        <v>0</v>
      </c>
      <c r="E268" s="7">
        <v>0</v>
      </c>
      <c r="F268" s="8">
        <v>0</v>
      </c>
      <c r="G268" s="6">
        <v>0</v>
      </c>
      <c r="H268" s="7">
        <v>0</v>
      </c>
      <c r="I268" s="8">
        <v>0</v>
      </c>
      <c r="J268" s="6">
        <v>0</v>
      </c>
      <c r="K268" s="7">
        <v>0</v>
      </c>
      <c r="L268" s="8">
        <v>0</v>
      </c>
      <c r="M268" s="6">
        <v>0</v>
      </c>
      <c r="N268" s="7">
        <v>0</v>
      </c>
      <c r="O268" s="8">
        <v>0</v>
      </c>
      <c r="P268" s="6">
        <v>0</v>
      </c>
      <c r="Q268" s="7">
        <v>0</v>
      </c>
      <c r="R268" s="8">
        <v>0</v>
      </c>
      <c r="S268" s="6">
        <v>0</v>
      </c>
      <c r="T268" s="7">
        <v>0</v>
      </c>
      <c r="U268" s="8">
        <v>0</v>
      </c>
      <c r="V268" s="6">
        <v>0</v>
      </c>
      <c r="W268" s="7">
        <v>0</v>
      </c>
      <c r="X268" s="8">
        <v>0</v>
      </c>
      <c r="Y268" s="6">
        <v>0</v>
      </c>
      <c r="Z268" s="7">
        <v>0</v>
      </c>
      <c r="AA268" s="8">
        <v>0</v>
      </c>
      <c r="AB268" s="6">
        <v>0</v>
      </c>
      <c r="AC268" s="7">
        <v>0</v>
      </c>
      <c r="AD268" s="8">
        <v>0</v>
      </c>
      <c r="AE268" s="6">
        <v>0</v>
      </c>
      <c r="AF268" s="7">
        <v>0</v>
      </c>
      <c r="AG268" s="8">
        <v>0</v>
      </c>
      <c r="AH268" s="6">
        <v>0</v>
      </c>
      <c r="AI268" s="7">
        <v>0</v>
      </c>
      <c r="AJ268" s="8">
        <v>0</v>
      </c>
      <c r="AK268" s="6">
        <v>0</v>
      </c>
      <c r="AL268" s="7">
        <v>0</v>
      </c>
      <c r="AM268" s="8">
        <v>0</v>
      </c>
      <c r="AN268" s="6">
        <v>0</v>
      </c>
      <c r="AO268" s="7">
        <v>0</v>
      </c>
      <c r="AP268" s="8">
        <v>0</v>
      </c>
      <c r="AQ268" s="6">
        <v>0</v>
      </c>
      <c r="AR268" s="7">
        <v>0</v>
      </c>
      <c r="AS268" s="8">
        <v>0</v>
      </c>
      <c r="AT268" s="6">
        <v>0</v>
      </c>
      <c r="AU268" s="7">
        <v>0</v>
      </c>
      <c r="AV268" s="8">
        <v>0</v>
      </c>
      <c r="AW268" s="6">
        <v>0</v>
      </c>
      <c r="AX268" s="7">
        <v>0</v>
      </c>
      <c r="AY268" s="8">
        <v>0</v>
      </c>
      <c r="AZ268" s="6">
        <v>0</v>
      </c>
      <c r="BA268" s="7">
        <v>0</v>
      </c>
      <c r="BB268" s="8">
        <v>0</v>
      </c>
      <c r="BC268" s="6">
        <v>0</v>
      </c>
      <c r="BD268" s="7">
        <v>0</v>
      </c>
      <c r="BE268" s="8">
        <v>0</v>
      </c>
      <c r="BF268" s="6">
        <v>0</v>
      </c>
      <c r="BG268" s="7">
        <v>0</v>
      </c>
      <c r="BH268" s="8">
        <v>0</v>
      </c>
      <c r="BI268" s="6">
        <v>0</v>
      </c>
      <c r="BJ268" s="7">
        <v>0</v>
      </c>
      <c r="BK268" s="8">
        <v>0</v>
      </c>
      <c r="BL268" s="6">
        <v>0</v>
      </c>
      <c r="BM268" s="7">
        <v>0</v>
      </c>
      <c r="BN268" s="8">
        <v>0</v>
      </c>
      <c r="BO268" s="6">
        <v>0</v>
      </c>
      <c r="BP268" s="7">
        <v>0</v>
      </c>
      <c r="BQ268" s="8">
        <v>0</v>
      </c>
      <c r="BR268" s="6">
        <v>0</v>
      </c>
      <c r="BS268" s="7">
        <v>0</v>
      </c>
      <c r="BT268" s="8">
        <f t="shared" si="352"/>
        <v>0</v>
      </c>
      <c r="BU268" s="7">
        <f t="shared" si="353"/>
        <v>0</v>
      </c>
    </row>
    <row r="269" spans="1:73" x14ac:dyDescent="0.3">
      <c r="A269" s="40">
        <v>2026</v>
      </c>
      <c r="B269" s="41" t="s">
        <v>8</v>
      </c>
      <c r="C269" s="65">
        <v>30.572509999999998</v>
      </c>
      <c r="D269" s="6">
        <v>417.37299999999999</v>
      </c>
      <c r="E269" s="7">
        <v>0</v>
      </c>
      <c r="F269" s="8">
        <v>0</v>
      </c>
      <c r="G269" s="6">
        <v>0</v>
      </c>
      <c r="H269" s="7">
        <v>0</v>
      </c>
      <c r="I269" s="8">
        <v>0</v>
      </c>
      <c r="J269" s="6">
        <v>0</v>
      </c>
      <c r="K269" s="7">
        <v>0</v>
      </c>
      <c r="L269" s="8">
        <v>0</v>
      </c>
      <c r="M269" s="6">
        <v>0</v>
      </c>
      <c r="N269" s="7">
        <v>0</v>
      </c>
      <c r="O269" s="8">
        <v>0</v>
      </c>
      <c r="P269" s="6">
        <v>0</v>
      </c>
      <c r="Q269" s="7">
        <v>0</v>
      </c>
      <c r="R269" s="8">
        <v>0</v>
      </c>
      <c r="S269" s="6">
        <v>0</v>
      </c>
      <c r="T269" s="7">
        <v>0</v>
      </c>
      <c r="U269" s="65">
        <v>59.1</v>
      </c>
      <c r="V269" s="6">
        <v>899.68399999999997</v>
      </c>
      <c r="W269" s="7">
        <v>0</v>
      </c>
      <c r="X269" s="8">
        <v>0</v>
      </c>
      <c r="Y269" s="6">
        <v>0</v>
      </c>
      <c r="Z269" s="7">
        <v>0</v>
      </c>
      <c r="AA269" s="8">
        <v>0</v>
      </c>
      <c r="AB269" s="6">
        <v>0</v>
      </c>
      <c r="AC269" s="7">
        <v>0</v>
      </c>
      <c r="AD269" s="8">
        <v>0</v>
      </c>
      <c r="AE269" s="6">
        <v>0</v>
      </c>
      <c r="AF269" s="7">
        <v>0</v>
      </c>
      <c r="AG269" s="8">
        <v>0</v>
      </c>
      <c r="AH269" s="6">
        <v>0</v>
      </c>
      <c r="AI269" s="7">
        <v>0</v>
      </c>
      <c r="AJ269" s="8">
        <v>0</v>
      </c>
      <c r="AK269" s="6">
        <v>0</v>
      </c>
      <c r="AL269" s="7">
        <v>0</v>
      </c>
      <c r="AM269" s="8">
        <v>0</v>
      </c>
      <c r="AN269" s="6">
        <v>0</v>
      </c>
      <c r="AO269" s="7">
        <v>0</v>
      </c>
      <c r="AP269" s="8">
        <v>0</v>
      </c>
      <c r="AQ269" s="6">
        <v>0</v>
      </c>
      <c r="AR269" s="7">
        <v>0</v>
      </c>
      <c r="AS269" s="8">
        <v>0</v>
      </c>
      <c r="AT269" s="6">
        <v>0</v>
      </c>
      <c r="AU269" s="7">
        <v>0</v>
      </c>
      <c r="AV269" s="8">
        <v>0</v>
      </c>
      <c r="AW269" s="6">
        <v>0</v>
      </c>
      <c r="AX269" s="7">
        <v>0</v>
      </c>
      <c r="AY269" s="8">
        <v>0</v>
      </c>
      <c r="AZ269" s="6">
        <v>0</v>
      </c>
      <c r="BA269" s="7">
        <v>0</v>
      </c>
      <c r="BB269" s="8">
        <v>0</v>
      </c>
      <c r="BC269" s="6">
        <v>0</v>
      </c>
      <c r="BD269" s="7">
        <v>0</v>
      </c>
      <c r="BE269" s="8">
        <v>0</v>
      </c>
      <c r="BF269" s="6">
        <v>0</v>
      </c>
      <c r="BG269" s="7">
        <v>0</v>
      </c>
      <c r="BH269" s="8">
        <v>0</v>
      </c>
      <c r="BI269" s="6">
        <v>0</v>
      </c>
      <c r="BJ269" s="7">
        <v>0</v>
      </c>
      <c r="BK269" s="8">
        <v>0</v>
      </c>
      <c r="BL269" s="6">
        <v>0</v>
      </c>
      <c r="BM269" s="7">
        <v>0</v>
      </c>
      <c r="BN269" s="8">
        <v>0</v>
      </c>
      <c r="BO269" s="6">
        <v>0</v>
      </c>
      <c r="BP269" s="7">
        <v>0</v>
      </c>
      <c r="BQ269" s="8">
        <v>0</v>
      </c>
      <c r="BR269" s="6">
        <v>0</v>
      </c>
      <c r="BS269" s="7">
        <v>0</v>
      </c>
      <c r="BT269" s="8">
        <f t="shared" si="352"/>
        <v>89.672510000000003</v>
      </c>
      <c r="BU269" s="7">
        <f t="shared" si="353"/>
        <v>1317.057</v>
      </c>
    </row>
    <row r="270" spans="1:73" x14ac:dyDescent="0.3">
      <c r="A270" s="40">
        <v>2026</v>
      </c>
      <c r="B270" s="7" t="s">
        <v>9</v>
      </c>
      <c r="C270" s="8">
        <v>0</v>
      </c>
      <c r="D270" s="6">
        <v>0</v>
      </c>
      <c r="E270" s="7">
        <v>0</v>
      </c>
      <c r="F270" s="8">
        <v>0</v>
      </c>
      <c r="G270" s="6">
        <v>0</v>
      </c>
      <c r="H270" s="7">
        <v>0</v>
      </c>
      <c r="I270" s="8">
        <v>0</v>
      </c>
      <c r="J270" s="6">
        <v>0</v>
      </c>
      <c r="K270" s="7">
        <v>0</v>
      </c>
      <c r="L270" s="8">
        <v>0</v>
      </c>
      <c r="M270" s="6">
        <v>0</v>
      </c>
      <c r="N270" s="7">
        <v>0</v>
      </c>
      <c r="O270" s="8">
        <v>0</v>
      </c>
      <c r="P270" s="6">
        <v>0</v>
      </c>
      <c r="Q270" s="7">
        <v>0</v>
      </c>
      <c r="R270" s="8">
        <v>0</v>
      </c>
      <c r="S270" s="6">
        <v>0</v>
      </c>
      <c r="T270" s="7">
        <v>0</v>
      </c>
      <c r="U270" s="65">
        <v>8.7344299999999997</v>
      </c>
      <c r="V270" s="6">
        <v>155.928</v>
      </c>
      <c r="W270" s="7">
        <v>0</v>
      </c>
      <c r="X270" s="8">
        <v>0</v>
      </c>
      <c r="Y270" s="6">
        <v>0</v>
      </c>
      <c r="Z270" s="7">
        <v>0</v>
      </c>
      <c r="AA270" s="8">
        <v>0</v>
      </c>
      <c r="AB270" s="6">
        <v>0</v>
      </c>
      <c r="AC270" s="7">
        <v>0</v>
      </c>
      <c r="AD270" s="8">
        <v>0</v>
      </c>
      <c r="AE270" s="6">
        <v>0</v>
      </c>
      <c r="AF270" s="7">
        <v>0</v>
      </c>
      <c r="AG270" s="8">
        <v>0</v>
      </c>
      <c r="AH270" s="6">
        <v>0</v>
      </c>
      <c r="AI270" s="7">
        <v>0</v>
      </c>
      <c r="AJ270" s="65">
        <v>0.32</v>
      </c>
      <c r="AK270" s="6">
        <v>0.59299999999999997</v>
      </c>
      <c r="AL270" s="7">
        <v>0</v>
      </c>
      <c r="AM270" s="8">
        <v>0</v>
      </c>
      <c r="AN270" s="6">
        <v>0</v>
      </c>
      <c r="AO270" s="7">
        <v>0</v>
      </c>
      <c r="AP270" s="65">
        <v>1.4489999999999999E-2</v>
      </c>
      <c r="AQ270" s="6">
        <v>1.7000000000000001E-2</v>
      </c>
      <c r="AR270" s="7">
        <v>0</v>
      </c>
      <c r="AS270" s="8">
        <v>0</v>
      </c>
      <c r="AT270" s="6">
        <v>0</v>
      </c>
      <c r="AU270" s="7">
        <v>0</v>
      </c>
      <c r="AV270" s="8">
        <v>0</v>
      </c>
      <c r="AW270" s="6">
        <v>0</v>
      </c>
      <c r="AX270" s="7">
        <v>0</v>
      </c>
      <c r="AY270" s="8">
        <v>0</v>
      </c>
      <c r="AZ270" s="6">
        <v>0</v>
      </c>
      <c r="BA270" s="7">
        <v>0</v>
      </c>
      <c r="BB270" s="8">
        <v>0</v>
      </c>
      <c r="BC270" s="6">
        <v>0</v>
      </c>
      <c r="BD270" s="7">
        <v>0</v>
      </c>
      <c r="BE270" s="8">
        <v>0</v>
      </c>
      <c r="BF270" s="6">
        <v>0</v>
      </c>
      <c r="BG270" s="7">
        <v>0</v>
      </c>
      <c r="BH270" s="8">
        <v>0</v>
      </c>
      <c r="BI270" s="6">
        <v>0</v>
      </c>
      <c r="BJ270" s="7">
        <v>0</v>
      </c>
      <c r="BK270" s="8">
        <v>0</v>
      </c>
      <c r="BL270" s="6">
        <v>0</v>
      </c>
      <c r="BM270" s="7">
        <v>0</v>
      </c>
      <c r="BN270" s="8">
        <v>0</v>
      </c>
      <c r="BO270" s="6">
        <v>0</v>
      </c>
      <c r="BP270" s="7">
        <v>0</v>
      </c>
      <c r="BQ270" s="8">
        <v>0</v>
      </c>
      <c r="BR270" s="6">
        <v>0</v>
      </c>
      <c r="BS270" s="7">
        <v>0</v>
      </c>
      <c r="BT270" s="8">
        <f t="shared" si="352"/>
        <v>9.0689200000000003</v>
      </c>
      <c r="BU270" s="7">
        <f t="shared" si="353"/>
        <v>156.53799999999998</v>
      </c>
    </row>
    <row r="271" spans="1:73" x14ac:dyDescent="0.3">
      <c r="A271" s="40">
        <v>2026</v>
      </c>
      <c r="B271" s="41" t="s">
        <v>10</v>
      </c>
      <c r="C271" s="8">
        <v>0</v>
      </c>
      <c r="D271" s="6">
        <v>0</v>
      </c>
      <c r="E271" s="7">
        <v>0</v>
      </c>
      <c r="F271" s="8">
        <v>0</v>
      </c>
      <c r="G271" s="6">
        <v>0</v>
      </c>
      <c r="H271" s="7">
        <v>0</v>
      </c>
      <c r="I271" s="8">
        <v>0</v>
      </c>
      <c r="J271" s="6">
        <v>0</v>
      </c>
      <c r="K271" s="7">
        <v>0</v>
      </c>
      <c r="L271" s="8">
        <v>0</v>
      </c>
      <c r="M271" s="6">
        <v>0</v>
      </c>
      <c r="N271" s="7">
        <v>0</v>
      </c>
      <c r="O271" s="8">
        <v>0</v>
      </c>
      <c r="P271" s="6">
        <v>0</v>
      </c>
      <c r="Q271" s="7">
        <v>0</v>
      </c>
      <c r="R271" s="8">
        <v>0</v>
      </c>
      <c r="S271" s="6">
        <v>0</v>
      </c>
      <c r="T271" s="7">
        <v>0</v>
      </c>
      <c r="U271" s="8">
        <v>0</v>
      </c>
      <c r="V271" s="6">
        <v>0</v>
      </c>
      <c r="W271" s="7">
        <v>0</v>
      </c>
      <c r="X271" s="8">
        <v>0</v>
      </c>
      <c r="Y271" s="6">
        <v>0</v>
      </c>
      <c r="Z271" s="7">
        <v>0</v>
      </c>
      <c r="AA271" s="8">
        <v>0</v>
      </c>
      <c r="AB271" s="6">
        <v>0</v>
      </c>
      <c r="AC271" s="7">
        <v>0</v>
      </c>
      <c r="AD271" s="8">
        <v>0</v>
      </c>
      <c r="AE271" s="6">
        <v>0</v>
      </c>
      <c r="AF271" s="7">
        <v>0</v>
      </c>
      <c r="AG271" s="8">
        <v>0</v>
      </c>
      <c r="AH271" s="6">
        <v>0</v>
      </c>
      <c r="AI271" s="7">
        <v>0</v>
      </c>
      <c r="AJ271" s="8">
        <v>0</v>
      </c>
      <c r="AK271" s="6">
        <v>0</v>
      </c>
      <c r="AL271" s="7">
        <v>0</v>
      </c>
      <c r="AM271" s="8">
        <v>0</v>
      </c>
      <c r="AN271" s="6">
        <v>0</v>
      </c>
      <c r="AO271" s="7">
        <v>0</v>
      </c>
      <c r="AP271" s="8">
        <v>0</v>
      </c>
      <c r="AQ271" s="6">
        <v>0</v>
      </c>
      <c r="AR271" s="7">
        <v>0</v>
      </c>
      <c r="AS271" s="8">
        <v>0</v>
      </c>
      <c r="AT271" s="6">
        <v>0</v>
      </c>
      <c r="AU271" s="7">
        <v>0</v>
      </c>
      <c r="AV271" s="8">
        <v>0</v>
      </c>
      <c r="AW271" s="6">
        <v>0</v>
      </c>
      <c r="AX271" s="7">
        <v>0</v>
      </c>
      <c r="AY271" s="8">
        <v>0</v>
      </c>
      <c r="AZ271" s="6">
        <v>0</v>
      </c>
      <c r="BA271" s="7">
        <v>0</v>
      </c>
      <c r="BB271" s="8">
        <v>0</v>
      </c>
      <c r="BC271" s="6">
        <v>0</v>
      </c>
      <c r="BD271" s="7">
        <v>0</v>
      </c>
      <c r="BE271" s="8">
        <v>0</v>
      </c>
      <c r="BF271" s="6">
        <v>0</v>
      </c>
      <c r="BG271" s="7">
        <v>0</v>
      </c>
      <c r="BH271" s="8">
        <v>0</v>
      </c>
      <c r="BI271" s="6">
        <v>0</v>
      </c>
      <c r="BJ271" s="7">
        <v>0</v>
      </c>
      <c r="BK271" s="8">
        <v>0</v>
      </c>
      <c r="BL271" s="6">
        <v>0</v>
      </c>
      <c r="BM271" s="7">
        <v>0</v>
      </c>
      <c r="BN271" s="8">
        <v>0</v>
      </c>
      <c r="BO271" s="6">
        <v>0</v>
      </c>
      <c r="BP271" s="7">
        <v>0</v>
      </c>
      <c r="BQ271" s="8">
        <v>0</v>
      </c>
      <c r="BR271" s="6">
        <v>0</v>
      </c>
      <c r="BS271" s="7">
        <v>0</v>
      </c>
      <c r="BT271" s="8">
        <f t="shared" si="352"/>
        <v>0</v>
      </c>
      <c r="BU271" s="7">
        <f t="shared" si="353"/>
        <v>0</v>
      </c>
    </row>
    <row r="272" spans="1:73" x14ac:dyDescent="0.3">
      <c r="A272" s="40">
        <v>2026</v>
      </c>
      <c r="B272" s="41" t="s">
        <v>11</v>
      </c>
      <c r="C272" s="8">
        <v>0</v>
      </c>
      <c r="D272" s="6">
        <v>0</v>
      </c>
      <c r="E272" s="7">
        <v>0</v>
      </c>
      <c r="F272" s="8">
        <v>0</v>
      </c>
      <c r="G272" s="6">
        <v>0</v>
      </c>
      <c r="H272" s="7">
        <v>0</v>
      </c>
      <c r="I272" s="8">
        <v>0</v>
      </c>
      <c r="J272" s="6">
        <v>0</v>
      </c>
      <c r="K272" s="7">
        <v>0</v>
      </c>
      <c r="L272" s="8">
        <v>0</v>
      </c>
      <c r="M272" s="6">
        <v>0</v>
      </c>
      <c r="N272" s="7">
        <v>0</v>
      </c>
      <c r="O272" s="8">
        <v>0</v>
      </c>
      <c r="P272" s="6">
        <v>0</v>
      </c>
      <c r="Q272" s="7">
        <v>0</v>
      </c>
      <c r="R272" s="8">
        <v>0</v>
      </c>
      <c r="S272" s="6">
        <v>0</v>
      </c>
      <c r="T272" s="7">
        <v>0</v>
      </c>
      <c r="U272" s="8">
        <v>0</v>
      </c>
      <c r="V272" s="6">
        <v>0</v>
      </c>
      <c r="W272" s="7">
        <v>0</v>
      </c>
      <c r="X272" s="8">
        <v>0</v>
      </c>
      <c r="Y272" s="6">
        <v>0</v>
      </c>
      <c r="Z272" s="7">
        <v>0</v>
      </c>
      <c r="AA272" s="8">
        <v>0</v>
      </c>
      <c r="AB272" s="6">
        <v>0</v>
      </c>
      <c r="AC272" s="7">
        <v>0</v>
      </c>
      <c r="AD272" s="8">
        <v>0</v>
      </c>
      <c r="AE272" s="6">
        <v>0</v>
      </c>
      <c r="AF272" s="7">
        <v>0</v>
      </c>
      <c r="AG272" s="8">
        <v>0</v>
      </c>
      <c r="AH272" s="6">
        <v>0</v>
      </c>
      <c r="AI272" s="7">
        <v>0</v>
      </c>
      <c r="AJ272" s="8">
        <v>0</v>
      </c>
      <c r="AK272" s="6">
        <v>0</v>
      </c>
      <c r="AL272" s="7">
        <v>0</v>
      </c>
      <c r="AM272" s="8">
        <v>0</v>
      </c>
      <c r="AN272" s="6">
        <v>0</v>
      </c>
      <c r="AO272" s="7">
        <v>0</v>
      </c>
      <c r="AP272" s="8">
        <v>0</v>
      </c>
      <c r="AQ272" s="6">
        <v>0</v>
      </c>
      <c r="AR272" s="7">
        <v>0</v>
      </c>
      <c r="AS272" s="8">
        <v>0</v>
      </c>
      <c r="AT272" s="6">
        <v>0</v>
      </c>
      <c r="AU272" s="7">
        <v>0</v>
      </c>
      <c r="AV272" s="8">
        <v>0</v>
      </c>
      <c r="AW272" s="6">
        <v>0</v>
      </c>
      <c r="AX272" s="7">
        <v>0</v>
      </c>
      <c r="AY272" s="8">
        <v>0</v>
      </c>
      <c r="AZ272" s="6">
        <v>0</v>
      </c>
      <c r="BA272" s="7">
        <v>0</v>
      </c>
      <c r="BB272" s="8">
        <v>0</v>
      </c>
      <c r="BC272" s="6">
        <v>0</v>
      </c>
      <c r="BD272" s="7">
        <v>0</v>
      </c>
      <c r="BE272" s="8">
        <v>0</v>
      </c>
      <c r="BF272" s="6">
        <v>0</v>
      </c>
      <c r="BG272" s="7">
        <v>0</v>
      </c>
      <c r="BH272" s="8">
        <v>0</v>
      </c>
      <c r="BI272" s="6">
        <v>0</v>
      </c>
      <c r="BJ272" s="7">
        <v>0</v>
      </c>
      <c r="BK272" s="8">
        <v>0</v>
      </c>
      <c r="BL272" s="6">
        <v>0</v>
      </c>
      <c r="BM272" s="7">
        <v>0</v>
      </c>
      <c r="BN272" s="8">
        <v>0</v>
      </c>
      <c r="BO272" s="6">
        <v>0</v>
      </c>
      <c r="BP272" s="7">
        <v>0</v>
      </c>
      <c r="BQ272" s="8">
        <v>0</v>
      </c>
      <c r="BR272" s="6">
        <v>0</v>
      </c>
      <c r="BS272" s="7">
        <v>0</v>
      </c>
      <c r="BT272" s="8">
        <f t="shared" si="352"/>
        <v>0</v>
      </c>
      <c r="BU272" s="7">
        <f t="shared" si="353"/>
        <v>0</v>
      </c>
    </row>
    <row r="273" spans="1:73" x14ac:dyDescent="0.3">
      <c r="A273" s="40">
        <v>2026</v>
      </c>
      <c r="B273" s="41" t="s">
        <v>12</v>
      </c>
      <c r="C273" s="8">
        <v>0</v>
      </c>
      <c r="D273" s="6">
        <v>0</v>
      </c>
      <c r="E273" s="7">
        <v>0</v>
      </c>
      <c r="F273" s="8">
        <v>0</v>
      </c>
      <c r="G273" s="6">
        <v>0</v>
      </c>
      <c r="H273" s="7">
        <v>0</v>
      </c>
      <c r="I273" s="8">
        <v>0</v>
      </c>
      <c r="J273" s="6">
        <v>0</v>
      </c>
      <c r="K273" s="7">
        <v>0</v>
      </c>
      <c r="L273" s="8">
        <v>0</v>
      </c>
      <c r="M273" s="6">
        <v>0</v>
      </c>
      <c r="N273" s="7">
        <v>0</v>
      </c>
      <c r="O273" s="8">
        <v>0</v>
      </c>
      <c r="P273" s="6">
        <v>0</v>
      </c>
      <c r="Q273" s="7">
        <v>0</v>
      </c>
      <c r="R273" s="8">
        <v>0</v>
      </c>
      <c r="S273" s="6">
        <v>0</v>
      </c>
      <c r="T273" s="7">
        <v>0</v>
      </c>
      <c r="U273" s="8">
        <v>0</v>
      </c>
      <c r="V273" s="6">
        <v>0</v>
      </c>
      <c r="W273" s="7">
        <v>0</v>
      </c>
      <c r="X273" s="8">
        <v>0</v>
      </c>
      <c r="Y273" s="6">
        <v>0</v>
      </c>
      <c r="Z273" s="7">
        <v>0</v>
      </c>
      <c r="AA273" s="8">
        <v>0</v>
      </c>
      <c r="AB273" s="6">
        <v>0</v>
      </c>
      <c r="AC273" s="7">
        <v>0</v>
      </c>
      <c r="AD273" s="8">
        <v>0</v>
      </c>
      <c r="AE273" s="6">
        <v>0</v>
      </c>
      <c r="AF273" s="7">
        <v>0</v>
      </c>
      <c r="AG273" s="8">
        <v>0</v>
      </c>
      <c r="AH273" s="6">
        <v>0</v>
      </c>
      <c r="AI273" s="7">
        <v>0</v>
      </c>
      <c r="AJ273" s="8">
        <v>0</v>
      </c>
      <c r="AK273" s="6">
        <v>0</v>
      </c>
      <c r="AL273" s="7">
        <v>0</v>
      </c>
      <c r="AM273" s="8">
        <v>0</v>
      </c>
      <c r="AN273" s="6">
        <v>0</v>
      </c>
      <c r="AO273" s="7">
        <v>0</v>
      </c>
      <c r="AP273" s="8">
        <v>0</v>
      </c>
      <c r="AQ273" s="6">
        <v>0</v>
      </c>
      <c r="AR273" s="7">
        <v>0</v>
      </c>
      <c r="AS273" s="8">
        <v>0</v>
      </c>
      <c r="AT273" s="6">
        <v>0</v>
      </c>
      <c r="AU273" s="7">
        <v>0</v>
      </c>
      <c r="AV273" s="8">
        <v>0</v>
      </c>
      <c r="AW273" s="6">
        <v>0</v>
      </c>
      <c r="AX273" s="7">
        <v>0</v>
      </c>
      <c r="AY273" s="8">
        <v>0</v>
      </c>
      <c r="AZ273" s="6">
        <v>0</v>
      </c>
      <c r="BA273" s="7">
        <v>0</v>
      </c>
      <c r="BB273" s="8">
        <v>0</v>
      </c>
      <c r="BC273" s="6">
        <v>0</v>
      </c>
      <c r="BD273" s="7">
        <v>0</v>
      </c>
      <c r="BE273" s="8">
        <v>0</v>
      </c>
      <c r="BF273" s="6">
        <v>0</v>
      </c>
      <c r="BG273" s="7">
        <v>0</v>
      </c>
      <c r="BH273" s="8">
        <v>0</v>
      </c>
      <c r="BI273" s="6">
        <v>0</v>
      </c>
      <c r="BJ273" s="7">
        <v>0</v>
      </c>
      <c r="BK273" s="8">
        <v>0</v>
      </c>
      <c r="BL273" s="6">
        <v>0</v>
      </c>
      <c r="BM273" s="7">
        <v>0</v>
      </c>
      <c r="BN273" s="8">
        <v>0</v>
      </c>
      <c r="BO273" s="6">
        <v>0</v>
      </c>
      <c r="BP273" s="7">
        <v>0</v>
      </c>
      <c r="BQ273" s="8">
        <v>0</v>
      </c>
      <c r="BR273" s="6">
        <v>0</v>
      </c>
      <c r="BS273" s="7">
        <v>0</v>
      </c>
      <c r="BT273" s="8">
        <f t="shared" si="352"/>
        <v>0</v>
      </c>
      <c r="BU273" s="7">
        <f t="shared" si="353"/>
        <v>0</v>
      </c>
    </row>
    <row r="274" spans="1:73" x14ac:dyDescent="0.3">
      <c r="A274" s="40">
        <v>2026</v>
      </c>
      <c r="B274" s="41" t="s">
        <v>13</v>
      </c>
      <c r="C274" s="8">
        <v>0</v>
      </c>
      <c r="D274" s="6">
        <v>0</v>
      </c>
      <c r="E274" s="7">
        <v>0</v>
      </c>
      <c r="F274" s="8">
        <v>0</v>
      </c>
      <c r="G274" s="6">
        <v>0</v>
      </c>
      <c r="H274" s="7">
        <v>0</v>
      </c>
      <c r="I274" s="8">
        <v>0</v>
      </c>
      <c r="J274" s="6">
        <v>0</v>
      </c>
      <c r="K274" s="7">
        <v>0</v>
      </c>
      <c r="L274" s="8">
        <v>0</v>
      </c>
      <c r="M274" s="6">
        <v>0</v>
      </c>
      <c r="N274" s="7">
        <v>0</v>
      </c>
      <c r="O274" s="8">
        <v>0</v>
      </c>
      <c r="P274" s="6">
        <v>0</v>
      </c>
      <c r="Q274" s="7">
        <v>0</v>
      </c>
      <c r="R274" s="8">
        <v>0</v>
      </c>
      <c r="S274" s="6">
        <v>0</v>
      </c>
      <c r="T274" s="7">
        <v>0</v>
      </c>
      <c r="U274" s="8">
        <v>0</v>
      </c>
      <c r="V274" s="6">
        <v>0</v>
      </c>
      <c r="W274" s="7">
        <v>0</v>
      </c>
      <c r="X274" s="8">
        <v>0</v>
      </c>
      <c r="Y274" s="6">
        <v>0</v>
      </c>
      <c r="Z274" s="7">
        <v>0</v>
      </c>
      <c r="AA274" s="8">
        <v>0</v>
      </c>
      <c r="AB274" s="6">
        <v>0</v>
      </c>
      <c r="AC274" s="7">
        <v>0</v>
      </c>
      <c r="AD274" s="8">
        <v>0</v>
      </c>
      <c r="AE274" s="6">
        <v>0</v>
      </c>
      <c r="AF274" s="7">
        <v>0</v>
      </c>
      <c r="AG274" s="8">
        <v>0</v>
      </c>
      <c r="AH274" s="6">
        <v>0</v>
      </c>
      <c r="AI274" s="7">
        <v>0</v>
      </c>
      <c r="AJ274" s="8">
        <v>0</v>
      </c>
      <c r="AK274" s="6">
        <v>0</v>
      </c>
      <c r="AL274" s="7">
        <v>0</v>
      </c>
      <c r="AM274" s="8">
        <v>0</v>
      </c>
      <c r="AN274" s="6">
        <v>0</v>
      </c>
      <c r="AO274" s="7">
        <v>0</v>
      </c>
      <c r="AP274" s="8">
        <v>0</v>
      </c>
      <c r="AQ274" s="6">
        <v>0</v>
      </c>
      <c r="AR274" s="7">
        <v>0</v>
      </c>
      <c r="AS274" s="8">
        <v>0</v>
      </c>
      <c r="AT274" s="6">
        <v>0</v>
      </c>
      <c r="AU274" s="7">
        <v>0</v>
      </c>
      <c r="AV274" s="8">
        <v>0</v>
      </c>
      <c r="AW274" s="6">
        <v>0</v>
      </c>
      <c r="AX274" s="7">
        <v>0</v>
      </c>
      <c r="AY274" s="8">
        <v>0</v>
      </c>
      <c r="AZ274" s="6">
        <v>0</v>
      </c>
      <c r="BA274" s="7">
        <v>0</v>
      </c>
      <c r="BB274" s="8">
        <v>0</v>
      </c>
      <c r="BC274" s="6">
        <v>0</v>
      </c>
      <c r="BD274" s="7">
        <v>0</v>
      </c>
      <c r="BE274" s="8">
        <v>0</v>
      </c>
      <c r="BF274" s="6">
        <v>0</v>
      </c>
      <c r="BG274" s="7">
        <v>0</v>
      </c>
      <c r="BH274" s="8">
        <v>0</v>
      </c>
      <c r="BI274" s="6">
        <v>0</v>
      </c>
      <c r="BJ274" s="7">
        <v>0</v>
      </c>
      <c r="BK274" s="8">
        <v>0</v>
      </c>
      <c r="BL274" s="6">
        <v>0</v>
      </c>
      <c r="BM274" s="7">
        <v>0</v>
      </c>
      <c r="BN274" s="8">
        <v>0</v>
      </c>
      <c r="BO274" s="6">
        <v>0</v>
      </c>
      <c r="BP274" s="7">
        <v>0</v>
      </c>
      <c r="BQ274" s="8">
        <v>0</v>
      </c>
      <c r="BR274" s="6">
        <v>0</v>
      </c>
      <c r="BS274" s="7">
        <v>0</v>
      </c>
      <c r="BT274" s="8">
        <f t="shared" si="352"/>
        <v>0</v>
      </c>
      <c r="BU274" s="7">
        <f t="shared" si="353"/>
        <v>0</v>
      </c>
    </row>
    <row r="275" spans="1:73" x14ac:dyDescent="0.3">
      <c r="A275" s="40">
        <v>2026</v>
      </c>
      <c r="B275" s="41" t="s">
        <v>14</v>
      </c>
      <c r="C275" s="8">
        <v>0</v>
      </c>
      <c r="D275" s="6">
        <v>0</v>
      </c>
      <c r="E275" s="7">
        <v>0</v>
      </c>
      <c r="F275" s="8">
        <v>0</v>
      </c>
      <c r="G275" s="6">
        <v>0</v>
      </c>
      <c r="H275" s="7">
        <v>0</v>
      </c>
      <c r="I275" s="8">
        <v>0</v>
      </c>
      <c r="J275" s="6">
        <v>0</v>
      </c>
      <c r="K275" s="7">
        <v>0</v>
      </c>
      <c r="L275" s="8">
        <v>0</v>
      </c>
      <c r="M275" s="6">
        <v>0</v>
      </c>
      <c r="N275" s="7">
        <v>0</v>
      </c>
      <c r="O275" s="8">
        <v>0</v>
      </c>
      <c r="P275" s="6">
        <v>0</v>
      </c>
      <c r="Q275" s="7">
        <v>0</v>
      </c>
      <c r="R275" s="8">
        <v>0</v>
      </c>
      <c r="S275" s="6">
        <v>0</v>
      </c>
      <c r="T275" s="7">
        <v>0</v>
      </c>
      <c r="U275" s="8">
        <v>0</v>
      </c>
      <c r="V275" s="6">
        <v>0</v>
      </c>
      <c r="W275" s="7">
        <v>0</v>
      </c>
      <c r="X275" s="8">
        <v>0</v>
      </c>
      <c r="Y275" s="6">
        <v>0</v>
      </c>
      <c r="Z275" s="7">
        <v>0</v>
      </c>
      <c r="AA275" s="8">
        <v>0</v>
      </c>
      <c r="AB275" s="6">
        <v>0</v>
      </c>
      <c r="AC275" s="7">
        <v>0</v>
      </c>
      <c r="AD275" s="8">
        <v>0</v>
      </c>
      <c r="AE275" s="6">
        <v>0</v>
      </c>
      <c r="AF275" s="7">
        <v>0</v>
      </c>
      <c r="AG275" s="8">
        <v>0</v>
      </c>
      <c r="AH275" s="6">
        <v>0</v>
      </c>
      <c r="AI275" s="7">
        <v>0</v>
      </c>
      <c r="AJ275" s="8">
        <v>0</v>
      </c>
      <c r="AK275" s="6">
        <v>0</v>
      </c>
      <c r="AL275" s="7">
        <v>0</v>
      </c>
      <c r="AM275" s="8">
        <v>0</v>
      </c>
      <c r="AN275" s="6">
        <v>0</v>
      </c>
      <c r="AO275" s="7">
        <v>0</v>
      </c>
      <c r="AP275" s="8">
        <v>0</v>
      </c>
      <c r="AQ275" s="6">
        <v>0</v>
      </c>
      <c r="AR275" s="7">
        <v>0</v>
      </c>
      <c r="AS275" s="8">
        <v>0</v>
      </c>
      <c r="AT275" s="6">
        <v>0</v>
      </c>
      <c r="AU275" s="7">
        <v>0</v>
      </c>
      <c r="AV275" s="8">
        <v>0</v>
      </c>
      <c r="AW275" s="6">
        <v>0</v>
      </c>
      <c r="AX275" s="7">
        <v>0</v>
      </c>
      <c r="AY275" s="8">
        <v>0</v>
      </c>
      <c r="AZ275" s="6">
        <v>0</v>
      </c>
      <c r="BA275" s="7">
        <v>0</v>
      </c>
      <c r="BB275" s="8">
        <v>0</v>
      </c>
      <c r="BC275" s="6">
        <v>0</v>
      </c>
      <c r="BD275" s="7">
        <v>0</v>
      </c>
      <c r="BE275" s="8">
        <v>0</v>
      </c>
      <c r="BF275" s="6">
        <v>0</v>
      </c>
      <c r="BG275" s="7">
        <v>0</v>
      </c>
      <c r="BH275" s="8">
        <v>0</v>
      </c>
      <c r="BI275" s="6">
        <v>0</v>
      </c>
      <c r="BJ275" s="7">
        <v>0</v>
      </c>
      <c r="BK275" s="8">
        <v>0</v>
      </c>
      <c r="BL275" s="6">
        <v>0</v>
      </c>
      <c r="BM275" s="7">
        <v>0</v>
      </c>
      <c r="BN275" s="8">
        <v>0</v>
      </c>
      <c r="BO275" s="6">
        <v>0</v>
      </c>
      <c r="BP275" s="7">
        <v>0</v>
      </c>
      <c r="BQ275" s="8">
        <v>0</v>
      </c>
      <c r="BR275" s="6">
        <v>0</v>
      </c>
      <c r="BS275" s="7">
        <v>0</v>
      </c>
      <c r="BT275" s="8">
        <f t="shared" si="352"/>
        <v>0</v>
      </c>
      <c r="BU275" s="7">
        <f t="shared" si="353"/>
        <v>0</v>
      </c>
    </row>
    <row r="276" spans="1:73" x14ac:dyDescent="0.3">
      <c r="A276" s="40">
        <v>2026</v>
      </c>
      <c r="B276" s="7" t="s">
        <v>15</v>
      </c>
      <c r="C276" s="8">
        <v>0</v>
      </c>
      <c r="D276" s="6">
        <v>0</v>
      </c>
      <c r="E276" s="7">
        <v>0</v>
      </c>
      <c r="F276" s="8">
        <v>0</v>
      </c>
      <c r="G276" s="6">
        <v>0</v>
      </c>
      <c r="H276" s="7">
        <v>0</v>
      </c>
      <c r="I276" s="8">
        <v>0</v>
      </c>
      <c r="J276" s="6">
        <v>0</v>
      </c>
      <c r="K276" s="7">
        <v>0</v>
      </c>
      <c r="L276" s="8">
        <v>0</v>
      </c>
      <c r="M276" s="6">
        <v>0</v>
      </c>
      <c r="N276" s="7">
        <v>0</v>
      </c>
      <c r="O276" s="8">
        <v>0</v>
      </c>
      <c r="P276" s="6">
        <v>0</v>
      </c>
      <c r="Q276" s="7">
        <v>0</v>
      </c>
      <c r="R276" s="8">
        <v>0</v>
      </c>
      <c r="S276" s="6">
        <v>0</v>
      </c>
      <c r="T276" s="7">
        <v>0</v>
      </c>
      <c r="U276" s="8">
        <v>0</v>
      </c>
      <c r="V276" s="6">
        <v>0</v>
      </c>
      <c r="W276" s="7">
        <v>0</v>
      </c>
      <c r="X276" s="8">
        <v>0</v>
      </c>
      <c r="Y276" s="6">
        <v>0</v>
      </c>
      <c r="Z276" s="7">
        <v>0</v>
      </c>
      <c r="AA276" s="8">
        <v>0</v>
      </c>
      <c r="AB276" s="6">
        <v>0</v>
      </c>
      <c r="AC276" s="7">
        <v>0</v>
      </c>
      <c r="AD276" s="8">
        <v>0</v>
      </c>
      <c r="AE276" s="6">
        <v>0</v>
      </c>
      <c r="AF276" s="7">
        <v>0</v>
      </c>
      <c r="AG276" s="8">
        <v>0</v>
      </c>
      <c r="AH276" s="6">
        <v>0</v>
      </c>
      <c r="AI276" s="7">
        <v>0</v>
      </c>
      <c r="AJ276" s="8">
        <v>0</v>
      </c>
      <c r="AK276" s="6">
        <v>0</v>
      </c>
      <c r="AL276" s="7">
        <v>0</v>
      </c>
      <c r="AM276" s="8">
        <v>0</v>
      </c>
      <c r="AN276" s="6">
        <v>0</v>
      </c>
      <c r="AO276" s="7">
        <v>0</v>
      </c>
      <c r="AP276" s="8">
        <v>0</v>
      </c>
      <c r="AQ276" s="6">
        <v>0</v>
      </c>
      <c r="AR276" s="7">
        <v>0</v>
      </c>
      <c r="AS276" s="8">
        <v>0</v>
      </c>
      <c r="AT276" s="6">
        <v>0</v>
      </c>
      <c r="AU276" s="7">
        <v>0</v>
      </c>
      <c r="AV276" s="8">
        <v>0</v>
      </c>
      <c r="AW276" s="6">
        <v>0</v>
      </c>
      <c r="AX276" s="7">
        <v>0</v>
      </c>
      <c r="AY276" s="8">
        <v>0</v>
      </c>
      <c r="AZ276" s="6">
        <v>0</v>
      </c>
      <c r="BA276" s="7">
        <v>0</v>
      </c>
      <c r="BB276" s="8">
        <v>0</v>
      </c>
      <c r="BC276" s="6">
        <v>0</v>
      </c>
      <c r="BD276" s="7">
        <v>0</v>
      </c>
      <c r="BE276" s="8">
        <v>0</v>
      </c>
      <c r="BF276" s="6">
        <v>0</v>
      </c>
      <c r="BG276" s="7">
        <v>0</v>
      </c>
      <c r="BH276" s="8">
        <v>0</v>
      </c>
      <c r="BI276" s="6">
        <v>0</v>
      </c>
      <c r="BJ276" s="7">
        <v>0</v>
      </c>
      <c r="BK276" s="8">
        <v>0</v>
      </c>
      <c r="BL276" s="6">
        <v>0</v>
      </c>
      <c r="BM276" s="7">
        <v>0</v>
      </c>
      <c r="BN276" s="8">
        <v>0</v>
      </c>
      <c r="BO276" s="6">
        <v>0</v>
      </c>
      <c r="BP276" s="7">
        <v>0</v>
      </c>
      <c r="BQ276" s="8">
        <v>0</v>
      </c>
      <c r="BR276" s="6">
        <v>0</v>
      </c>
      <c r="BS276" s="7">
        <v>0</v>
      </c>
      <c r="BT276" s="8">
        <f t="shared" si="352"/>
        <v>0</v>
      </c>
      <c r="BU276" s="7">
        <f t="shared" si="353"/>
        <v>0</v>
      </c>
    </row>
    <row r="277" spans="1:73" x14ac:dyDescent="0.3">
      <c r="A277" s="40">
        <v>2026</v>
      </c>
      <c r="B277" s="41" t="s">
        <v>16</v>
      </c>
      <c r="C277" s="8">
        <v>0</v>
      </c>
      <c r="D277" s="6">
        <v>0</v>
      </c>
      <c r="E277" s="7">
        <v>0</v>
      </c>
      <c r="F277" s="8">
        <v>0</v>
      </c>
      <c r="G277" s="6">
        <v>0</v>
      </c>
      <c r="H277" s="7">
        <v>0</v>
      </c>
      <c r="I277" s="8">
        <v>0</v>
      </c>
      <c r="J277" s="6">
        <v>0</v>
      </c>
      <c r="K277" s="7">
        <v>0</v>
      </c>
      <c r="L277" s="8">
        <v>0</v>
      </c>
      <c r="M277" s="6">
        <v>0</v>
      </c>
      <c r="N277" s="7">
        <v>0</v>
      </c>
      <c r="O277" s="8">
        <v>0</v>
      </c>
      <c r="P277" s="6">
        <v>0</v>
      </c>
      <c r="Q277" s="7">
        <v>0</v>
      </c>
      <c r="R277" s="8">
        <v>0</v>
      </c>
      <c r="S277" s="6">
        <v>0</v>
      </c>
      <c r="T277" s="7">
        <v>0</v>
      </c>
      <c r="U277" s="8">
        <v>0</v>
      </c>
      <c r="V277" s="6">
        <v>0</v>
      </c>
      <c r="W277" s="7">
        <v>0</v>
      </c>
      <c r="X277" s="8">
        <v>0</v>
      </c>
      <c r="Y277" s="6">
        <v>0</v>
      </c>
      <c r="Z277" s="7">
        <v>0</v>
      </c>
      <c r="AA277" s="8">
        <v>0</v>
      </c>
      <c r="AB277" s="6">
        <v>0</v>
      </c>
      <c r="AC277" s="7">
        <v>0</v>
      </c>
      <c r="AD277" s="8">
        <v>0</v>
      </c>
      <c r="AE277" s="6">
        <v>0</v>
      </c>
      <c r="AF277" s="7">
        <v>0</v>
      </c>
      <c r="AG277" s="8">
        <v>0</v>
      </c>
      <c r="AH277" s="6">
        <v>0</v>
      </c>
      <c r="AI277" s="7">
        <v>0</v>
      </c>
      <c r="AJ277" s="8">
        <v>0</v>
      </c>
      <c r="AK277" s="6">
        <v>0</v>
      </c>
      <c r="AL277" s="7">
        <v>0</v>
      </c>
      <c r="AM277" s="8">
        <v>0</v>
      </c>
      <c r="AN277" s="6">
        <v>0</v>
      </c>
      <c r="AO277" s="7">
        <v>0</v>
      </c>
      <c r="AP277" s="8">
        <v>0</v>
      </c>
      <c r="AQ277" s="6">
        <v>0</v>
      </c>
      <c r="AR277" s="7">
        <v>0</v>
      </c>
      <c r="AS277" s="8">
        <v>0</v>
      </c>
      <c r="AT277" s="6">
        <v>0</v>
      </c>
      <c r="AU277" s="7">
        <v>0</v>
      </c>
      <c r="AV277" s="8">
        <v>0</v>
      </c>
      <c r="AW277" s="6">
        <v>0</v>
      </c>
      <c r="AX277" s="7">
        <v>0</v>
      </c>
      <c r="AY277" s="8">
        <v>0</v>
      </c>
      <c r="AZ277" s="6">
        <v>0</v>
      </c>
      <c r="BA277" s="7">
        <v>0</v>
      </c>
      <c r="BB277" s="8">
        <v>0</v>
      </c>
      <c r="BC277" s="6">
        <v>0</v>
      </c>
      <c r="BD277" s="7">
        <v>0</v>
      </c>
      <c r="BE277" s="8">
        <v>0</v>
      </c>
      <c r="BF277" s="6">
        <v>0</v>
      </c>
      <c r="BG277" s="7">
        <v>0</v>
      </c>
      <c r="BH277" s="8">
        <v>0</v>
      </c>
      <c r="BI277" s="6">
        <v>0</v>
      </c>
      <c r="BJ277" s="7">
        <v>0</v>
      </c>
      <c r="BK277" s="8">
        <v>0</v>
      </c>
      <c r="BL277" s="6">
        <v>0</v>
      </c>
      <c r="BM277" s="7">
        <v>0</v>
      </c>
      <c r="BN277" s="8">
        <v>0</v>
      </c>
      <c r="BO277" s="6">
        <v>0</v>
      </c>
      <c r="BP277" s="7">
        <v>0</v>
      </c>
      <c r="BQ277" s="8">
        <v>0</v>
      </c>
      <c r="BR277" s="6">
        <v>0</v>
      </c>
      <c r="BS277" s="7">
        <v>0</v>
      </c>
      <c r="BT277" s="8">
        <f t="shared" si="352"/>
        <v>0</v>
      </c>
      <c r="BU277" s="7">
        <f t="shared" si="353"/>
        <v>0</v>
      </c>
    </row>
    <row r="278" spans="1:73" ht="15" thickBot="1" x14ac:dyDescent="0.35">
      <c r="A278" s="42"/>
      <c r="B278" s="43" t="s">
        <v>17</v>
      </c>
      <c r="C278" s="34">
        <v>0</v>
      </c>
      <c r="D278" s="32">
        <v>0</v>
      </c>
      <c r="E278" s="33"/>
      <c r="F278" s="34">
        <v>0</v>
      </c>
      <c r="G278" s="32">
        <v>0</v>
      </c>
      <c r="H278" s="33"/>
      <c r="I278" s="34">
        <v>0</v>
      </c>
      <c r="J278" s="32">
        <v>0</v>
      </c>
      <c r="K278" s="33"/>
      <c r="L278" s="34">
        <v>0</v>
      </c>
      <c r="M278" s="32">
        <v>0</v>
      </c>
      <c r="N278" s="33"/>
      <c r="O278" s="34">
        <v>0</v>
      </c>
      <c r="P278" s="32">
        <v>0</v>
      </c>
      <c r="Q278" s="33"/>
      <c r="R278" s="34">
        <v>0</v>
      </c>
      <c r="S278" s="32">
        <v>0</v>
      </c>
      <c r="T278" s="33"/>
      <c r="U278" s="34">
        <v>0</v>
      </c>
      <c r="V278" s="32">
        <v>0</v>
      </c>
      <c r="W278" s="33"/>
      <c r="X278" s="34">
        <v>0</v>
      </c>
      <c r="Y278" s="32">
        <v>0</v>
      </c>
      <c r="Z278" s="33"/>
      <c r="AA278" s="34">
        <v>0</v>
      </c>
      <c r="AB278" s="32">
        <v>0</v>
      </c>
      <c r="AC278" s="33"/>
      <c r="AD278" s="34">
        <v>0</v>
      </c>
      <c r="AE278" s="32">
        <v>0</v>
      </c>
      <c r="AF278" s="33"/>
      <c r="AG278" s="34">
        <v>0</v>
      </c>
      <c r="AH278" s="32">
        <v>0</v>
      </c>
      <c r="AI278" s="33"/>
      <c r="AJ278" s="34">
        <v>0</v>
      </c>
      <c r="AK278" s="32">
        <v>0</v>
      </c>
      <c r="AL278" s="33"/>
      <c r="AM278" s="34">
        <v>0</v>
      </c>
      <c r="AN278" s="32">
        <v>0</v>
      </c>
      <c r="AO278" s="33"/>
      <c r="AP278" s="34">
        <v>0</v>
      </c>
      <c r="AQ278" s="32">
        <v>0</v>
      </c>
      <c r="AR278" s="33"/>
      <c r="AS278" s="34">
        <v>0</v>
      </c>
      <c r="AT278" s="32">
        <v>0</v>
      </c>
      <c r="AU278" s="33"/>
      <c r="AV278" s="34">
        <v>0</v>
      </c>
      <c r="AW278" s="32">
        <v>0</v>
      </c>
      <c r="AX278" s="33"/>
      <c r="AY278" s="34">
        <v>0</v>
      </c>
      <c r="AZ278" s="32">
        <v>0</v>
      </c>
      <c r="BA278" s="33"/>
      <c r="BB278" s="34">
        <v>0</v>
      </c>
      <c r="BC278" s="32">
        <v>0</v>
      </c>
      <c r="BD278" s="33"/>
      <c r="BE278" s="34">
        <v>0</v>
      </c>
      <c r="BF278" s="32">
        <v>0</v>
      </c>
      <c r="BG278" s="33"/>
      <c r="BH278" s="34">
        <v>0</v>
      </c>
      <c r="BI278" s="32">
        <v>0</v>
      </c>
      <c r="BJ278" s="33"/>
      <c r="BK278" s="34">
        <v>0</v>
      </c>
      <c r="BL278" s="32">
        <v>0</v>
      </c>
      <c r="BM278" s="33"/>
      <c r="BN278" s="34">
        <v>0</v>
      </c>
      <c r="BO278" s="32">
        <v>0</v>
      </c>
      <c r="BP278" s="33"/>
      <c r="BQ278" s="34">
        <v>0</v>
      </c>
      <c r="BR278" s="32">
        <v>0</v>
      </c>
      <c r="BS278" s="33"/>
      <c r="BT278" s="34">
        <f t="shared" si="352"/>
        <v>0</v>
      </c>
      <c r="BU278" s="33">
        <f t="shared" si="353"/>
        <v>0</v>
      </c>
    </row>
    <row r="279" spans="1:73" hidden="1" x14ac:dyDescent="0.3">
      <c r="A279" s="40"/>
      <c r="B279" s="41" t="s">
        <v>5</v>
      </c>
      <c r="C279" s="8">
        <v>0</v>
      </c>
      <c r="D279" s="6">
        <v>0</v>
      </c>
      <c r="E279" s="7">
        <v>0</v>
      </c>
      <c r="F279" s="8">
        <v>0</v>
      </c>
      <c r="G279" s="6">
        <v>0</v>
      </c>
      <c r="H279" s="7">
        <v>0</v>
      </c>
      <c r="I279" s="8">
        <v>0</v>
      </c>
      <c r="J279" s="6">
        <v>0</v>
      </c>
      <c r="K279" s="7">
        <v>0</v>
      </c>
      <c r="L279" s="8">
        <v>0</v>
      </c>
      <c r="M279" s="6">
        <v>0</v>
      </c>
      <c r="N279" s="7">
        <v>0</v>
      </c>
      <c r="O279" s="8">
        <v>0</v>
      </c>
      <c r="P279" s="6">
        <v>0</v>
      </c>
      <c r="Q279" s="7">
        <v>0</v>
      </c>
      <c r="R279" s="8">
        <v>0</v>
      </c>
      <c r="S279" s="6">
        <v>0</v>
      </c>
      <c r="T279" s="7">
        <v>0</v>
      </c>
      <c r="U279" s="8">
        <v>0</v>
      </c>
      <c r="V279" s="6">
        <v>0</v>
      </c>
      <c r="W279" s="7">
        <v>0</v>
      </c>
      <c r="X279" s="8">
        <v>0</v>
      </c>
      <c r="Y279" s="6">
        <v>0</v>
      </c>
      <c r="Z279" s="7">
        <v>0</v>
      </c>
      <c r="AA279" s="8">
        <v>0</v>
      </c>
      <c r="AB279" s="6">
        <v>0</v>
      </c>
      <c r="AC279" s="7">
        <v>0</v>
      </c>
      <c r="AD279" s="8">
        <v>0</v>
      </c>
      <c r="AE279" s="6">
        <v>0</v>
      </c>
      <c r="AF279" s="7">
        <v>0</v>
      </c>
      <c r="AG279" s="8">
        <v>0</v>
      </c>
      <c r="AH279" s="6">
        <v>0</v>
      </c>
      <c r="AI279" s="7">
        <v>0</v>
      </c>
      <c r="AJ279" s="8">
        <v>0</v>
      </c>
      <c r="AK279" s="6">
        <v>0</v>
      </c>
      <c r="AL279" s="7">
        <v>0</v>
      </c>
      <c r="AM279" s="8">
        <v>0</v>
      </c>
      <c r="AN279" s="6">
        <v>0</v>
      </c>
      <c r="AO279" s="7">
        <v>0</v>
      </c>
      <c r="AP279" s="8">
        <v>0</v>
      </c>
      <c r="AQ279" s="6">
        <v>0</v>
      </c>
      <c r="AR279" s="7">
        <v>0</v>
      </c>
      <c r="AS279" s="8">
        <v>0</v>
      </c>
      <c r="AT279" s="6">
        <v>0</v>
      </c>
      <c r="AU279" s="7">
        <v>0</v>
      </c>
      <c r="AV279" s="8">
        <v>0</v>
      </c>
      <c r="AW279" s="6">
        <v>0</v>
      </c>
      <c r="AX279" s="7">
        <v>0</v>
      </c>
      <c r="AY279" s="8">
        <v>0</v>
      </c>
      <c r="AZ279" s="6">
        <v>0</v>
      </c>
      <c r="BA279" s="7">
        <v>0</v>
      </c>
      <c r="BB279" s="8">
        <v>0</v>
      </c>
      <c r="BC279" s="6">
        <v>0</v>
      </c>
      <c r="BD279" s="7">
        <v>0</v>
      </c>
      <c r="BE279" s="8">
        <v>0</v>
      </c>
      <c r="BF279" s="6">
        <v>0</v>
      </c>
      <c r="BG279" s="7">
        <v>0</v>
      </c>
      <c r="BH279" s="8">
        <v>0</v>
      </c>
      <c r="BI279" s="6">
        <v>0</v>
      </c>
      <c r="BJ279" s="7">
        <v>0</v>
      </c>
      <c r="BK279" s="8">
        <v>0</v>
      </c>
      <c r="BL279" s="6">
        <v>0</v>
      </c>
      <c r="BM279" s="7">
        <v>0</v>
      </c>
      <c r="BN279" s="8">
        <v>0</v>
      </c>
      <c r="BO279" s="6">
        <v>0</v>
      </c>
      <c r="BP279" s="7">
        <v>0</v>
      </c>
      <c r="BQ279" s="8">
        <v>0</v>
      </c>
      <c r="BR279" s="6">
        <v>0</v>
      </c>
      <c r="BS279" s="7">
        <v>0</v>
      </c>
      <c r="BT279" s="8">
        <f>SUMIF($C$5:$BS$5,"Ton",C279:BS279)</f>
        <v>0</v>
      </c>
      <c r="BU279" s="7">
        <f>SUMIF($C$5:$BS$5,"F*",C279:BS279)</f>
        <v>0</v>
      </c>
    </row>
    <row r="280" spans="1:73" hidden="1" x14ac:dyDescent="0.3">
      <c r="A280" s="40"/>
      <c r="B280" s="41" t="s">
        <v>6</v>
      </c>
      <c r="C280" s="8">
        <v>0</v>
      </c>
      <c r="D280" s="6">
        <v>0</v>
      </c>
      <c r="E280" s="7">
        <v>0</v>
      </c>
      <c r="F280" s="8">
        <v>0</v>
      </c>
      <c r="G280" s="6">
        <v>0</v>
      </c>
      <c r="H280" s="7">
        <v>0</v>
      </c>
      <c r="I280" s="8">
        <v>0</v>
      </c>
      <c r="J280" s="6">
        <v>0</v>
      </c>
      <c r="K280" s="7">
        <v>0</v>
      </c>
      <c r="L280" s="8">
        <v>0</v>
      </c>
      <c r="M280" s="6">
        <v>0</v>
      </c>
      <c r="N280" s="7">
        <v>0</v>
      </c>
      <c r="O280" s="8">
        <v>0</v>
      </c>
      <c r="P280" s="6">
        <v>0</v>
      </c>
      <c r="Q280" s="7">
        <v>0</v>
      </c>
      <c r="R280" s="8">
        <v>0</v>
      </c>
      <c r="S280" s="6">
        <v>0</v>
      </c>
      <c r="T280" s="7">
        <v>0</v>
      </c>
      <c r="U280" s="8">
        <v>0</v>
      </c>
      <c r="V280" s="6">
        <v>0</v>
      </c>
      <c r="W280" s="7">
        <v>0</v>
      </c>
      <c r="X280" s="8">
        <v>0</v>
      </c>
      <c r="Y280" s="6">
        <v>0</v>
      </c>
      <c r="Z280" s="7">
        <v>0</v>
      </c>
      <c r="AA280" s="8">
        <v>0</v>
      </c>
      <c r="AB280" s="6">
        <v>0</v>
      </c>
      <c r="AC280" s="7">
        <v>0</v>
      </c>
      <c r="AD280" s="8">
        <v>0</v>
      </c>
      <c r="AE280" s="6">
        <v>0</v>
      </c>
      <c r="AF280" s="7">
        <v>0</v>
      </c>
      <c r="AG280" s="8">
        <v>0</v>
      </c>
      <c r="AH280" s="6">
        <v>0</v>
      </c>
      <c r="AI280" s="7">
        <v>0</v>
      </c>
      <c r="AJ280" s="8">
        <v>0</v>
      </c>
      <c r="AK280" s="6">
        <v>0</v>
      </c>
      <c r="AL280" s="7">
        <v>0</v>
      </c>
      <c r="AM280" s="8">
        <v>0</v>
      </c>
      <c r="AN280" s="6">
        <v>0</v>
      </c>
      <c r="AO280" s="7">
        <v>0</v>
      </c>
      <c r="AP280" s="8">
        <v>0</v>
      </c>
      <c r="AQ280" s="6">
        <v>0</v>
      </c>
      <c r="AR280" s="7">
        <v>0</v>
      </c>
      <c r="AS280" s="8">
        <v>0</v>
      </c>
      <c r="AT280" s="6">
        <v>0</v>
      </c>
      <c r="AU280" s="7">
        <v>0</v>
      </c>
      <c r="AV280" s="8">
        <v>0</v>
      </c>
      <c r="AW280" s="6">
        <v>0</v>
      </c>
      <c r="AX280" s="7">
        <v>0</v>
      </c>
      <c r="AY280" s="8">
        <v>0</v>
      </c>
      <c r="AZ280" s="6">
        <v>0</v>
      </c>
      <c r="BA280" s="7">
        <v>0</v>
      </c>
      <c r="BB280" s="8">
        <v>0</v>
      </c>
      <c r="BC280" s="6">
        <v>0</v>
      </c>
      <c r="BD280" s="7">
        <v>0</v>
      </c>
      <c r="BE280" s="8">
        <v>0</v>
      </c>
      <c r="BF280" s="6">
        <v>0</v>
      </c>
      <c r="BG280" s="7">
        <v>0</v>
      </c>
      <c r="BH280" s="8">
        <v>0</v>
      </c>
      <c r="BI280" s="6">
        <v>0</v>
      </c>
      <c r="BJ280" s="7">
        <v>0</v>
      </c>
      <c r="BK280" s="8">
        <v>0</v>
      </c>
      <c r="BL280" s="6">
        <v>0</v>
      </c>
      <c r="BM280" s="7">
        <v>0</v>
      </c>
      <c r="BN280" s="8">
        <v>0</v>
      </c>
      <c r="BO280" s="6">
        <v>0</v>
      </c>
      <c r="BP280" s="7">
        <v>0</v>
      </c>
      <c r="BQ280" s="8">
        <v>0</v>
      </c>
      <c r="BR280" s="6">
        <v>0</v>
      </c>
      <c r="BS280" s="7">
        <v>0</v>
      </c>
      <c r="BT280" s="8">
        <f t="shared" ref="BT280:BT291" si="354">SUMIF($C$5:$BS$5,"Ton",C280:BS280)</f>
        <v>0</v>
      </c>
      <c r="BU280" s="7">
        <f t="shared" ref="BU280:BU291" si="355">SUMIF($C$5:$BS$5,"F*",C280:BS280)</f>
        <v>0</v>
      </c>
    </row>
    <row r="281" spans="1:73" hidden="1" x14ac:dyDescent="0.3">
      <c r="A281" s="40"/>
      <c r="B281" s="41" t="s">
        <v>7</v>
      </c>
      <c r="C281" s="8">
        <v>0</v>
      </c>
      <c r="D281" s="6">
        <v>0</v>
      </c>
      <c r="E281" s="7">
        <v>0</v>
      </c>
      <c r="F281" s="8">
        <v>0</v>
      </c>
      <c r="G281" s="6">
        <v>0</v>
      </c>
      <c r="H281" s="7">
        <v>0</v>
      </c>
      <c r="I281" s="8">
        <v>0</v>
      </c>
      <c r="J281" s="6">
        <v>0</v>
      </c>
      <c r="K281" s="7">
        <v>0</v>
      </c>
      <c r="L281" s="8">
        <v>0</v>
      </c>
      <c r="M281" s="6">
        <v>0</v>
      </c>
      <c r="N281" s="7">
        <v>0</v>
      </c>
      <c r="O281" s="8">
        <v>0</v>
      </c>
      <c r="P281" s="6">
        <v>0</v>
      </c>
      <c r="Q281" s="7">
        <v>0</v>
      </c>
      <c r="R281" s="8">
        <v>0</v>
      </c>
      <c r="S281" s="6">
        <v>0</v>
      </c>
      <c r="T281" s="7">
        <v>0</v>
      </c>
      <c r="U281" s="8">
        <v>0</v>
      </c>
      <c r="V281" s="6">
        <v>0</v>
      </c>
      <c r="W281" s="7">
        <v>0</v>
      </c>
      <c r="X281" s="8">
        <v>0</v>
      </c>
      <c r="Y281" s="6">
        <v>0</v>
      </c>
      <c r="Z281" s="7">
        <v>0</v>
      </c>
      <c r="AA281" s="8">
        <v>0</v>
      </c>
      <c r="AB281" s="6">
        <v>0</v>
      </c>
      <c r="AC281" s="7">
        <v>0</v>
      </c>
      <c r="AD281" s="8">
        <v>0</v>
      </c>
      <c r="AE281" s="6">
        <v>0</v>
      </c>
      <c r="AF281" s="7">
        <v>0</v>
      </c>
      <c r="AG281" s="8">
        <v>0</v>
      </c>
      <c r="AH281" s="6">
        <v>0</v>
      </c>
      <c r="AI281" s="7">
        <v>0</v>
      </c>
      <c r="AJ281" s="8">
        <v>0</v>
      </c>
      <c r="AK281" s="6">
        <v>0</v>
      </c>
      <c r="AL281" s="7">
        <v>0</v>
      </c>
      <c r="AM281" s="8">
        <v>0</v>
      </c>
      <c r="AN281" s="6">
        <v>0</v>
      </c>
      <c r="AO281" s="7">
        <v>0</v>
      </c>
      <c r="AP281" s="8">
        <v>0</v>
      </c>
      <c r="AQ281" s="6">
        <v>0</v>
      </c>
      <c r="AR281" s="7">
        <v>0</v>
      </c>
      <c r="AS281" s="8">
        <v>0</v>
      </c>
      <c r="AT281" s="6">
        <v>0</v>
      </c>
      <c r="AU281" s="7">
        <v>0</v>
      </c>
      <c r="AV281" s="8">
        <v>0</v>
      </c>
      <c r="AW281" s="6">
        <v>0</v>
      </c>
      <c r="AX281" s="7">
        <v>0</v>
      </c>
      <c r="AY281" s="8">
        <v>0</v>
      </c>
      <c r="AZ281" s="6">
        <v>0</v>
      </c>
      <c r="BA281" s="7">
        <v>0</v>
      </c>
      <c r="BB281" s="8">
        <v>0</v>
      </c>
      <c r="BC281" s="6">
        <v>0</v>
      </c>
      <c r="BD281" s="7">
        <v>0</v>
      </c>
      <c r="BE281" s="8">
        <v>0</v>
      </c>
      <c r="BF281" s="6">
        <v>0</v>
      </c>
      <c r="BG281" s="7">
        <v>0</v>
      </c>
      <c r="BH281" s="8">
        <v>0</v>
      </c>
      <c r="BI281" s="6">
        <v>0</v>
      </c>
      <c r="BJ281" s="7">
        <v>0</v>
      </c>
      <c r="BK281" s="8">
        <v>0</v>
      </c>
      <c r="BL281" s="6">
        <v>0</v>
      </c>
      <c r="BM281" s="7">
        <v>0</v>
      </c>
      <c r="BN281" s="8">
        <v>0</v>
      </c>
      <c r="BO281" s="6">
        <v>0</v>
      </c>
      <c r="BP281" s="7">
        <v>0</v>
      </c>
      <c r="BQ281" s="8">
        <v>0</v>
      </c>
      <c r="BR281" s="6">
        <v>0</v>
      </c>
      <c r="BS281" s="7">
        <v>0</v>
      </c>
      <c r="BT281" s="8">
        <f t="shared" si="354"/>
        <v>0</v>
      </c>
      <c r="BU281" s="7">
        <f t="shared" si="355"/>
        <v>0</v>
      </c>
    </row>
    <row r="282" spans="1:73" hidden="1" x14ac:dyDescent="0.3">
      <c r="A282" s="40"/>
      <c r="B282" s="41" t="s">
        <v>8</v>
      </c>
      <c r="C282" s="8">
        <v>0</v>
      </c>
      <c r="D282" s="6">
        <v>0</v>
      </c>
      <c r="E282" s="7">
        <v>0</v>
      </c>
      <c r="F282" s="8">
        <v>0</v>
      </c>
      <c r="G282" s="6">
        <v>0</v>
      </c>
      <c r="H282" s="7">
        <v>0</v>
      </c>
      <c r="I282" s="8">
        <v>0</v>
      </c>
      <c r="J282" s="6">
        <v>0</v>
      </c>
      <c r="K282" s="7">
        <v>0</v>
      </c>
      <c r="L282" s="8">
        <v>0</v>
      </c>
      <c r="M282" s="6">
        <v>0</v>
      </c>
      <c r="N282" s="7">
        <v>0</v>
      </c>
      <c r="O282" s="8">
        <v>0</v>
      </c>
      <c r="P282" s="6">
        <v>0</v>
      </c>
      <c r="Q282" s="7">
        <v>0</v>
      </c>
      <c r="R282" s="8">
        <v>0</v>
      </c>
      <c r="S282" s="6">
        <v>0</v>
      </c>
      <c r="T282" s="7">
        <v>0</v>
      </c>
      <c r="U282" s="8">
        <v>0</v>
      </c>
      <c r="V282" s="6">
        <v>0</v>
      </c>
      <c r="W282" s="7">
        <v>0</v>
      </c>
      <c r="X282" s="8">
        <v>0</v>
      </c>
      <c r="Y282" s="6">
        <v>0</v>
      </c>
      <c r="Z282" s="7">
        <v>0</v>
      </c>
      <c r="AA282" s="8">
        <v>0</v>
      </c>
      <c r="AB282" s="6">
        <v>0</v>
      </c>
      <c r="AC282" s="7">
        <v>0</v>
      </c>
      <c r="AD282" s="8">
        <v>0</v>
      </c>
      <c r="AE282" s="6">
        <v>0</v>
      </c>
      <c r="AF282" s="7">
        <v>0</v>
      </c>
      <c r="AG282" s="8">
        <v>0</v>
      </c>
      <c r="AH282" s="6">
        <v>0</v>
      </c>
      <c r="AI282" s="7">
        <v>0</v>
      </c>
      <c r="AJ282" s="8">
        <v>0</v>
      </c>
      <c r="AK282" s="6">
        <v>0</v>
      </c>
      <c r="AL282" s="7">
        <v>0</v>
      </c>
      <c r="AM282" s="8">
        <v>0</v>
      </c>
      <c r="AN282" s="6">
        <v>0</v>
      </c>
      <c r="AO282" s="7">
        <v>0</v>
      </c>
      <c r="AP282" s="8">
        <v>0</v>
      </c>
      <c r="AQ282" s="6">
        <v>0</v>
      </c>
      <c r="AR282" s="7">
        <v>0</v>
      </c>
      <c r="AS282" s="8">
        <v>0</v>
      </c>
      <c r="AT282" s="6">
        <v>0</v>
      </c>
      <c r="AU282" s="7">
        <v>0</v>
      </c>
      <c r="AV282" s="8">
        <v>0</v>
      </c>
      <c r="AW282" s="6">
        <v>0</v>
      </c>
      <c r="AX282" s="7">
        <v>0</v>
      </c>
      <c r="AY282" s="8">
        <v>0</v>
      </c>
      <c r="AZ282" s="6">
        <v>0</v>
      </c>
      <c r="BA282" s="7">
        <v>0</v>
      </c>
      <c r="BB282" s="8">
        <v>0</v>
      </c>
      <c r="BC282" s="6">
        <v>0</v>
      </c>
      <c r="BD282" s="7">
        <v>0</v>
      </c>
      <c r="BE282" s="8">
        <v>0</v>
      </c>
      <c r="BF282" s="6">
        <v>0</v>
      </c>
      <c r="BG282" s="7">
        <v>0</v>
      </c>
      <c r="BH282" s="8">
        <v>0</v>
      </c>
      <c r="BI282" s="6">
        <v>0</v>
      </c>
      <c r="BJ282" s="7">
        <v>0</v>
      </c>
      <c r="BK282" s="8">
        <v>0</v>
      </c>
      <c r="BL282" s="6">
        <v>0</v>
      </c>
      <c r="BM282" s="7">
        <v>0</v>
      </c>
      <c r="BN282" s="8">
        <v>0</v>
      </c>
      <c r="BO282" s="6">
        <v>0</v>
      </c>
      <c r="BP282" s="7">
        <v>0</v>
      </c>
      <c r="BQ282" s="8">
        <v>0</v>
      </c>
      <c r="BR282" s="6">
        <v>0</v>
      </c>
      <c r="BS282" s="7">
        <v>0</v>
      </c>
      <c r="BT282" s="8">
        <f t="shared" si="354"/>
        <v>0</v>
      </c>
      <c r="BU282" s="7">
        <f t="shared" si="355"/>
        <v>0</v>
      </c>
    </row>
    <row r="283" spans="1:73" hidden="1" x14ac:dyDescent="0.3">
      <c r="A283" s="40"/>
      <c r="B283" s="7" t="s">
        <v>9</v>
      </c>
      <c r="C283" s="8">
        <v>0</v>
      </c>
      <c r="D283" s="6">
        <v>0</v>
      </c>
      <c r="E283" s="7">
        <v>0</v>
      </c>
      <c r="F283" s="8">
        <v>0</v>
      </c>
      <c r="G283" s="6">
        <v>0</v>
      </c>
      <c r="H283" s="7">
        <v>0</v>
      </c>
      <c r="I283" s="8">
        <v>0</v>
      </c>
      <c r="J283" s="6">
        <v>0</v>
      </c>
      <c r="K283" s="7">
        <v>0</v>
      </c>
      <c r="L283" s="8">
        <v>0</v>
      </c>
      <c r="M283" s="6">
        <v>0</v>
      </c>
      <c r="N283" s="7">
        <v>0</v>
      </c>
      <c r="O283" s="8">
        <v>0</v>
      </c>
      <c r="P283" s="6">
        <v>0</v>
      </c>
      <c r="Q283" s="7">
        <v>0</v>
      </c>
      <c r="R283" s="8">
        <v>0</v>
      </c>
      <c r="S283" s="6">
        <v>0</v>
      </c>
      <c r="T283" s="7">
        <v>0</v>
      </c>
      <c r="U283" s="8">
        <v>0</v>
      </c>
      <c r="V283" s="6">
        <v>0</v>
      </c>
      <c r="W283" s="7">
        <v>0</v>
      </c>
      <c r="X283" s="8">
        <v>0</v>
      </c>
      <c r="Y283" s="6">
        <v>0</v>
      </c>
      <c r="Z283" s="7">
        <v>0</v>
      </c>
      <c r="AA283" s="8">
        <v>0</v>
      </c>
      <c r="AB283" s="6">
        <v>0</v>
      </c>
      <c r="AC283" s="7">
        <v>0</v>
      </c>
      <c r="AD283" s="8">
        <v>0</v>
      </c>
      <c r="AE283" s="6">
        <v>0</v>
      </c>
      <c r="AF283" s="7">
        <v>0</v>
      </c>
      <c r="AG283" s="8">
        <v>0</v>
      </c>
      <c r="AH283" s="6">
        <v>0</v>
      </c>
      <c r="AI283" s="7">
        <v>0</v>
      </c>
      <c r="AJ283" s="8">
        <v>0</v>
      </c>
      <c r="AK283" s="6">
        <v>0</v>
      </c>
      <c r="AL283" s="7">
        <v>0</v>
      </c>
      <c r="AM283" s="8">
        <v>0</v>
      </c>
      <c r="AN283" s="6">
        <v>0</v>
      </c>
      <c r="AO283" s="7">
        <v>0</v>
      </c>
      <c r="AP283" s="8">
        <v>0</v>
      </c>
      <c r="AQ283" s="6">
        <v>0</v>
      </c>
      <c r="AR283" s="7">
        <v>0</v>
      </c>
      <c r="AS283" s="8">
        <v>0</v>
      </c>
      <c r="AT283" s="6">
        <v>0</v>
      </c>
      <c r="AU283" s="7">
        <v>0</v>
      </c>
      <c r="AV283" s="8">
        <v>0</v>
      </c>
      <c r="AW283" s="6">
        <v>0</v>
      </c>
      <c r="AX283" s="7">
        <v>0</v>
      </c>
      <c r="AY283" s="8">
        <v>0</v>
      </c>
      <c r="AZ283" s="6">
        <v>0</v>
      </c>
      <c r="BA283" s="7">
        <v>0</v>
      </c>
      <c r="BB283" s="8">
        <v>0</v>
      </c>
      <c r="BC283" s="6">
        <v>0</v>
      </c>
      <c r="BD283" s="7">
        <v>0</v>
      </c>
      <c r="BE283" s="8">
        <v>0</v>
      </c>
      <c r="BF283" s="6">
        <v>0</v>
      </c>
      <c r="BG283" s="7">
        <v>0</v>
      </c>
      <c r="BH283" s="8">
        <v>0</v>
      </c>
      <c r="BI283" s="6">
        <v>0</v>
      </c>
      <c r="BJ283" s="7">
        <v>0</v>
      </c>
      <c r="BK283" s="8">
        <v>0</v>
      </c>
      <c r="BL283" s="6">
        <v>0</v>
      </c>
      <c r="BM283" s="7">
        <v>0</v>
      </c>
      <c r="BN283" s="8">
        <v>0</v>
      </c>
      <c r="BO283" s="6">
        <v>0</v>
      </c>
      <c r="BP283" s="7">
        <v>0</v>
      </c>
      <c r="BQ283" s="8">
        <v>0</v>
      </c>
      <c r="BR283" s="6">
        <v>0</v>
      </c>
      <c r="BS283" s="7">
        <v>0</v>
      </c>
      <c r="BT283" s="8">
        <f t="shared" si="354"/>
        <v>0</v>
      </c>
      <c r="BU283" s="7">
        <f t="shared" si="355"/>
        <v>0</v>
      </c>
    </row>
    <row r="284" spans="1:73" hidden="1" x14ac:dyDescent="0.3">
      <c r="A284" s="40"/>
      <c r="B284" s="41" t="s">
        <v>10</v>
      </c>
      <c r="C284" s="8">
        <v>0</v>
      </c>
      <c r="D284" s="6">
        <v>0</v>
      </c>
      <c r="E284" s="7">
        <v>0</v>
      </c>
      <c r="F284" s="8">
        <v>0</v>
      </c>
      <c r="G284" s="6">
        <v>0</v>
      </c>
      <c r="H284" s="7">
        <v>0</v>
      </c>
      <c r="I284" s="8">
        <v>0</v>
      </c>
      <c r="J284" s="6">
        <v>0</v>
      </c>
      <c r="K284" s="7">
        <v>0</v>
      </c>
      <c r="L284" s="8">
        <v>0</v>
      </c>
      <c r="M284" s="6">
        <v>0</v>
      </c>
      <c r="N284" s="7">
        <v>0</v>
      </c>
      <c r="O284" s="8">
        <v>0</v>
      </c>
      <c r="P284" s="6">
        <v>0</v>
      </c>
      <c r="Q284" s="7">
        <v>0</v>
      </c>
      <c r="R284" s="8">
        <v>0</v>
      </c>
      <c r="S284" s="6">
        <v>0</v>
      </c>
      <c r="T284" s="7">
        <v>0</v>
      </c>
      <c r="U284" s="8">
        <v>0</v>
      </c>
      <c r="V284" s="6">
        <v>0</v>
      </c>
      <c r="W284" s="7">
        <v>0</v>
      </c>
      <c r="X284" s="8">
        <v>0</v>
      </c>
      <c r="Y284" s="6">
        <v>0</v>
      </c>
      <c r="Z284" s="7">
        <v>0</v>
      </c>
      <c r="AA284" s="8">
        <v>0</v>
      </c>
      <c r="AB284" s="6">
        <v>0</v>
      </c>
      <c r="AC284" s="7">
        <v>0</v>
      </c>
      <c r="AD284" s="8">
        <v>0</v>
      </c>
      <c r="AE284" s="6">
        <v>0</v>
      </c>
      <c r="AF284" s="7">
        <v>0</v>
      </c>
      <c r="AG284" s="8">
        <v>0</v>
      </c>
      <c r="AH284" s="6">
        <v>0</v>
      </c>
      <c r="AI284" s="7">
        <v>0</v>
      </c>
      <c r="AJ284" s="8">
        <v>0</v>
      </c>
      <c r="AK284" s="6">
        <v>0</v>
      </c>
      <c r="AL284" s="7">
        <v>0</v>
      </c>
      <c r="AM284" s="8">
        <v>0</v>
      </c>
      <c r="AN284" s="6">
        <v>0</v>
      </c>
      <c r="AO284" s="7">
        <v>0</v>
      </c>
      <c r="AP284" s="8">
        <v>0</v>
      </c>
      <c r="AQ284" s="6">
        <v>0</v>
      </c>
      <c r="AR284" s="7">
        <v>0</v>
      </c>
      <c r="AS284" s="8">
        <v>0</v>
      </c>
      <c r="AT284" s="6">
        <v>0</v>
      </c>
      <c r="AU284" s="7">
        <v>0</v>
      </c>
      <c r="AV284" s="8">
        <v>0</v>
      </c>
      <c r="AW284" s="6">
        <v>0</v>
      </c>
      <c r="AX284" s="7">
        <v>0</v>
      </c>
      <c r="AY284" s="8">
        <v>0</v>
      </c>
      <c r="AZ284" s="6">
        <v>0</v>
      </c>
      <c r="BA284" s="7">
        <v>0</v>
      </c>
      <c r="BB284" s="8">
        <v>0</v>
      </c>
      <c r="BC284" s="6">
        <v>0</v>
      </c>
      <c r="BD284" s="7">
        <v>0</v>
      </c>
      <c r="BE284" s="8">
        <v>0</v>
      </c>
      <c r="BF284" s="6">
        <v>0</v>
      </c>
      <c r="BG284" s="7">
        <v>0</v>
      </c>
      <c r="BH284" s="8">
        <v>0</v>
      </c>
      <c r="BI284" s="6">
        <v>0</v>
      </c>
      <c r="BJ284" s="7">
        <v>0</v>
      </c>
      <c r="BK284" s="8">
        <v>0</v>
      </c>
      <c r="BL284" s="6">
        <v>0</v>
      </c>
      <c r="BM284" s="7">
        <v>0</v>
      </c>
      <c r="BN284" s="8">
        <v>0</v>
      </c>
      <c r="BO284" s="6">
        <v>0</v>
      </c>
      <c r="BP284" s="7">
        <v>0</v>
      </c>
      <c r="BQ284" s="8">
        <v>0</v>
      </c>
      <c r="BR284" s="6">
        <v>0</v>
      </c>
      <c r="BS284" s="7">
        <v>0</v>
      </c>
      <c r="BT284" s="8">
        <f t="shared" si="354"/>
        <v>0</v>
      </c>
      <c r="BU284" s="7">
        <f t="shared" si="355"/>
        <v>0</v>
      </c>
    </row>
    <row r="285" spans="1:73" hidden="1" x14ac:dyDescent="0.3">
      <c r="A285" s="40"/>
      <c r="B285" s="41" t="s">
        <v>11</v>
      </c>
      <c r="C285" s="8">
        <v>0</v>
      </c>
      <c r="D285" s="6">
        <v>0</v>
      </c>
      <c r="E285" s="7">
        <v>0</v>
      </c>
      <c r="F285" s="8">
        <v>0</v>
      </c>
      <c r="G285" s="6">
        <v>0</v>
      </c>
      <c r="H285" s="7">
        <v>0</v>
      </c>
      <c r="I285" s="8">
        <v>0</v>
      </c>
      <c r="J285" s="6">
        <v>0</v>
      </c>
      <c r="K285" s="7">
        <v>0</v>
      </c>
      <c r="L285" s="8">
        <v>0</v>
      </c>
      <c r="M285" s="6">
        <v>0</v>
      </c>
      <c r="N285" s="7">
        <v>0</v>
      </c>
      <c r="O285" s="8">
        <v>0</v>
      </c>
      <c r="P285" s="6">
        <v>0</v>
      </c>
      <c r="Q285" s="7">
        <v>0</v>
      </c>
      <c r="R285" s="8">
        <v>0</v>
      </c>
      <c r="S285" s="6">
        <v>0</v>
      </c>
      <c r="T285" s="7">
        <v>0</v>
      </c>
      <c r="U285" s="8">
        <v>0</v>
      </c>
      <c r="V285" s="6">
        <v>0</v>
      </c>
      <c r="W285" s="7">
        <v>0</v>
      </c>
      <c r="X285" s="8">
        <v>0</v>
      </c>
      <c r="Y285" s="6">
        <v>0</v>
      </c>
      <c r="Z285" s="7">
        <v>0</v>
      </c>
      <c r="AA285" s="8">
        <v>0</v>
      </c>
      <c r="AB285" s="6">
        <v>0</v>
      </c>
      <c r="AC285" s="7">
        <v>0</v>
      </c>
      <c r="AD285" s="8">
        <v>0</v>
      </c>
      <c r="AE285" s="6">
        <v>0</v>
      </c>
      <c r="AF285" s="7">
        <v>0</v>
      </c>
      <c r="AG285" s="8">
        <v>0</v>
      </c>
      <c r="AH285" s="6">
        <v>0</v>
      </c>
      <c r="AI285" s="7">
        <v>0</v>
      </c>
      <c r="AJ285" s="8">
        <v>0</v>
      </c>
      <c r="AK285" s="6">
        <v>0</v>
      </c>
      <c r="AL285" s="7">
        <v>0</v>
      </c>
      <c r="AM285" s="8">
        <v>0</v>
      </c>
      <c r="AN285" s="6">
        <v>0</v>
      </c>
      <c r="AO285" s="7">
        <v>0</v>
      </c>
      <c r="AP285" s="8">
        <v>0</v>
      </c>
      <c r="AQ285" s="6">
        <v>0</v>
      </c>
      <c r="AR285" s="7">
        <v>0</v>
      </c>
      <c r="AS285" s="8">
        <v>0</v>
      </c>
      <c r="AT285" s="6">
        <v>0</v>
      </c>
      <c r="AU285" s="7">
        <v>0</v>
      </c>
      <c r="AV285" s="8">
        <v>0</v>
      </c>
      <c r="AW285" s="6">
        <v>0</v>
      </c>
      <c r="AX285" s="7">
        <v>0</v>
      </c>
      <c r="AY285" s="8">
        <v>0</v>
      </c>
      <c r="AZ285" s="6">
        <v>0</v>
      </c>
      <c r="BA285" s="7">
        <v>0</v>
      </c>
      <c r="BB285" s="8">
        <v>0</v>
      </c>
      <c r="BC285" s="6">
        <v>0</v>
      </c>
      <c r="BD285" s="7">
        <v>0</v>
      </c>
      <c r="BE285" s="8">
        <v>0</v>
      </c>
      <c r="BF285" s="6">
        <v>0</v>
      </c>
      <c r="BG285" s="7">
        <v>0</v>
      </c>
      <c r="BH285" s="8">
        <v>0</v>
      </c>
      <c r="BI285" s="6">
        <v>0</v>
      </c>
      <c r="BJ285" s="7">
        <v>0</v>
      </c>
      <c r="BK285" s="8">
        <v>0</v>
      </c>
      <c r="BL285" s="6">
        <v>0</v>
      </c>
      <c r="BM285" s="7">
        <v>0</v>
      </c>
      <c r="BN285" s="8">
        <v>0</v>
      </c>
      <c r="BO285" s="6">
        <v>0</v>
      </c>
      <c r="BP285" s="7">
        <v>0</v>
      </c>
      <c r="BQ285" s="8">
        <v>0</v>
      </c>
      <c r="BR285" s="6">
        <v>0</v>
      </c>
      <c r="BS285" s="7">
        <v>0</v>
      </c>
      <c r="BT285" s="8">
        <f t="shared" si="354"/>
        <v>0</v>
      </c>
      <c r="BU285" s="7">
        <f t="shared" si="355"/>
        <v>0</v>
      </c>
    </row>
    <row r="286" spans="1:73" hidden="1" x14ac:dyDescent="0.3">
      <c r="A286" s="40"/>
      <c r="B286" s="41" t="s">
        <v>12</v>
      </c>
      <c r="C286" s="8">
        <v>0</v>
      </c>
      <c r="D286" s="6">
        <v>0</v>
      </c>
      <c r="E286" s="7">
        <v>0</v>
      </c>
      <c r="F286" s="8">
        <v>0</v>
      </c>
      <c r="G286" s="6">
        <v>0</v>
      </c>
      <c r="H286" s="7">
        <v>0</v>
      </c>
      <c r="I286" s="8">
        <v>0</v>
      </c>
      <c r="J286" s="6">
        <v>0</v>
      </c>
      <c r="K286" s="7">
        <v>0</v>
      </c>
      <c r="L286" s="8">
        <v>0</v>
      </c>
      <c r="M286" s="6">
        <v>0</v>
      </c>
      <c r="N286" s="7">
        <v>0</v>
      </c>
      <c r="O286" s="8">
        <v>0</v>
      </c>
      <c r="P286" s="6">
        <v>0</v>
      </c>
      <c r="Q286" s="7">
        <v>0</v>
      </c>
      <c r="R286" s="8">
        <v>0</v>
      </c>
      <c r="S286" s="6">
        <v>0</v>
      </c>
      <c r="T286" s="7">
        <v>0</v>
      </c>
      <c r="U286" s="8">
        <v>0</v>
      </c>
      <c r="V286" s="6">
        <v>0</v>
      </c>
      <c r="W286" s="7">
        <v>0</v>
      </c>
      <c r="X286" s="8">
        <v>0</v>
      </c>
      <c r="Y286" s="6">
        <v>0</v>
      </c>
      <c r="Z286" s="7">
        <v>0</v>
      </c>
      <c r="AA286" s="8">
        <v>0</v>
      </c>
      <c r="AB286" s="6">
        <v>0</v>
      </c>
      <c r="AC286" s="7">
        <v>0</v>
      </c>
      <c r="AD286" s="8">
        <v>0</v>
      </c>
      <c r="AE286" s="6">
        <v>0</v>
      </c>
      <c r="AF286" s="7">
        <v>0</v>
      </c>
      <c r="AG286" s="8">
        <v>0</v>
      </c>
      <c r="AH286" s="6">
        <v>0</v>
      </c>
      <c r="AI286" s="7">
        <v>0</v>
      </c>
      <c r="AJ286" s="8">
        <v>0</v>
      </c>
      <c r="AK286" s="6">
        <v>0</v>
      </c>
      <c r="AL286" s="7">
        <v>0</v>
      </c>
      <c r="AM286" s="8">
        <v>0</v>
      </c>
      <c r="AN286" s="6">
        <v>0</v>
      </c>
      <c r="AO286" s="7">
        <v>0</v>
      </c>
      <c r="AP286" s="8">
        <v>0</v>
      </c>
      <c r="AQ286" s="6">
        <v>0</v>
      </c>
      <c r="AR286" s="7">
        <v>0</v>
      </c>
      <c r="AS286" s="8">
        <v>0</v>
      </c>
      <c r="AT286" s="6">
        <v>0</v>
      </c>
      <c r="AU286" s="7">
        <v>0</v>
      </c>
      <c r="AV286" s="8">
        <v>0</v>
      </c>
      <c r="AW286" s="6">
        <v>0</v>
      </c>
      <c r="AX286" s="7">
        <v>0</v>
      </c>
      <c r="AY286" s="8">
        <v>0</v>
      </c>
      <c r="AZ286" s="6">
        <v>0</v>
      </c>
      <c r="BA286" s="7">
        <v>0</v>
      </c>
      <c r="BB286" s="8">
        <v>0</v>
      </c>
      <c r="BC286" s="6">
        <v>0</v>
      </c>
      <c r="BD286" s="7">
        <v>0</v>
      </c>
      <c r="BE286" s="8">
        <v>0</v>
      </c>
      <c r="BF286" s="6">
        <v>0</v>
      </c>
      <c r="BG286" s="7">
        <v>0</v>
      </c>
      <c r="BH286" s="8">
        <v>0</v>
      </c>
      <c r="BI286" s="6">
        <v>0</v>
      </c>
      <c r="BJ286" s="7">
        <v>0</v>
      </c>
      <c r="BK286" s="8">
        <v>0</v>
      </c>
      <c r="BL286" s="6">
        <v>0</v>
      </c>
      <c r="BM286" s="7">
        <v>0</v>
      </c>
      <c r="BN286" s="8">
        <v>0</v>
      </c>
      <c r="BO286" s="6">
        <v>0</v>
      </c>
      <c r="BP286" s="7">
        <v>0</v>
      </c>
      <c r="BQ286" s="8">
        <v>0</v>
      </c>
      <c r="BR286" s="6">
        <v>0</v>
      </c>
      <c r="BS286" s="7">
        <v>0</v>
      </c>
      <c r="BT286" s="8">
        <f t="shared" si="354"/>
        <v>0</v>
      </c>
      <c r="BU286" s="7">
        <f t="shared" si="355"/>
        <v>0</v>
      </c>
    </row>
    <row r="287" spans="1:73" hidden="1" x14ac:dyDescent="0.3">
      <c r="A287" s="40"/>
      <c r="B287" s="41" t="s">
        <v>13</v>
      </c>
      <c r="C287" s="8">
        <v>0</v>
      </c>
      <c r="D287" s="6">
        <v>0</v>
      </c>
      <c r="E287" s="7">
        <v>0</v>
      </c>
      <c r="F287" s="8">
        <v>0</v>
      </c>
      <c r="G287" s="6">
        <v>0</v>
      </c>
      <c r="H287" s="7">
        <v>0</v>
      </c>
      <c r="I287" s="8">
        <v>0</v>
      </c>
      <c r="J287" s="6">
        <v>0</v>
      </c>
      <c r="K287" s="7">
        <v>0</v>
      </c>
      <c r="L287" s="8">
        <v>0</v>
      </c>
      <c r="M287" s="6">
        <v>0</v>
      </c>
      <c r="N287" s="7">
        <v>0</v>
      </c>
      <c r="O287" s="8">
        <v>0</v>
      </c>
      <c r="P287" s="6">
        <v>0</v>
      </c>
      <c r="Q287" s="7">
        <v>0</v>
      </c>
      <c r="R287" s="8">
        <v>0</v>
      </c>
      <c r="S287" s="6">
        <v>0</v>
      </c>
      <c r="T287" s="7">
        <v>0</v>
      </c>
      <c r="U287" s="8">
        <v>0</v>
      </c>
      <c r="V287" s="6">
        <v>0</v>
      </c>
      <c r="W287" s="7">
        <v>0</v>
      </c>
      <c r="X287" s="8">
        <v>0</v>
      </c>
      <c r="Y287" s="6">
        <v>0</v>
      </c>
      <c r="Z287" s="7">
        <v>0</v>
      </c>
      <c r="AA287" s="8">
        <v>0</v>
      </c>
      <c r="AB287" s="6">
        <v>0</v>
      </c>
      <c r="AC287" s="7">
        <v>0</v>
      </c>
      <c r="AD287" s="8">
        <v>0</v>
      </c>
      <c r="AE287" s="6">
        <v>0</v>
      </c>
      <c r="AF287" s="7">
        <v>0</v>
      </c>
      <c r="AG287" s="8">
        <v>0</v>
      </c>
      <c r="AH287" s="6">
        <v>0</v>
      </c>
      <c r="AI287" s="7">
        <v>0</v>
      </c>
      <c r="AJ287" s="8">
        <v>0</v>
      </c>
      <c r="AK287" s="6">
        <v>0</v>
      </c>
      <c r="AL287" s="7">
        <v>0</v>
      </c>
      <c r="AM287" s="8">
        <v>0</v>
      </c>
      <c r="AN287" s="6">
        <v>0</v>
      </c>
      <c r="AO287" s="7">
        <v>0</v>
      </c>
      <c r="AP287" s="8">
        <v>0</v>
      </c>
      <c r="AQ287" s="6">
        <v>0</v>
      </c>
      <c r="AR287" s="7">
        <v>0</v>
      </c>
      <c r="AS287" s="8">
        <v>0</v>
      </c>
      <c r="AT287" s="6">
        <v>0</v>
      </c>
      <c r="AU287" s="7">
        <v>0</v>
      </c>
      <c r="AV287" s="8">
        <v>0</v>
      </c>
      <c r="AW287" s="6">
        <v>0</v>
      </c>
      <c r="AX287" s="7">
        <v>0</v>
      </c>
      <c r="AY287" s="8">
        <v>0</v>
      </c>
      <c r="AZ287" s="6">
        <v>0</v>
      </c>
      <c r="BA287" s="7">
        <v>0</v>
      </c>
      <c r="BB287" s="8">
        <v>0</v>
      </c>
      <c r="BC287" s="6">
        <v>0</v>
      </c>
      <c r="BD287" s="7">
        <v>0</v>
      </c>
      <c r="BE287" s="8">
        <v>0</v>
      </c>
      <c r="BF287" s="6">
        <v>0</v>
      </c>
      <c r="BG287" s="7">
        <v>0</v>
      </c>
      <c r="BH287" s="8">
        <v>0</v>
      </c>
      <c r="BI287" s="6">
        <v>0</v>
      </c>
      <c r="BJ287" s="7">
        <v>0</v>
      </c>
      <c r="BK287" s="8">
        <v>0</v>
      </c>
      <c r="BL287" s="6">
        <v>0</v>
      </c>
      <c r="BM287" s="7">
        <v>0</v>
      </c>
      <c r="BN287" s="8">
        <v>0</v>
      </c>
      <c r="BO287" s="6">
        <v>0</v>
      </c>
      <c r="BP287" s="7">
        <v>0</v>
      </c>
      <c r="BQ287" s="8">
        <v>0</v>
      </c>
      <c r="BR287" s="6">
        <v>0</v>
      </c>
      <c r="BS287" s="7">
        <v>0</v>
      </c>
      <c r="BT287" s="8">
        <f t="shared" si="354"/>
        <v>0</v>
      </c>
      <c r="BU287" s="7">
        <f t="shared" si="355"/>
        <v>0</v>
      </c>
    </row>
    <row r="288" spans="1:73" hidden="1" x14ac:dyDescent="0.3">
      <c r="A288" s="40"/>
      <c r="B288" s="41" t="s">
        <v>14</v>
      </c>
      <c r="C288" s="8">
        <v>0</v>
      </c>
      <c r="D288" s="6">
        <v>0</v>
      </c>
      <c r="E288" s="7">
        <v>0</v>
      </c>
      <c r="F288" s="8">
        <v>0</v>
      </c>
      <c r="G288" s="6">
        <v>0</v>
      </c>
      <c r="H288" s="7">
        <v>0</v>
      </c>
      <c r="I288" s="8">
        <v>0</v>
      </c>
      <c r="J288" s="6">
        <v>0</v>
      </c>
      <c r="K288" s="7">
        <v>0</v>
      </c>
      <c r="L288" s="8">
        <v>0</v>
      </c>
      <c r="M288" s="6">
        <v>0</v>
      </c>
      <c r="N288" s="7">
        <v>0</v>
      </c>
      <c r="O288" s="8">
        <v>0</v>
      </c>
      <c r="P288" s="6">
        <v>0</v>
      </c>
      <c r="Q288" s="7">
        <v>0</v>
      </c>
      <c r="R288" s="8">
        <v>0</v>
      </c>
      <c r="S288" s="6">
        <v>0</v>
      </c>
      <c r="T288" s="7">
        <v>0</v>
      </c>
      <c r="U288" s="8">
        <v>0</v>
      </c>
      <c r="V288" s="6">
        <v>0</v>
      </c>
      <c r="W288" s="7">
        <v>0</v>
      </c>
      <c r="X288" s="8">
        <v>0</v>
      </c>
      <c r="Y288" s="6">
        <v>0</v>
      </c>
      <c r="Z288" s="7">
        <v>0</v>
      </c>
      <c r="AA288" s="8">
        <v>0</v>
      </c>
      <c r="AB288" s="6">
        <v>0</v>
      </c>
      <c r="AC288" s="7">
        <v>0</v>
      </c>
      <c r="AD288" s="8">
        <v>0</v>
      </c>
      <c r="AE288" s="6">
        <v>0</v>
      </c>
      <c r="AF288" s="7">
        <v>0</v>
      </c>
      <c r="AG288" s="8">
        <v>0</v>
      </c>
      <c r="AH288" s="6">
        <v>0</v>
      </c>
      <c r="AI288" s="7">
        <v>0</v>
      </c>
      <c r="AJ288" s="8">
        <v>0</v>
      </c>
      <c r="AK288" s="6">
        <v>0</v>
      </c>
      <c r="AL288" s="7">
        <v>0</v>
      </c>
      <c r="AM288" s="8">
        <v>0</v>
      </c>
      <c r="AN288" s="6">
        <v>0</v>
      </c>
      <c r="AO288" s="7">
        <v>0</v>
      </c>
      <c r="AP288" s="8">
        <v>0</v>
      </c>
      <c r="AQ288" s="6">
        <v>0</v>
      </c>
      <c r="AR288" s="7">
        <v>0</v>
      </c>
      <c r="AS288" s="8">
        <v>0</v>
      </c>
      <c r="AT288" s="6">
        <v>0</v>
      </c>
      <c r="AU288" s="7">
        <v>0</v>
      </c>
      <c r="AV288" s="8">
        <v>0</v>
      </c>
      <c r="AW288" s="6">
        <v>0</v>
      </c>
      <c r="AX288" s="7">
        <v>0</v>
      </c>
      <c r="AY288" s="8">
        <v>0</v>
      </c>
      <c r="AZ288" s="6">
        <v>0</v>
      </c>
      <c r="BA288" s="7">
        <v>0</v>
      </c>
      <c r="BB288" s="8">
        <v>0</v>
      </c>
      <c r="BC288" s="6">
        <v>0</v>
      </c>
      <c r="BD288" s="7">
        <v>0</v>
      </c>
      <c r="BE288" s="8">
        <v>0</v>
      </c>
      <c r="BF288" s="6">
        <v>0</v>
      </c>
      <c r="BG288" s="7">
        <v>0</v>
      </c>
      <c r="BH288" s="8">
        <v>0</v>
      </c>
      <c r="BI288" s="6">
        <v>0</v>
      </c>
      <c r="BJ288" s="7">
        <v>0</v>
      </c>
      <c r="BK288" s="8">
        <v>0</v>
      </c>
      <c r="BL288" s="6">
        <v>0</v>
      </c>
      <c r="BM288" s="7">
        <v>0</v>
      </c>
      <c r="BN288" s="8">
        <v>0</v>
      </c>
      <c r="BO288" s="6">
        <v>0</v>
      </c>
      <c r="BP288" s="7">
        <v>0</v>
      </c>
      <c r="BQ288" s="8">
        <v>0</v>
      </c>
      <c r="BR288" s="6">
        <v>0</v>
      </c>
      <c r="BS288" s="7">
        <v>0</v>
      </c>
      <c r="BT288" s="8">
        <f t="shared" si="354"/>
        <v>0</v>
      </c>
      <c r="BU288" s="7">
        <f t="shared" si="355"/>
        <v>0</v>
      </c>
    </row>
    <row r="289" spans="1:73" hidden="1" x14ac:dyDescent="0.3">
      <c r="A289" s="40"/>
      <c r="B289" s="7" t="s">
        <v>15</v>
      </c>
      <c r="C289" s="8">
        <v>0</v>
      </c>
      <c r="D289" s="6">
        <v>0</v>
      </c>
      <c r="E289" s="7">
        <v>0</v>
      </c>
      <c r="F289" s="8">
        <v>0</v>
      </c>
      <c r="G289" s="6">
        <v>0</v>
      </c>
      <c r="H289" s="7">
        <v>0</v>
      </c>
      <c r="I289" s="8">
        <v>0</v>
      </c>
      <c r="J289" s="6">
        <v>0</v>
      </c>
      <c r="K289" s="7">
        <v>0</v>
      </c>
      <c r="L289" s="8">
        <v>0</v>
      </c>
      <c r="M289" s="6">
        <v>0</v>
      </c>
      <c r="N289" s="7">
        <v>0</v>
      </c>
      <c r="O289" s="8">
        <v>0</v>
      </c>
      <c r="P289" s="6">
        <v>0</v>
      </c>
      <c r="Q289" s="7">
        <v>0</v>
      </c>
      <c r="R289" s="8">
        <v>0</v>
      </c>
      <c r="S289" s="6">
        <v>0</v>
      </c>
      <c r="T289" s="7">
        <v>0</v>
      </c>
      <c r="U289" s="8">
        <v>0</v>
      </c>
      <c r="V289" s="6">
        <v>0</v>
      </c>
      <c r="W289" s="7">
        <v>0</v>
      </c>
      <c r="X289" s="8">
        <v>0</v>
      </c>
      <c r="Y289" s="6">
        <v>0</v>
      </c>
      <c r="Z289" s="7">
        <v>0</v>
      </c>
      <c r="AA289" s="8">
        <v>0</v>
      </c>
      <c r="AB289" s="6">
        <v>0</v>
      </c>
      <c r="AC289" s="7">
        <v>0</v>
      </c>
      <c r="AD289" s="8">
        <v>0</v>
      </c>
      <c r="AE289" s="6">
        <v>0</v>
      </c>
      <c r="AF289" s="7">
        <v>0</v>
      </c>
      <c r="AG289" s="8">
        <v>0</v>
      </c>
      <c r="AH289" s="6">
        <v>0</v>
      </c>
      <c r="AI289" s="7">
        <v>0</v>
      </c>
      <c r="AJ289" s="8">
        <v>0</v>
      </c>
      <c r="AK289" s="6">
        <v>0</v>
      </c>
      <c r="AL289" s="7">
        <v>0</v>
      </c>
      <c r="AM289" s="8">
        <v>0</v>
      </c>
      <c r="AN289" s="6">
        <v>0</v>
      </c>
      <c r="AO289" s="7">
        <v>0</v>
      </c>
      <c r="AP289" s="8">
        <v>0</v>
      </c>
      <c r="AQ289" s="6">
        <v>0</v>
      </c>
      <c r="AR289" s="7">
        <v>0</v>
      </c>
      <c r="AS289" s="8">
        <v>0</v>
      </c>
      <c r="AT289" s="6">
        <v>0</v>
      </c>
      <c r="AU289" s="7">
        <v>0</v>
      </c>
      <c r="AV289" s="8">
        <v>0</v>
      </c>
      <c r="AW289" s="6">
        <v>0</v>
      </c>
      <c r="AX289" s="7">
        <v>0</v>
      </c>
      <c r="AY289" s="8">
        <v>0</v>
      </c>
      <c r="AZ289" s="6">
        <v>0</v>
      </c>
      <c r="BA289" s="7">
        <v>0</v>
      </c>
      <c r="BB289" s="8">
        <v>0</v>
      </c>
      <c r="BC289" s="6">
        <v>0</v>
      </c>
      <c r="BD289" s="7">
        <v>0</v>
      </c>
      <c r="BE289" s="8">
        <v>0</v>
      </c>
      <c r="BF289" s="6">
        <v>0</v>
      </c>
      <c r="BG289" s="7">
        <v>0</v>
      </c>
      <c r="BH289" s="8">
        <v>0</v>
      </c>
      <c r="BI289" s="6">
        <v>0</v>
      </c>
      <c r="BJ289" s="7">
        <v>0</v>
      </c>
      <c r="BK289" s="8">
        <v>0</v>
      </c>
      <c r="BL289" s="6">
        <v>0</v>
      </c>
      <c r="BM289" s="7">
        <v>0</v>
      </c>
      <c r="BN289" s="8">
        <v>0</v>
      </c>
      <c r="BO289" s="6">
        <v>0</v>
      </c>
      <c r="BP289" s="7">
        <v>0</v>
      </c>
      <c r="BQ289" s="8">
        <v>0</v>
      </c>
      <c r="BR289" s="6">
        <v>0</v>
      </c>
      <c r="BS289" s="7">
        <v>0</v>
      </c>
      <c r="BT289" s="8">
        <f t="shared" si="354"/>
        <v>0</v>
      </c>
      <c r="BU289" s="7">
        <f t="shared" si="355"/>
        <v>0</v>
      </c>
    </row>
    <row r="290" spans="1:73" hidden="1" x14ac:dyDescent="0.3">
      <c r="A290" s="40"/>
      <c r="B290" s="41" t="s">
        <v>16</v>
      </c>
      <c r="C290" s="8">
        <v>0</v>
      </c>
      <c r="D290" s="6">
        <v>0</v>
      </c>
      <c r="E290" s="7">
        <v>0</v>
      </c>
      <c r="F290" s="8">
        <v>0</v>
      </c>
      <c r="G290" s="6">
        <v>0</v>
      </c>
      <c r="H290" s="7">
        <v>0</v>
      </c>
      <c r="I290" s="8">
        <v>0</v>
      </c>
      <c r="J290" s="6">
        <v>0</v>
      </c>
      <c r="K290" s="7">
        <v>0</v>
      </c>
      <c r="L290" s="8">
        <v>0</v>
      </c>
      <c r="M290" s="6">
        <v>0</v>
      </c>
      <c r="N290" s="7">
        <v>0</v>
      </c>
      <c r="O290" s="8">
        <v>0</v>
      </c>
      <c r="P290" s="6">
        <v>0</v>
      </c>
      <c r="Q290" s="7">
        <v>0</v>
      </c>
      <c r="R290" s="8">
        <v>0</v>
      </c>
      <c r="S290" s="6">
        <v>0</v>
      </c>
      <c r="T290" s="7">
        <v>0</v>
      </c>
      <c r="U290" s="8">
        <v>0</v>
      </c>
      <c r="V290" s="6">
        <v>0</v>
      </c>
      <c r="W290" s="7">
        <v>0</v>
      </c>
      <c r="X290" s="8">
        <v>0</v>
      </c>
      <c r="Y290" s="6">
        <v>0</v>
      </c>
      <c r="Z290" s="7">
        <v>0</v>
      </c>
      <c r="AA290" s="8">
        <v>0</v>
      </c>
      <c r="AB290" s="6">
        <v>0</v>
      </c>
      <c r="AC290" s="7">
        <v>0</v>
      </c>
      <c r="AD290" s="8">
        <v>0</v>
      </c>
      <c r="AE290" s="6">
        <v>0</v>
      </c>
      <c r="AF290" s="7">
        <v>0</v>
      </c>
      <c r="AG290" s="8">
        <v>0</v>
      </c>
      <c r="AH290" s="6">
        <v>0</v>
      </c>
      <c r="AI290" s="7">
        <v>0</v>
      </c>
      <c r="AJ290" s="8">
        <v>0</v>
      </c>
      <c r="AK290" s="6">
        <v>0</v>
      </c>
      <c r="AL290" s="7">
        <v>0</v>
      </c>
      <c r="AM290" s="8">
        <v>0</v>
      </c>
      <c r="AN290" s="6">
        <v>0</v>
      </c>
      <c r="AO290" s="7">
        <v>0</v>
      </c>
      <c r="AP290" s="8">
        <v>0</v>
      </c>
      <c r="AQ290" s="6">
        <v>0</v>
      </c>
      <c r="AR290" s="7">
        <v>0</v>
      </c>
      <c r="AS290" s="8">
        <v>0</v>
      </c>
      <c r="AT290" s="6">
        <v>0</v>
      </c>
      <c r="AU290" s="7">
        <v>0</v>
      </c>
      <c r="AV290" s="8">
        <v>0</v>
      </c>
      <c r="AW290" s="6">
        <v>0</v>
      </c>
      <c r="AX290" s="7">
        <v>0</v>
      </c>
      <c r="AY290" s="8">
        <v>0</v>
      </c>
      <c r="AZ290" s="6">
        <v>0</v>
      </c>
      <c r="BA290" s="7">
        <v>0</v>
      </c>
      <c r="BB290" s="8">
        <v>0</v>
      </c>
      <c r="BC290" s="6">
        <v>0</v>
      </c>
      <c r="BD290" s="7">
        <v>0</v>
      </c>
      <c r="BE290" s="8">
        <v>0</v>
      </c>
      <c r="BF290" s="6">
        <v>0</v>
      </c>
      <c r="BG290" s="7">
        <v>0</v>
      </c>
      <c r="BH290" s="8">
        <v>0</v>
      </c>
      <c r="BI290" s="6">
        <v>0</v>
      </c>
      <c r="BJ290" s="7">
        <v>0</v>
      </c>
      <c r="BK290" s="8">
        <v>0</v>
      </c>
      <c r="BL290" s="6">
        <v>0</v>
      </c>
      <c r="BM290" s="7">
        <v>0</v>
      </c>
      <c r="BN290" s="8">
        <v>0</v>
      </c>
      <c r="BO290" s="6">
        <v>0</v>
      </c>
      <c r="BP290" s="7">
        <v>0</v>
      </c>
      <c r="BQ290" s="8">
        <v>0</v>
      </c>
      <c r="BR290" s="6">
        <v>0</v>
      </c>
      <c r="BS290" s="7">
        <v>0</v>
      </c>
      <c r="BT290" s="8">
        <f t="shared" si="354"/>
        <v>0</v>
      </c>
      <c r="BU290" s="7">
        <f t="shared" si="355"/>
        <v>0</v>
      </c>
    </row>
    <row r="291" spans="1:73" ht="15" hidden="1" thickBot="1" x14ac:dyDescent="0.35">
      <c r="A291" s="42"/>
      <c r="B291" s="43" t="s">
        <v>17</v>
      </c>
      <c r="C291" s="34">
        <v>0</v>
      </c>
      <c r="D291" s="32">
        <v>0</v>
      </c>
      <c r="E291" s="33"/>
      <c r="F291" s="34">
        <v>0</v>
      </c>
      <c r="G291" s="32">
        <v>0</v>
      </c>
      <c r="H291" s="33"/>
      <c r="I291" s="34">
        <v>0</v>
      </c>
      <c r="J291" s="32">
        <v>0</v>
      </c>
      <c r="K291" s="33"/>
      <c r="L291" s="34">
        <v>0</v>
      </c>
      <c r="M291" s="32">
        <v>0</v>
      </c>
      <c r="N291" s="33"/>
      <c r="O291" s="34">
        <v>0</v>
      </c>
      <c r="P291" s="32">
        <v>0</v>
      </c>
      <c r="Q291" s="33"/>
      <c r="R291" s="34">
        <v>0</v>
      </c>
      <c r="S291" s="32">
        <v>0</v>
      </c>
      <c r="T291" s="33"/>
      <c r="U291" s="34">
        <v>0</v>
      </c>
      <c r="V291" s="32">
        <v>0</v>
      </c>
      <c r="W291" s="33"/>
      <c r="X291" s="34">
        <v>0</v>
      </c>
      <c r="Y291" s="32">
        <v>0</v>
      </c>
      <c r="Z291" s="33"/>
      <c r="AA291" s="34">
        <v>0</v>
      </c>
      <c r="AB291" s="32">
        <v>0</v>
      </c>
      <c r="AC291" s="33"/>
      <c r="AD291" s="34">
        <v>0</v>
      </c>
      <c r="AE291" s="32">
        <v>0</v>
      </c>
      <c r="AF291" s="33"/>
      <c r="AG291" s="34">
        <v>0</v>
      </c>
      <c r="AH291" s="32">
        <v>0</v>
      </c>
      <c r="AI291" s="33"/>
      <c r="AJ291" s="34">
        <v>0</v>
      </c>
      <c r="AK291" s="32">
        <v>0</v>
      </c>
      <c r="AL291" s="33"/>
      <c r="AM291" s="34">
        <v>0</v>
      </c>
      <c r="AN291" s="32">
        <v>0</v>
      </c>
      <c r="AO291" s="33"/>
      <c r="AP291" s="34">
        <v>0</v>
      </c>
      <c r="AQ291" s="32">
        <v>0</v>
      </c>
      <c r="AR291" s="33"/>
      <c r="AS291" s="34">
        <v>0</v>
      </c>
      <c r="AT291" s="32">
        <v>0</v>
      </c>
      <c r="AU291" s="33"/>
      <c r="AV291" s="34">
        <v>0</v>
      </c>
      <c r="AW291" s="32">
        <v>0</v>
      </c>
      <c r="AX291" s="33"/>
      <c r="AY291" s="34">
        <v>0</v>
      </c>
      <c r="AZ291" s="32">
        <v>0</v>
      </c>
      <c r="BA291" s="33"/>
      <c r="BB291" s="34">
        <v>0</v>
      </c>
      <c r="BC291" s="32">
        <v>0</v>
      </c>
      <c r="BD291" s="33"/>
      <c r="BE291" s="34">
        <v>0</v>
      </c>
      <c r="BF291" s="32">
        <v>0</v>
      </c>
      <c r="BG291" s="33"/>
      <c r="BH291" s="34">
        <v>0</v>
      </c>
      <c r="BI291" s="32">
        <v>0</v>
      </c>
      <c r="BJ291" s="33"/>
      <c r="BK291" s="34">
        <v>0</v>
      </c>
      <c r="BL291" s="32">
        <v>0</v>
      </c>
      <c r="BM291" s="33"/>
      <c r="BN291" s="34">
        <v>0</v>
      </c>
      <c r="BO291" s="32">
        <v>0</v>
      </c>
      <c r="BP291" s="33"/>
      <c r="BQ291" s="34">
        <v>0</v>
      </c>
      <c r="BR291" s="32">
        <v>0</v>
      </c>
      <c r="BS291" s="33"/>
      <c r="BT291" s="34">
        <f t="shared" si="354"/>
        <v>0</v>
      </c>
      <c r="BU291" s="33">
        <f t="shared" si="355"/>
        <v>0</v>
      </c>
    </row>
  </sheetData>
  <mergeCells count="39">
    <mergeCell ref="A4:B4"/>
    <mergeCell ref="BQ4:BS4"/>
    <mergeCell ref="U4:W4"/>
    <mergeCell ref="BK4:BM4"/>
    <mergeCell ref="F4:H4"/>
    <mergeCell ref="BH4:BJ4"/>
    <mergeCell ref="AD4:AF4"/>
    <mergeCell ref="AY4:BA4"/>
    <mergeCell ref="X4:Z4"/>
    <mergeCell ref="AA4:AC4"/>
    <mergeCell ref="AS4:AU4"/>
    <mergeCell ref="AV4:AX4"/>
    <mergeCell ref="AG4:AI4"/>
    <mergeCell ref="R4:T4"/>
    <mergeCell ref="BN4:BP4"/>
    <mergeCell ref="L4:N4"/>
    <mergeCell ref="DX4:DZ4"/>
    <mergeCell ref="BB4:BD4"/>
    <mergeCell ref="I4:K4"/>
    <mergeCell ref="CR4:CT4"/>
    <mergeCell ref="O4:Q4"/>
    <mergeCell ref="AJ4:AL4"/>
    <mergeCell ref="AP4:AR4"/>
    <mergeCell ref="EB4:ED4"/>
    <mergeCell ref="C2:W2"/>
    <mergeCell ref="CZ4:DB4"/>
    <mergeCell ref="DD4:DF4"/>
    <mergeCell ref="DH4:DJ4"/>
    <mergeCell ref="DL4:DN4"/>
    <mergeCell ref="DP4:DR4"/>
    <mergeCell ref="C4:E4"/>
    <mergeCell ref="DT4:DV4"/>
    <mergeCell ref="CB4:CD4"/>
    <mergeCell ref="CF4:CH4"/>
    <mergeCell ref="CJ4:CL4"/>
    <mergeCell ref="CN4:CP4"/>
    <mergeCell ref="BE4:BG4"/>
    <mergeCell ref="AM4:AO4"/>
    <mergeCell ref="CV4:CX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304"/>
  <sheetViews>
    <sheetView zoomScaleNormal="100" workbookViewId="0">
      <pane xSplit="2" ySplit="5" topLeftCell="C279" activePane="bottomRight" state="frozen"/>
      <selection pane="topRight" activeCell="B1" sqref="B1"/>
      <selection pane="bottomLeft" activeCell="A6" sqref="A6"/>
      <selection pane="bottomRight" activeCell="A283" sqref="A283"/>
    </sheetView>
  </sheetViews>
  <sheetFormatPr defaultRowHeight="14.4" x14ac:dyDescent="0.3"/>
  <cols>
    <col min="2" max="2" width="11.6640625" customWidth="1"/>
    <col min="3" max="3" width="9.109375" style="9"/>
    <col min="4" max="4" width="9.109375" style="10"/>
    <col min="5" max="5" width="9.109375" style="3"/>
    <col min="6" max="6" width="8.88671875" style="9"/>
    <col min="7" max="7" width="9.33203125" style="10" bestFit="1" customWidth="1"/>
    <col min="8" max="8" width="11.44140625" style="3" customWidth="1"/>
    <col min="9" max="9" width="9.109375" style="9"/>
    <col min="10" max="10" width="9.109375" style="10"/>
    <col min="11" max="11" width="11.44140625" style="3" customWidth="1"/>
    <col min="12" max="12" width="8.88671875" style="9"/>
    <col min="13" max="13" width="9.33203125" style="10" bestFit="1" customWidth="1"/>
    <col min="14" max="14" width="9.33203125" style="3" bestFit="1" customWidth="1"/>
    <col min="15" max="15" width="9.109375" style="9"/>
    <col min="16" max="16" width="9.109375" style="10"/>
    <col min="17" max="17" width="9.33203125" style="3" bestFit="1" customWidth="1"/>
    <col min="18" max="19" width="9.33203125" style="3" customWidth="1"/>
    <col min="20" max="20" width="12.44140625" style="3" bestFit="1" customWidth="1"/>
    <col min="21" max="22" width="9.33203125" style="3" customWidth="1"/>
    <col min="23" max="23" width="12.44140625" style="3" bestFit="1" customWidth="1"/>
    <col min="24" max="25" width="9.33203125" style="3" customWidth="1"/>
    <col min="26" max="26" width="12.44140625" style="3" bestFit="1" customWidth="1"/>
    <col min="27" max="27" width="8.88671875" style="9"/>
    <col min="28" max="28" width="8.88671875" style="10"/>
    <col min="29" max="29" width="9.88671875" style="3" bestFit="1" customWidth="1"/>
    <col min="30" max="30" width="9.109375" style="9"/>
    <col min="31" max="31" width="9.109375" style="10"/>
    <col min="32" max="32" width="9.88671875" style="3" bestFit="1" customWidth="1"/>
    <col min="33" max="33" width="9.109375" style="9"/>
    <col min="34" max="34" width="9.109375" style="10"/>
    <col min="35" max="35" width="12.6640625" style="3" customWidth="1"/>
    <col min="36" max="36" width="9.109375" style="9"/>
    <col min="37" max="37" width="10.44140625" style="10" customWidth="1"/>
    <col min="38" max="38" width="12.44140625" style="3" customWidth="1"/>
    <col min="39" max="39" width="9.109375" style="9"/>
    <col min="40" max="40" width="9.109375" style="10"/>
    <col min="41" max="41" width="9.88671875" style="3" bestFit="1" customWidth="1"/>
    <col min="42" max="42" width="9.109375" style="9"/>
    <col min="43" max="43" width="9.109375" style="10"/>
    <col min="44" max="44" width="9.88671875" style="3" bestFit="1" customWidth="1"/>
    <col min="45" max="45" width="9.109375" style="9"/>
    <col min="46" max="46" width="9.109375" style="10"/>
    <col min="47" max="47" width="11.33203125" style="3" bestFit="1" customWidth="1"/>
    <col min="48" max="48" width="9.6640625" style="9" customWidth="1"/>
    <col min="49" max="49" width="9.6640625" style="10" customWidth="1"/>
    <col min="50" max="50" width="9.6640625" style="3" customWidth="1"/>
    <col min="51" max="51" width="9.6640625" style="9" customWidth="1"/>
    <col min="52" max="52" width="9.6640625" style="10" customWidth="1"/>
    <col min="53" max="53" width="9.6640625" style="3" customWidth="1"/>
    <col min="54" max="54" width="9.6640625" style="9" customWidth="1"/>
    <col min="55" max="55" width="9.6640625" style="10" customWidth="1"/>
    <col min="56" max="56" width="9.6640625" style="3" customWidth="1"/>
    <col min="57" max="57" width="9.6640625" style="9" customWidth="1"/>
    <col min="58" max="58" width="9.6640625" style="10" customWidth="1"/>
    <col min="59" max="59" width="9.6640625" style="3" customWidth="1"/>
    <col min="60" max="60" width="9.109375" style="9"/>
    <col min="61" max="61" width="9.109375" style="10"/>
    <col min="62" max="62" width="12.33203125" style="3" customWidth="1"/>
    <col min="63" max="63" width="9.109375" style="9"/>
    <col min="64" max="64" width="9.109375" style="10"/>
    <col min="65" max="65" width="9.109375" style="3"/>
    <col min="66" max="66" width="9.109375" style="9"/>
    <col min="67" max="67" width="9.109375" style="10"/>
    <col min="68" max="68" width="11" style="3" customWidth="1"/>
    <col min="69" max="69" width="9.109375" style="9"/>
    <col min="70" max="70" width="9.109375" style="10"/>
    <col min="71" max="71" width="9.109375" style="3"/>
    <col min="72" max="72" width="9.109375" style="9"/>
    <col min="73" max="73" width="9.109375" style="10"/>
    <col min="74" max="74" width="9.109375" style="3"/>
    <col min="75" max="75" width="9.88671875" style="9" customWidth="1"/>
    <col min="76" max="76" width="9.88671875" style="10" customWidth="1"/>
    <col min="77" max="77" width="10.44140625" style="3" customWidth="1"/>
    <col min="78" max="78" width="9.6640625" style="9" customWidth="1"/>
    <col min="79" max="79" width="9.6640625" style="10" customWidth="1"/>
    <col min="80" max="80" width="9.6640625" style="3" customWidth="1"/>
    <col min="81" max="81" width="15.77734375" style="9" customWidth="1"/>
    <col min="82" max="82" width="15.77734375" style="10" customWidth="1"/>
    <col min="84" max="84" width="1.6640625" customWidth="1"/>
    <col min="88" max="88" width="1.6640625" customWidth="1"/>
    <col min="92" max="92" width="1.6640625" customWidth="1"/>
    <col min="96" max="96" width="1.6640625" customWidth="1"/>
    <col min="100" max="100" width="1.6640625" customWidth="1"/>
    <col min="104" max="104" width="1.6640625" customWidth="1"/>
    <col min="105" max="105" width="12.109375" customWidth="1"/>
    <col min="108" max="108" width="1.6640625" customWidth="1"/>
    <col min="112" max="112" width="1.6640625" customWidth="1"/>
    <col min="116" max="116" width="1.6640625" customWidth="1"/>
    <col min="120" max="120" width="1.6640625" customWidth="1"/>
  </cols>
  <sheetData>
    <row r="1" spans="1:202" s="15" customFormat="1" ht="4.95" customHeight="1" x14ac:dyDescent="0.3">
      <c r="C1" s="16"/>
      <c r="D1" s="17"/>
      <c r="E1" s="18"/>
      <c r="F1" s="16"/>
      <c r="G1" s="17"/>
      <c r="H1" s="18"/>
      <c r="I1" s="16"/>
      <c r="J1" s="17"/>
      <c r="K1" s="18"/>
      <c r="L1" s="16"/>
      <c r="M1" s="17"/>
      <c r="N1" s="18"/>
      <c r="O1" s="16"/>
      <c r="P1" s="17"/>
      <c r="Q1" s="18"/>
      <c r="R1" s="18"/>
      <c r="S1" s="18"/>
      <c r="T1" s="18"/>
      <c r="U1" s="18"/>
      <c r="V1" s="18"/>
      <c r="W1" s="18"/>
      <c r="X1" s="18"/>
      <c r="Y1" s="18"/>
      <c r="Z1" s="18"/>
      <c r="AA1" s="16"/>
      <c r="AB1" s="17"/>
      <c r="AC1" s="18"/>
      <c r="AD1" s="16"/>
      <c r="AE1" s="17"/>
      <c r="AF1" s="18"/>
      <c r="AG1" s="16"/>
      <c r="AH1" s="17"/>
      <c r="AI1" s="18"/>
      <c r="AJ1" s="16"/>
      <c r="AK1" s="17"/>
      <c r="AL1" s="18"/>
      <c r="AM1" s="16"/>
      <c r="AN1" s="17"/>
      <c r="AO1" s="18"/>
      <c r="AP1" s="16"/>
      <c r="AQ1" s="17"/>
      <c r="AR1" s="18"/>
      <c r="AS1" s="16"/>
      <c r="AT1" s="17"/>
      <c r="AU1" s="18"/>
      <c r="AV1" s="16"/>
      <c r="AW1" s="17"/>
      <c r="AX1" s="18"/>
      <c r="AY1" s="16"/>
      <c r="AZ1" s="17"/>
      <c r="BA1" s="18"/>
      <c r="BB1" s="16"/>
      <c r="BC1" s="17"/>
      <c r="BD1" s="18"/>
      <c r="BE1" s="16"/>
      <c r="BF1" s="17"/>
      <c r="BG1" s="18"/>
      <c r="BH1" s="16"/>
      <c r="BI1" s="17"/>
      <c r="BJ1" s="18"/>
      <c r="BK1" s="16"/>
      <c r="BL1" s="17"/>
      <c r="BM1" s="18"/>
      <c r="BN1" s="16"/>
      <c r="BO1" s="17"/>
      <c r="BP1" s="18"/>
      <c r="BQ1" s="16"/>
      <c r="BR1" s="17"/>
      <c r="BS1" s="18"/>
      <c r="BT1" s="16"/>
      <c r="BU1" s="17"/>
      <c r="BV1" s="18"/>
      <c r="BW1" s="16"/>
      <c r="BX1" s="17"/>
      <c r="BY1" s="18"/>
      <c r="BZ1" s="16"/>
      <c r="CA1" s="17"/>
      <c r="CB1" s="18"/>
      <c r="CC1" s="16"/>
      <c r="CD1" s="17"/>
    </row>
    <row r="2" spans="1:202" s="25" customFormat="1" ht="21" customHeight="1" x14ac:dyDescent="0.4">
      <c r="B2" s="19" t="s">
        <v>18</v>
      </c>
      <c r="C2" s="78" t="s">
        <v>38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22"/>
      <c r="AH2" s="23"/>
      <c r="AI2" s="24"/>
      <c r="AJ2" s="22"/>
      <c r="AK2" s="23"/>
      <c r="AL2" s="24"/>
      <c r="AM2" s="22"/>
      <c r="AN2" s="23"/>
      <c r="AO2" s="24"/>
      <c r="AP2" s="22"/>
      <c r="AQ2" s="23"/>
      <c r="AR2" s="24"/>
      <c r="AS2" s="22"/>
      <c r="AT2" s="23"/>
      <c r="AU2" s="24"/>
      <c r="AV2" s="22"/>
      <c r="AW2" s="23"/>
      <c r="AX2" s="24"/>
      <c r="AY2" s="22"/>
      <c r="AZ2" s="23"/>
      <c r="BA2" s="24"/>
      <c r="BB2" s="22"/>
      <c r="BC2" s="23"/>
      <c r="BD2" s="24"/>
      <c r="BE2" s="22"/>
      <c r="BF2" s="23"/>
      <c r="BG2" s="24"/>
      <c r="BH2" s="22"/>
      <c r="BI2" s="23"/>
      <c r="BJ2" s="24"/>
      <c r="BK2" s="22"/>
      <c r="BL2" s="23"/>
      <c r="BM2" s="24"/>
      <c r="BN2" s="22"/>
      <c r="BO2" s="23"/>
      <c r="BP2" s="24"/>
      <c r="BQ2" s="22"/>
      <c r="BR2" s="23"/>
      <c r="BS2" s="24"/>
      <c r="BT2" s="22"/>
      <c r="BU2" s="23"/>
      <c r="BV2" s="24"/>
      <c r="BW2" s="22"/>
      <c r="BX2" s="23"/>
      <c r="BY2" s="24"/>
      <c r="BZ2" s="22"/>
      <c r="CA2" s="23"/>
      <c r="CB2" s="24"/>
      <c r="CC2" s="22"/>
      <c r="CD2" s="23"/>
    </row>
    <row r="3" spans="1:202" s="25" customFormat="1" ht="4.95" customHeight="1" thickBot="1" x14ac:dyDescent="0.35">
      <c r="C3" s="26"/>
      <c r="D3" s="27"/>
      <c r="E3" s="28"/>
      <c r="F3" s="22"/>
      <c r="G3" s="23"/>
      <c r="H3" s="24"/>
      <c r="I3" s="22"/>
      <c r="J3" s="23"/>
      <c r="K3" s="24"/>
      <c r="L3" s="22"/>
      <c r="M3" s="23"/>
      <c r="N3" s="24"/>
      <c r="O3" s="22"/>
      <c r="P3" s="23"/>
      <c r="Q3" s="24"/>
      <c r="R3" s="24"/>
      <c r="S3" s="24"/>
      <c r="T3" s="24"/>
      <c r="U3" s="24"/>
      <c r="V3" s="24"/>
      <c r="W3" s="24"/>
      <c r="X3" s="24"/>
      <c r="Y3" s="24"/>
      <c r="Z3" s="24"/>
      <c r="AA3" s="22"/>
      <c r="AB3" s="23"/>
      <c r="AC3" s="24"/>
      <c r="AD3" s="22"/>
      <c r="AE3" s="23"/>
      <c r="AF3" s="24"/>
      <c r="AG3" s="22"/>
      <c r="AH3" s="23"/>
      <c r="AI3" s="24"/>
      <c r="AJ3" s="22"/>
      <c r="AK3" s="23"/>
      <c r="AL3" s="24"/>
      <c r="AM3" s="22"/>
      <c r="AN3" s="23"/>
      <c r="AO3" s="24"/>
      <c r="AP3" s="22"/>
      <c r="AQ3" s="23"/>
      <c r="AR3" s="24"/>
      <c r="AS3" s="22"/>
      <c r="AT3" s="23"/>
      <c r="AU3" s="24"/>
      <c r="AV3" s="22"/>
      <c r="AW3" s="23"/>
      <c r="AX3" s="24"/>
      <c r="AY3" s="22"/>
      <c r="AZ3" s="23"/>
      <c r="BA3" s="24"/>
      <c r="BB3" s="22"/>
      <c r="BC3" s="23"/>
      <c r="BD3" s="24"/>
      <c r="BE3" s="22"/>
      <c r="BF3" s="23"/>
      <c r="BG3" s="24"/>
      <c r="BH3" s="22"/>
      <c r="BI3" s="23"/>
      <c r="BJ3" s="24"/>
      <c r="BK3" s="22"/>
      <c r="BL3" s="23"/>
      <c r="BM3" s="24"/>
      <c r="BN3" s="22"/>
      <c r="BO3" s="23"/>
      <c r="BP3" s="24"/>
      <c r="BQ3" s="22"/>
      <c r="BR3" s="23"/>
      <c r="BS3" s="24"/>
      <c r="BT3" s="22"/>
      <c r="BU3" s="23"/>
      <c r="BV3" s="24"/>
      <c r="BW3" s="22"/>
      <c r="BX3" s="23"/>
      <c r="BY3" s="24"/>
      <c r="BZ3" s="22"/>
      <c r="CA3" s="23"/>
      <c r="CB3" s="24"/>
      <c r="CC3" s="22"/>
      <c r="CD3" s="23"/>
    </row>
    <row r="4" spans="1:202" s="69" customFormat="1" ht="30" customHeight="1" x14ac:dyDescent="0.3">
      <c r="A4" s="88" t="s">
        <v>0</v>
      </c>
      <c r="B4" s="89"/>
      <c r="C4" s="84" t="s">
        <v>26</v>
      </c>
      <c r="D4" s="85"/>
      <c r="E4" s="86"/>
      <c r="F4" s="84" t="s">
        <v>60</v>
      </c>
      <c r="G4" s="85"/>
      <c r="H4" s="86"/>
      <c r="I4" s="84" t="s">
        <v>39</v>
      </c>
      <c r="J4" s="85"/>
      <c r="K4" s="86"/>
      <c r="L4" s="84" t="s">
        <v>59</v>
      </c>
      <c r="M4" s="85"/>
      <c r="N4" s="86"/>
      <c r="O4" s="84" t="s">
        <v>34</v>
      </c>
      <c r="P4" s="85"/>
      <c r="Q4" s="86"/>
      <c r="R4" s="88" t="s">
        <v>58</v>
      </c>
      <c r="S4" s="90"/>
      <c r="T4" s="91"/>
      <c r="U4" s="88" t="s">
        <v>45</v>
      </c>
      <c r="V4" s="90"/>
      <c r="W4" s="91"/>
      <c r="X4" s="88" t="s">
        <v>21</v>
      </c>
      <c r="Y4" s="90"/>
      <c r="Z4" s="91"/>
      <c r="AA4" s="84" t="s">
        <v>61</v>
      </c>
      <c r="AB4" s="85"/>
      <c r="AC4" s="86"/>
      <c r="AD4" s="84" t="s">
        <v>27</v>
      </c>
      <c r="AE4" s="85"/>
      <c r="AF4" s="86"/>
      <c r="AG4" s="84" t="s">
        <v>42</v>
      </c>
      <c r="AH4" s="85"/>
      <c r="AI4" s="86"/>
      <c r="AJ4" s="84" t="s">
        <v>35</v>
      </c>
      <c r="AK4" s="85"/>
      <c r="AL4" s="86"/>
      <c r="AM4" s="84" t="s">
        <v>51</v>
      </c>
      <c r="AN4" s="85"/>
      <c r="AO4" s="86"/>
      <c r="AP4" s="84" t="s">
        <v>28</v>
      </c>
      <c r="AQ4" s="85"/>
      <c r="AR4" s="86"/>
      <c r="AS4" s="84" t="s">
        <v>40</v>
      </c>
      <c r="AT4" s="85"/>
      <c r="AU4" s="86"/>
      <c r="AV4" s="84" t="s">
        <v>47</v>
      </c>
      <c r="AW4" s="85"/>
      <c r="AX4" s="86"/>
      <c r="AY4" s="84" t="s">
        <v>43</v>
      </c>
      <c r="AZ4" s="85"/>
      <c r="BA4" s="86"/>
      <c r="BB4" s="84" t="s">
        <v>49</v>
      </c>
      <c r="BC4" s="85"/>
      <c r="BD4" s="86"/>
      <c r="BE4" s="84" t="s">
        <v>54</v>
      </c>
      <c r="BF4" s="85"/>
      <c r="BG4" s="86"/>
      <c r="BH4" s="84" t="s">
        <v>41</v>
      </c>
      <c r="BI4" s="85"/>
      <c r="BJ4" s="86"/>
      <c r="BK4" s="84" t="s">
        <v>29</v>
      </c>
      <c r="BL4" s="85"/>
      <c r="BM4" s="86"/>
      <c r="BN4" s="84" t="s">
        <v>48</v>
      </c>
      <c r="BO4" s="85"/>
      <c r="BP4" s="86"/>
      <c r="BQ4" s="84" t="s">
        <v>33</v>
      </c>
      <c r="BR4" s="85"/>
      <c r="BS4" s="86"/>
      <c r="BT4" s="84" t="s">
        <v>36</v>
      </c>
      <c r="BU4" s="85"/>
      <c r="BV4" s="86"/>
      <c r="BW4" s="84" t="s">
        <v>30</v>
      </c>
      <c r="BX4" s="85"/>
      <c r="BY4" s="86"/>
      <c r="BZ4" s="84" t="s">
        <v>31</v>
      </c>
      <c r="CA4" s="85"/>
      <c r="CB4" s="86"/>
      <c r="CC4" s="76" t="s">
        <v>23</v>
      </c>
      <c r="CD4" s="67" t="s">
        <v>23</v>
      </c>
      <c r="CE4" s="68"/>
      <c r="CG4" s="87"/>
      <c r="CH4" s="87"/>
      <c r="CI4" s="87"/>
      <c r="CK4" s="87"/>
      <c r="CL4" s="87"/>
      <c r="CM4" s="87"/>
      <c r="CO4" s="87"/>
      <c r="CP4" s="87"/>
      <c r="CQ4" s="87"/>
      <c r="CS4" s="87"/>
      <c r="CT4" s="87"/>
      <c r="CU4" s="87"/>
      <c r="CW4" s="87"/>
      <c r="CX4" s="87"/>
      <c r="CY4" s="87"/>
      <c r="DA4" s="87"/>
      <c r="DB4" s="87"/>
      <c r="DC4" s="87"/>
      <c r="DE4" s="87"/>
      <c r="DF4" s="87"/>
      <c r="DG4" s="87"/>
      <c r="DI4" s="87"/>
      <c r="DJ4" s="87"/>
      <c r="DK4" s="87"/>
      <c r="DM4" s="87"/>
      <c r="DN4" s="87"/>
      <c r="DO4" s="87"/>
      <c r="DQ4" s="87"/>
      <c r="DR4" s="87"/>
      <c r="DS4" s="87"/>
    </row>
    <row r="5" spans="1:202" s="73" customFormat="1" ht="30" customHeight="1" thickBot="1" x14ac:dyDescent="0.35">
      <c r="A5" s="38" t="s">
        <v>1</v>
      </c>
      <c r="B5" s="39" t="s">
        <v>52</v>
      </c>
      <c r="C5" s="46" t="s">
        <v>2</v>
      </c>
      <c r="D5" s="30" t="s">
        <v>3</v>
      </c>
      <c r="E5" s="47" t="s">
        <v>4</v>
      </c>
      <c r="F5" s="46" t="s">
        <v>2</v>
      </c>
      <c r="G5" s="30" t="s">
        <v>3</v>
      </c>
      <c r="H5" s="47" t="s">
        <v>4</v>
      </c>
      <c r="I5" s="46" t="s">
        <v>2</v>
      </c>
      <c r="J5" s="30" t="s">
        <v>3</v>
      </c>
      <c r="K5" s="47" t="s">
        <v>4</v>
      </c>
      <c r="L5" s="46" t="s">
        <v>2</v>
      </c>
      <c r="M5" s="30" t="s">
        <v>3</v>
      </c>
      <c r="N5" s="47" t="s">
        <v>4</v>
      </c>
      <c r="O5" s="46" t="s">
        <v>2</v>
      </c>
      <c r="P5" s="30" t="s">
        <v>3</v>
      </c>
      <c r="Q5" s="47" t="s">
        <v>4</v>
      </c>
      <c r="R5" s="46" t="s">
        <v>2</v>
      </c>
      <c r="S5" s="30" t="s">
        <v>3</v>
      </c>
      <c r="T5" s="47" t="s">
        <v>4</v>
      </c>
      <c r="U5" s="46" t="s">
        <v>2</v>
      </c>
      <c r="V5" s="30" t="s">
        <v>3</v>
      </c>
      <c r="W5" s="47" t="s">
        <v>4</v>
      </c>
      <c r="X5" s="46" t="s">
        <v>2</v>
      </c>
      <c r="Y5" s="30" t="s">
        <v>3</v>
      </c>
      <c r="Z5" s="47" t="s">
        <v>4</v>
      </c>
      <c r="AA5" s="46" t="s">
        <v>2</v>
      </c>
      <c r="AB5" s="30" t="s">
        <v>3</v>
      </c>
      <c r="AC5" s="47" t="s">
        <v>4</v>
      </c>
      <c r="AD5" s="46" t="s">
        <v>2</v>
      </c>
      <c r="AE5" s="30" t="s">
        <v>3</v>
      </c>
      <c r="AF5" s="47" t="s">
        <v>4</v>
      </c>
      <c r="AG5" s="46" t="s">
        <v>2</v>
      </c>
      <c r="AH5" s="30" t="s">
        <v>3</v>
      </c>
      <c r="AI5" s="47" t="s">
        <v>4</v>
      </c>
      <c r="AJ5" s="46" t="s">
        <v>2</v>
      </c>
      <c r="AK5" s="30" t="s">
        <v>3</v>
      </c>
      <c r="AL5" s="47" t="s">
        <v>4</v>
      </c>
      <c r="AM5" s="46" t="s">
        <v>2</v>
      </c>
      <c r="AN5" s="30" t="s">
        <v>3</v>
      </c>
      <c r="AO5" s="47" t="s">
        <v>4</v>
      </c>
      <c r="AP5" s="46" t="s">
        <v>2</v>
      </c>
      <c r="AQ5" s="30" t="s">
        <v>3</v>
      </c>
      <c r="AR5" s="47" t="s">
        <v>4</v>
      </c>
      <c r="AS5" s="46" t="s">
        <v>2</v>
      </c>
      <c r="AT5" s="30" t="s">
        <v>3</v>
      </c>
      <c r="AU5" s="47" t="s">
        <v>4</v>
      </c>
      <c r="AV5" s="46" t="s">
        <v>2</v>
      </c>
      <c r="AW5" s="30" t="s">
        <v>3</v>
      </c>
      <c r="AX5" s="47" t="s">
        <v>4</v>
      </c>
      <c r="AY5" s="46" t="s">
        <v>2</v>
      </c>
      <c r="AZ5" s="30" t="s">
        <v>3</v>
      </c>
      <c r="BA5" s="47" t="s">
        <v>4</v>
      </c>
      <c r="BB5" s="46" t="s">
        <v>2</v>
      </c>
      <c r="BC5" s="30" t="s">
        <v>3</v>
      </c>
      <c r="BD5" s="47" t="s">
        <v>4</v>
      </c>
      <c r="BE5" s="46" t="s">
        <v>2</v>
      </c>
      <c r="BF5" s="30" t="s">
        <v>3</v>
      </c>
      <c r="BG5" s="47" t="s">
        <v>4</v>
      </c>
      <c r="BH5" s="46" t="s">
        <v>2</v>
      </c>
      <c r="BI5" s="30" t="s">
        <v>3</v>
      </c>
      <c r="BJ5" s="47" t="s">
        <v>4</v>
      </c>
      <c r="BK5" s="46" t="s">
        <v>2</v>
      </c>
      <c r="BL5" s="30" t="s">
        <v>3</v>
      </c>
      <c r="BM5" s="47" t="s">
        <v>4</v>
      </c>
      <c r="BN5" s="46" t="s">
        <v>2</v>
      </c>
      <c r="BO5" s="30" t="s">
        <v>3</v>
      </c>
      <c r="BP5" s="47" t="s">
        <v>4</v>
      </c>
      <c r="BQ5" s="46" t="s">
        <v>2</v>
      </c>
      <c r="BR5" s="30" t="s">
        <v>3</v>
      </c>
      <c r="BS5" s="47" t="s">
        <v>4</v>
      </c>
      <c r="BT5" s="46" t="s">
        <v>2</v>
      </c>
      <c r="BU5" s="30" t="s">
        <v>3</v>
      </c>
      <c r="BV5" s="47" t="s">
        <v>4</v>
      </c>
      <c r="BW5" s="46" t="s">
        <v>2</v>
      </c>
      <c r="BX5" s="30" t="s">
        <v>3</v>
      </c>
      <c r="BY5" s="47" t="s">
        <v>4</v>
      </c>
      <c r="BZ5" s="46" t="s">
        <v>2</v>
      </c>
      <c r="CA5" s="30" t="s">
        <v>3</v>
      </c>
      <c r="CB5" s="47" t="s">
        <v>4</v>
      </c>
      <c r="CC5" s="46" t="s">
        <v>24</v>
      </c>
      <c r="CD5" s="31" t="s">
        <v>25</v>
      </c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</row>
    <row r="6" spans="1:202" x14ac:dyDescent="0.3">
      <c r="A6" s="40">
        <v>2004</v>
      </c>
      <c r="B6" s="41" t="s">
        <v>5</v>
      </c>
      <c r="C6" s="8">
        <v>4</v>
      </c>
      <c r="D6" s="6">
        <v>7</v>
      </c>
      <c r="E6" s="7">
        <f>D6/C6*1000</f>
        <v>1750</v>
      </c>
      <c r="F6" s="8"/>
      <c r="G6" s="6"/>
      <c r="H6" s="7"/>
      <c r="I6" s="8">
        <v>0</v>
      </c>
      <c r="J6" s="6">
        <v>0</v>
      </c>
      <c r="K6" s="7">
        <v>0</v>
      </c>
      <c r="L6" s="8">
        <v>0</v>
      </c>
      <c r="M6" s="6">
        <v>0</v>
      </c>
      <c r="N6" s="7">
        <f t="shared" ref="N6:N17" si="0">IF(L6=0,0,M6/L6*1000)</f>
        <v>0</v>
      </c>
      <c r="O6" s="8">
        <v>0</v>
      </c>
      <c r="P6" s="6">
        <v>0</v>
      </c>
      <c r="Q6" s="7">
        <v>0</v>
      </c>
      <c r="R6" s="8">
        <v>0</v>
      </c>
      <c r="S6" s="6">
        <v>0</v>
      </c>
      <c r="T6" s="7">
        <f t="shared" ref="T6:T17" si="1">IF(R6=0,0,S6/R6*1000)</f>
        <v>0</v>
      </c>
      <c r="U6" s="8">
        <v>0</v>
      </c>
      <c r="V6" s="6">
        <v>0</v>
      </c>
      <c r="W6" s="7">
        <v>0</v>
      </c>
      <c r="X6" s="8">
        <v>0</v>
      </c>
      <c r="Y6" s="6">
        <v>0</v>
      </c>
      <c r="Z6" s="7">
        <v>0</v>
      </c>
      <c r="AA6" s="8"/>
      <c r="AB6" s="6"/>
      <c r="AC6" s="7"/>
      <c r="AD6" s="8">
        <v>0</v>
      </c>
      <c r="AE6" s="6">
        <v>0</v>
      </c>
      <c r="AF6" s="7">
        <v>0</v>
      </c>
      <c r="AG6" s="8">
        <v>0</v>
      </c>
      <c r="AH6" s="6">
        <v>0</v>
      </c>
      <c r="AI6" s="7">
        <v>0</v>
      </c>
      <c r="AJ6" s="8">
        <v>0</v>
      </c>
      <c r="AK6" s="6">
        <v>0</v>
      </c>
      <c r="AL6" s="7">
        <v>0</v>
      </c>
      <c r="AM6" s="8">
        <v>0</v>
      </c>
      <c r="AN6" s="6">
        <v>0</v>
      </c>
      <c r="AO6" s="7">
        <v>0</v>
      </c>
      <c r="AP6" s="8">
        <v>0</v>
      </c>
      <c r="AQ6" s="6">
        <v>0</v>
      </c>
      <c r="AR6" s="7">
        <v>0</v>
      </c>
      <c r="AS6" s="8">
        <v>0</v>
      </c>
      <c r="AT6" s="6">
        <v>0</v>
      </c>
      <c r="AU6" s="7">
        <v>0</v>
      </c>
      <c r="AV6" s="8">
        <v>0</v>
      </c>
      <c r="AW6" s="6">
        <v>0</v>
      </c>
      <c r="AX6" s="7">
        <v>0</v>
      </c>
      <c r="AY6" s="8">
        <v>0</v>
      </c>
      <c r="AZ6" s="6">
        <v>0</v>
      </c>
      <c r="BA6" s="7">
        <f t="shared" ref="BA6:BA17" si="2">IF(AY6=0,0,AZ6/AY6*1000)</f>
        <v>0</v>
      </c>
      <c r="BB6" s="8">
        <v>0</v>
      </c>
      <c r="BC6" s="6">
        <v>0</v>
      </c>
      <c r="BD6" s="7">
        <v>0</v>
      </c>
      <c r="BE6" s="8">
        <v>0</v>
      </c>
      <c r="BF6" s="6">
        <v>0</v>
      </c>
      <c r="BG6" s="7">
        <v>0</v>
      </c>
      <c r="BH6" s="8">
        <v>0</v>
      </c>
      <c r="BI6" s="6">
        <v>0</v>
      </c>
      <c r="BJ6" s="7">
        <v>0</v>
      </c>
      <c r="BK6" s="8">
        <v>0</v>
      </c>
      <c r="BL6" s="6">
        <v>0</v>
      </c>
      <c r="BM6" s="7">
        <v>0</v>
      </c>
      <c r="BN6" s="8">
        <v>0</v>
      </c>
      <c r="BO6" s="6">
        <v>0</v>
      </c>
      <c r="BP6" s="7">
        <v>0</v>
      </c>
      <c r="BQ6" s="8">
        <v>0</v>
      </c>
      <c r="BR6" s="6">
        <v>0</v>
      </c>
      <c r="BS6" s="7">
        <v>0</v>
      </c>
      <c r="BT6" s="8">
        <v>0</v>
      </c>
      <c r="BU6" s="6">
        <v>0</v>
      </c>
      <c r="BV6" s="7">
        <v>0</v>
      </c>
      <c r="BW6" s="8">
        <v>14</v>
      </c>
      <c r="BX6" s="6">
        <v>199</v>
      </c>
      <c r="BY6" s="7">
        <f t="shared" ref="BY6:BY17" si="3">BX6/BW6*1000</f>
        <v>14214.285714285714</v>
      </c>
      <c r="BZ6" s="8">
        <v>0</v>
      </c>
      <c r="CA6" s="6">
        <v>0</v>
      </c>
      <c r="CB6" s="7">
        <v>0</v>
      </c>
      <c r="CC6" s="8">
        <f t="shared" ref="CC6:CC37" si="4">C6+O6+AD6+AJ6+AP6+BQ6+BW6+BZ6+BT6</f>
        <v>18</v>
      </c>
      <c r="CD6" s="7">
        <f t="shared" ref="CD6:CD37" si="5">D6+P6+AE6+AK6+AQ6+BR6+BX6+CA6+BU6</f>
        <v>206</v>
      </c>
    </row>
    <row r="7" spans="1:202" x14ac:dyDescent="0.3">
      <c r="A7" s="40">
        <v>2004</v>
      </c>
      <c r="B7" s="41" t="s">
        <v>6</v>
      </c>
      <c r="C7" s="8">
        <v>0</v>
      </c>
      <c r="D7" s="6">
        <v>0</v>
      </c>
      <c r="E7" s="7">
        <v>0</v>
      </c>
      <c r="F7" s="8"/>
      <c r="G7" s="6"/>
      <c r="H7" s="7"/>
      <c r="I7" s="8">
        <v>0</v>
      </c>
      <c r="J7" s="6">
        <v>0</v>
      </c>
      <c r="K7" s="7">
        <v>0</v>
      </c>
      <c r="L7" s="8">
        <v>0</v>
      </c>
      <c r="M7" s="6">
        <v>0</v>
      </c>
      <c r="N7" s="7">
        <f t="shared" si="0"/>
        <v>0</v>
      </c>
      <c r="O7" s="8">
        <v>0</v>
      </c>
      <c r="P7" s="6">
        <v>0</v>
      </c>
      <c r="Q7" s="7">
        <v>0</v>
      </c>
      <c r="R7" s="8">
        <v>0</v>
      </c>
      <c r="S7" s="6">
        <v>0</v>
      </c>
      <c r="T7" s="7">
        <f t="shared" si="1"/>
        <v>0</v>
      </c>
      <c r="U7" s="8">
        <v>0</v>
      </c>
      <c r="V7" s="6">
        <v>0</v>
      </c>
      <c r="W7" s="7">
        <v>0</v>
      </c>
      <c r="X7" s="8">
        <v>0</v>
      </c>
      <c r="Y7" s="6">
        <v>0</v>
      </c>
      <c r="Z7" s="7">
        <v>0</v>
      </c>
      <c r="AA7" s="8"/>
      <c r="AB7" s="6"/>
      <c r="AC7" s="7"/>
      <c r="AD7" s="8">
        <v>0</v>
      </c>
      <c r="AE7" s="6">
        <v>0</v>
      </c>
      <c r="AF7" s="7">
        <v>0</v>
      </c>
      <c r="AG7" s="8">
        <v>0</v>
      </c>
      <c r="AH7" s="6">
        <v>0</v>
      </c>
      <c r="AI7" s="7">
        <v>0</v>
      </c>
      <c r="AJ7" s="8">
        <v>0</v>
      </c>
      <c r="AK7" s="6">
        <v>0</v>
      </c>
      <c r="AL7" s="7">
        <v>0</v>
      </c>
      <c r="AM7" s="8">
        <v>0</v>
      </c>
      <c r="AN7" s="6">
        <v>0</v>
      </c>
      <c r="AO7" s="7">
        <v>0</v>
      </c>
      <c r="AP7" s="8">
        <v>0</v>
      </c>
      <c r="AQ7" s="6">
        <v>0</v>
      </c>
      <c r="AR7" s="7">
        <v>0</v>
      </c>
      <c r="AS7" s="8">
        <v>0</v>
      </c>
      <c r="AT7" s="6">
        <v>0</v>
      </c>
      <c r="AU7" s="7">
        <v>0</v>
      </c>
      <c r="AV7" s="8">
        <v>0</v>
      </c>
      <c r="AW7" s="6">
        <v>0</v>
      </c>
      <c r="AX7" s="7">
        <v>0</v>
      </c>
      <c r="AY7" s="8">
        <v>0</v>
      </c>
      <c r="AZ7" s="6">
        <v>0</v>
      </c>
      <c r="BA7" s="7">
        <f t="shared" si="2"/>
        <v>0</v>
      </c>
      <c r="BB7" s="8">
        <v>0</v>
      </c>
      <c r="BC7" s="6">
        <v>0</v>
      </c>
      <c r="BD7" s="7">
        <v>0</v>
      </c>
      <c r="BE7" s="8">
        <v>0</v>
      </c>
      <c r="BF7" s="6">
        <v>0</v>
      </c>
      <c r="BG7" s="7">
        <v>0</v>
      </c>
      <c r="BH7" s="8">
        <v>0</v>
      </c>
      <c r="BI7" s="6">
        <v>0</v>
      </c>
      <c r="BJ7" s="7">
        <v>0</v>
      </c>
      <c r="BK7" s="8">
        <v>0</v>
      </c>
      <c r="BL7" s="6">
        <v>0</v>
      </c>
      <c r="BM7" s="7">
        <v>0</v>
      </c>
      <c r="BN7" s="8">
        <v>0</v>
      </c>
      <c r="BO7" s="6">
        <v>0</v>
      </c>
      <c r="BP7" s="7">
        <v>0</v>
      </c>
      <c r="BQ7" s="8">
        <v>0</v>
      </c>
      <c r="BR7" s="6">
        <v>0</v>
      </c>
      <c r="BS7" s="7">
        <v>0</v>
      </c>
      <c r="BT7" s="8">
        <v>0</v>
      </c>
      <c r="BU7" s="6">
        <v>0</v>
      </c>
      <c r="BV7" s="7">
        <v>0</v>
      </c>
      <c r="BW7" s="8">
        <v>0</v>
      </c>
      <c r="BX7" s="6">
        <v>0</v>
      </c>
      <c r="BY7" s="7">
        <v>0</v>
      </c>
      <c r="BZ7" s="8">
        <v>0</v>
      </c>
      <c r="CA7" s="6">
        <v>0</v>
      </c>
      <c r="CB7" s="7">
        <v>0</v>
      </c>
      <c r="CC7" s="8">
        <f t="shared" si="4"/>
        <v>0</v>
      </c>
      <c r="CD7" s="7">
        <f t="shared" si="5"/>
        <v>0</v>
      </c>
    </row>
    <row r="8" spans="1:202" x14ac:dyDescent="0.3">
      <c r="A8" s="40">
        <v>2004</v>
      </c>
      <c r="B8" s="41" t="s">
        <v>7</v>
      </c>
      <c r="C8" s="8">
        <v>0</v>
      </c>
      <c r="D8" s="6">
        <v>0</v>
      </c>
      <c r="E8" s="7">
        <v>0</v>
      </c>
      <c r="F8" s="8"/>
      <c r="G8" s="6"/>
      <c r="H8" s="7"/>
      <c r="I8" s="8">
        <v>0</v>
      </c>
      <c r="J8" s="6">
        <v>0</v>
      </c>
      <c r="K8" s="7">
        <v>0</v>
      </c>
      <c r="L8" s="8">
        <v>0</v>
      </c>
      <c r="M8" s="6">
        <v>0</v>
      </c>
      <c r="N8" s="7">
        <f t="shared" si="0"/>
        <v>0</v>
      </c>
      <c r="O8" s="8">
        <v>0</v>
      </c>
      <c r="P8" s="6">
        <v>0</v>
      </c>
      <c r="Q8" s="7">
        <v>0</v>
      </c>
      <c r="R8" s="8">
        <v>0</v>
      </c>
      <c r="S8" s="6">
        <v>0</v>
      </c>
      <c r="T8" s="7">
        <f t="shared" si="1"/>
        <v>0</v>
      </c>
      <c r="U8" s="8">
        <v>0</v>
      </c>
      <c r="V8" s="6">
        <v>0</v>
      </c>
      <c r="W8" s="7">
        <v>0</v>
      </c>
      <c r="X8" s="8">
        <v>0</v>
      </c>
      <c r="Y8" s="6">
        <v>0</v>
      </c>
      <c r="Z8" s="7">
        <v>0</v>
      </c>
      <c r="AA8" s="8"/>
      <c r="AB8" s="6"/>
      <c r="AC8" s="7"/>
      <c r="AD8" s="8">
        <v>0</v>
      </c>
      <c r="AE8" s="6">
        <v>0</v>
      </c>
      <c r="AF8" s="7">
        <v>0</v>
      </c>
      <c r="AG8" s="8">
        <v>0</v>
      </c>
      <c r="AH8" s="6">
        <v>0</v>
      </c>
      <c r="AI8" s="7">
        <v>0</v>
      </c>
      <c r="AJ8" s="8">
        <v>0</v>
      </c>
      <c r="AK8" s="6">
        <v>0</v>
      </c>
      <c r="AL8" s="7">
        <v>0</v>
      </c>
      <c r="AM8" s="8">
        <v>0</v>
      </c>
      <c r="AN8" s="6">
        <v>0</v>
      </c>
      <c r="AO8" s="7">
        <v>0</v>
      </c>
      <c r="AP8" s="8">
        <v>0</v>
      </c>
      <c r="AQ8" s="6">
        <v>0</v>
      </c>
      <c r="AR8" s="7">
        <v>0</v>
      </c>
      <c r="AS8" s="8">
        <v>0</v>
      </c>
      <c r="AT8" s="6">
        <v>0</v>
      </c>
      <c r="AU8" s="7">
        <v>0</v>
      </c>
      <c r="AV8" s="8">
        <v>0</v>
      </c>
      <c r="AW8" s="6">
        <v>0</v>
      </c>
      <c r="AX8" s="7">
        <v>0</v>
      </c>
      <c r="AY8" s="8">
        <v>0</v>
      </c>
      <c r="AZ8" s="6">
        <v>0</v>
      </c>
      <c r="BA8" s="7">
        <f t="shared" si="2"/>
        <v>0</v>
      </c>
      <c r="BB8" s="8">
        <v>0</v>
      </c>
      <c r="BC8" s="6">
        <v>0</v>
      </c>
      <c r="BD8" s="7">
        <v>0</v>
      </c>
      <c r="BE8" s="8">
        <v>0</v>
      </c>
      <c r="BF8" s="6">
        <v>0</v>
      </c>
      <c r="BG8" s="7">
        <v>0</v>
      </c>
      <c r="BH8" s="8">
        <v>0</v>
      </c>
      <c r="BI8" s="6">
        <v>0</v>
      </c>
      <c r="BJ8" s="7">
        <v>0</v>
      </c>
      <c r="BK8" s="8">
        <v>0</v>
      </c>
      <c r="BL8" s="6">
        <v>0</v>
      </c>
      <c r="BM8" s="7">
        <v>0</v>
      </c>
      <c r="BN8" s="8">
        <v>0</v>
      </c>
      <c r="BO8" s="6">
        <v>0</v>
      </c>
      <c r="BP8" s="7">
        <v>0</v>
      </c>
      <c r="BQ8" s="8">
        <v>0</v>
      </c>
      <c r="BR8" s="6">
        <v>0</v>
      </c>
      <c r="BS8" s="7">
        <v>0</v>
      </c>
      <c r="BT8" s="8">
        <v>0</v>
      </c>
      <c r="BU8" s="6">
        <v>0</v>
      </c>
      <c r="BV8" s="7">
        <v>0</v>
      </c>
      <c r="BW8" s="48">
        <v>3</v>
      </c>
      <c r="BX8" s="11">
        <v>22</v>
      </c>
      <c r="BY8" s="7">
        <f t="shared" si="3"/>
        <v>7333.333333333333</v>
      </c>
      <c r="BZ8" s="8">
        <v>0</v>
      </c>
      <c r="CA8" s="6">
        <v>0</v>
      </c>
      <c r="CB8" s="7">
        <v>0</v>
      </c>
      <c r="CC8" s="8">
        <f t="shared" si="4"/>
        <v>3</v>
      </c>
      <c r="CD8" s="7">
        <f t="shared" si="5"/>
        <v>22</v>
      </c>
    </row>
    <row r="9" spans="1:202" x14ac:dyDescent="0.3">
      <c r="A9" s="40">
        <v>2004</v>
      </c>
      <c r="B9" s="41" t="s">
        <v>8</v>
      </c>
      <c r="C9" s="8">
        <v>0</v>
      </c>
      <c r="D9" s="6">
        <v>0</v>
      </c>
      <c r="E9" s="7">
        <v>0</v>
      </c>
      <c r="F9" s="8"/>
      <c r="G9" s="6"/>
      <c r="H9" s="7"/>
      <c r="I9" s="8">
        <v>0</v>
      </c>
      <c r="J9" s="6">
        <v>0</v>
      </c>
      <c r="K9" s="7">
        <v>0</v>
      </c>
      <c r="L9" s="8">
        <v>0</v>
      </c>
      <c r="M9" s="6">
        <v>0</v>
      </c>
      <c r="N9" s="7">
        <f t="shared" si="0"/>
        <v>0</v>
      </c>
      <c r="O9" s="8">
        <v>0</v>
      </c>
      <c r="P9" s="6">
        <v>0</v>
      </c>
      <c r="Q9" s="7">
        <v>0</v>
      </c>
      <c r="R9" s="8">
        <v>0</v>
      </c>
      <c r="S9" s="6">
        <v>0</v>
      </c>
      <c r="T9" s="7">
        <f t="shared" si="1"/>
        <v>0</v>
      </c>
      <c r="U9" s="8">
        <v>0</v>
      </c>
      <c r="V9" s="6">
        <v>0</v>
      </c>
      <c r="W9" s="7">
        <v>0</v>
      </c>
      <c r="X9" s="8">
        <v>0</v>
      </c>
      <c r="Y9" s="6">
        <v>0</v>
      </c>
      <c r="Z9" s="7">
        <v>0</v>
      </c>
      <c r="AA9" s="8"/>
      <c r="AB9" s="6"/>
      <c r="AC9" s="7"/>
      <c r="AD9" s="8">
        <v>0</v>
      </c>
      <c r="AE9" s="6">
        <v>0</v>
      </c>
      <c r="AF9" s="7">
        <v>0</v>
      </c>
      <c r="AG9" s="8">
        <v>0</v>
      </c>
      <c r="AH9" s="6">
        <v>0</v>
      </c>
      <c r="AI9" s="7">
        <v>0</v>
      </c>
      <c r="AJ9" s="8">
        <v>0</v>
      </c>
      <c r="AK9" s="6">
        <v>0</v>
      </c>
      <c r="AL9" s="7">
        <v>0</v>
      </c>
      <c r="AM9" s="8">
        <v>0</v>
      </c>
      <c r="AN9" s="6">
        <v>0</v>
      </c>
      <c r="AO9" s="7">
        <v>0</v>
      </c>
      <c r="AP9" s="8">
        <v>0</v>
      </c>
      <c r="AQ9" s="6">
        <v>0</v>
      </c>
      <c r="AR9" s="7">
        <v>0</v>
      </c>
      <c r="AS9" s="8">
        <v>0</v>
      </c>
      <c r="AT9" s="6">
        <v>0</v>
      </c>
      <c r="AU9" s="7">
        <v>0</v>
      </c>
      <c r="AV9" s="8">
        <v>0</v>
      </c>
      <c r="AW9" s="6">
        <v>0</v>
      </c>
      <c r="AX9" s="7">
        <v>0</v>
      </c>
      <c r="AY9" s="8">
        <v>0</v>
      </c>
      <c r="AZ9" s="6">
        <v>0</v>
      </c>
      <c r="BA9" s="7">
        <f t="shared" si="2"/>
        <v>0</v>
      </c>
      <c r="BB9" s="8">
        <v>0</v>
      </c>
      <c r="BC9" s="6">
        <v>0</v>
      </c>
      <c r="BD9" s="7">
        <v>0</v>
      </c>
      <c r="BE9" s="8">
        <v>0</v>
      </c>
      <c r="BF9" s="6">
        <v>0</v>
      </c>
      <c r="BG9" s="7">
        <v>0</v>
      </c>
      <c r="BH9" s="8">
        <v>0</v>
      </c>
      <c r="BI9" s="6">
        <v>0</v>
      </c>
      <c r="BJ9" s="7">
        <v>0</v>
      </c>
      <c r="BK9" s="8">
        <v>0</v>
      </c>
      <c r="BL9" s="6">
        <v>0</v>
      </c>
      <c r="BM9" s="7">
        <v>0</v>
      </c>
      <c r="BN9" s="8">
        <v>0</v>
      </c>
      <c r="BO9" s="6">
        <v>0</v>
      </c>
      <c r="BP9" s="7">
        <v>0</v>
      </c>
      <c r="BQ9" s="8">
        <v>0</v>
      </c>
      <c r="BR9" s="6">
        <v>0</v>
      </c>
      <c r="BS9" s="7">
        <v>0</v>
      </c>
      <c r="BT9" s="8">
        <v>0</v>
      </c>
      <c r="BU9" s="6">
        <v>0</v>
      </c>
      <c r="BV9" s="7">
        <v>0</v>
      </c>
      <c r="BW9" s="48">
        <v>1</v>
      </c>
      <c r="BX9" s="11">
        <v>6</v>
      </c>
      <c r="BY9" s="7">
        <f t="shared" si="3"/>
        <v>6000</v>
      </c>
      <c r="BZ9" s="8">
        <v>0</v>
      </c>
      <c r="CA9" s="6">
        <v>0</v>
      </c>
      <c r="CB9" s="7">
        <v>0</v>
      </c>
      <c r="CC9" s="8">
        <f t="shared" si="4"/>
        <v>1</v>
      </c>
      <c r="CD9" s="7">
        <f t="shared" si="5"/>
        <v>6</v>
      </c>
    </row>
    <row r="10" spans="1:202" x14ac:dyDescent="0.3">
      <c r="A10" s="40">
        <v>2004</v>
      </c>
      <c r="B10" s="41" t="s">
        <v>9</v>
      </c>
      <c r="C10" s="8">
        <v>0</v>
      </c>
      <c r="D10" s="6">
        <v>0</v>
      </c>
      <c r="E10" s="7">
        <v>0</v>
      </c>
      <c r="F10" s="8"/>
      <c r="G10" s="6"/>
      <c r="H10" s="7"/>
      <c r="I10" s="8">
        <v>0</v>
      </c>
      <c r="J10" s="6">
        <v>0</v>
      </c>
      <c r="K10" s="7">
        <v>0</v>
      </c>
      <c r="L10" s="8">
        <v>0</v>
      </c>
      <c r="M10" s="6">
        <v>0</v>
      </c>
      <c r="N10" s="7">
        <f t="shared" si="0"/>
        <v>0</v>
      </c>
      <c r="O10" s="8">
        <v>0</v>
      </c>
      <c r="P10" s="6">
        <v>0</v>
      </c>
      <c r="Q10" s="7">
        <v>0</v>
      </c>
      <c r="R10" s="8">
        <v>0</v>
      </c>
      <c r="S10" s="6">
        <v>0</v>
      </c>
      <c r="T10" s="7">
        <f t="shared" si="1"/>
        <v>0</v>
      </c>
      <c r="U10" s="8">
        <v>0</v>
      </c>
      <c r="V10" s="6">
        <v>0</v>
      </c>
      <c r="W10" s="7">
        <v>0</v>
      </c>
      <c r="X10" s="8">
        <v>0</v>
      </c>
      <c r="Y10" s="6">
        <v>0</v>
      </c>
      <c r="Z10" s="7">
        <v>0</v>
      </c>
      <c r="AA10" s="8"/>
      <c r="AB10" s="6"/>
      <c r="AC10" s="7"/>
      <c r="AD10" s="8">
        <v>0</v>
      </c>
      <c r="AE10" s="6">
        <v>0</v>
      </c>
      <c r="AF10" s="7">
        <v>0</v>
      </c>
      <c r="AG10" s="8">
        <v>0</v>
      </c>
      <c r="AH10" s="6">
        <v>0</v>
      </c>
      <c r="AI10" s="7">
        <v>0</v>
      </c>
      <c r="AJ10" s="8">
        <v>0</v>
      </c>
      <c r="AK10" s="6">
        <v>0</v>
      </c>
      <c r="AL10" s="7">
        <v>0</v>
      </c>
      <c r="AM10" s="8">
        <v>0</v>
      </c>
      <c r="AN10" s="6">
        <v>0</v>
      </c>
      <c r="AO10" s="7">
        <v>0</v>
      </c>
      <c r="AP10" s="8">
        <v>0</v>
      </c>
      <c r="AQ10" s="6">
        <v>0</v>
      </c>
      <c r="AR10" s="7">
        <v>0</v>
      </c>
      <c r="AS10" s="8">
        <v>0</v>
      </c>
      <c r="AT10" s="6">
        <v>0</v>
      </c>
      <c r="AU10" s="7">
        <v>0</v>
      </c>
      <c r="AV10" s="8">
        <v>0</v>
      </c>
      <c r="AW10" s="6">
        <v>0</v>
      </c>
      <c r="AX10" s="7">
        <v>0</v>
      </c>
      <c r="AY10" s="8">
        <v>0</v>
      </c>
      <c r="AZ10" s="6">
        <v>0</v>
      </c>
      <c r="BA10" s="7">
        <f t="shared" si="2"/>
        <v>0</v>
      </c>
      <c r="BB10" s="8">
        <v>0</v>
      </c>
      <c r="BC10" s="6">
        <v>0</v>
      </c>
      <c r="BD10" s="7">
        <v>0</v>
      </c>
      <c r="BE10" s="8">
        <v>0</v>
      </c>
      <c r="BF10" s="6">
        <v>0</v>
      </c>
      <c r="BG10" s="7">
        <v>0</v>
      </c>
      <c r="BH10" s="8">
        <v>0</v>
      </c>
      <c r="BI10" s="6">
        <v>0</v>
      </c>
      <c r="BJ10" s="7">
        <v>0</v>
      </c>
      <c r="BK10" s="8">
        <v>0</v>
      </c>
      <c r="BL10" s="6">
        <v>0</v>
      </c>
      <c r="BM10" s="7">
        <v>0</v>
      </c>
      <c r="BN10" s="8">
        <v>0</v>
      </c>
      <c r="BO10" s="6">
        <v>0</v>
      </c>
      <c r="BP10" s="7">
        <v>0</v>
      </c>
      <c r="BQ10" s="8">
        <v>0</v>
      </c>
      <c r="BR10" s="6">
        <v>0</v>
      </c>
      <c r="BS10" s="7">
        <v>0</v>
      </c>
      <c r="BT10" s="8">
        <v>0</v>
      </c>
      <c r="BU10" s="6">
        <v>0</v>
      </c>
      <c r="BV10" s="7">
        <v>0</v>
      </c>
      <c r="BW10" s="48">
        <v>4</v>
      </c>
      <c r="BX10" s="11">
        <v>44</v>
      </c>
      <c r="BY10" s="7">
        <f t="shared" si="3"/>
        <v>11000</v>
      </c>
      <c r="BZ10" s="8">
        <v>0</v>
      </c>
      <c r="CA10" s="6">
        <v>0</v>
      </c>
      <c r="CB10" s="7">
        <v>0</v>
      </c>
      <c r="CC10" s="8">
        <f t="shared" si="4"/>
        <v>4</v>
      </c>
      <c r="CD10" s="7">
        <f t="shared" si="5"/>
        <v>44</v>
      </c>
    </row>
    <row r="11" spans="1:202" x14ac:dyDescent="0.3">
      <c r="A11" s="40">
        <v>2004</v>
      </c>
      <c r="B11" s="41" t="s">
        <v>10</v>
      </c>
      <c r="C11" s="8">
        <v>0</v>
      </c>
      <c r="D11" s="6">
        <v>0</v>
      </c>
      <c r="E11" s="7">
        <v>0</v>
      </c>
      <c r="F11" s="8"/>
      <c r="G11" s="6"/>
      <c r="H11" s="7"/>
      <c r="I11" s="8">
        <v>0</v>
      </c>
      <c r="J11" s="6">
        <v>0</v>
      </c>
      <c r="K11" s="7">
        <v>0</v>
      </c>
      <c r="L11" s="8">
        <v>0</v>
      </c>
      <c r="M11" s="6">
        <v>0</v>
      </c>
      <c r="N11" s="7">
        <f t="shared" si="0"/>
        <v>0</v>
      </c>
      <c r="O11" s="8">
        <v>0</v>
      </c>
      <c r="P11" s="6">
        <v>0</v>
      </c>
      <c r="Q11" s="7">
        <v>0</v>
      </c>
      <c r="R11" s="8">
        <v>0</v>
      </c>
      <c r="S11" s="6">
        <v>0</v>
      </c>
      <c r="T11" s="7">
        <f t="shared" si="1"/>
        <v>0</v>
      </c>
      <c r="U11" s="8">
        <v>0</v>
      </c>
      <c r="V11" s="6">
        <v>0</v>
      </c>
      <c r="W11" s="7">
        <v>0</v>
      </c>
      <c r="X11" s="8">
        <v>0</v>
      </c>
      <c r="Y11" s="6">
        <v>0</v>
      </c>
      <c r="Z11" s="7">
        <v>0</v>
      </c>
      <c r="AA11" s="8"/>
      <c r="AB11" s="6"/>
      <c r="AC11" s="7"/>
      <c r="AD11" s="8">
        <v>0</v>
      </c>
      <c r="AE11" s="6">
        <v>0</v>
      </c>
      <c r="AF11" s="7">
        <v>0</v>
      </c>
      <c r="AG11" s="8">
        <v>0</v>
      </c>
      <c r="AH11" s="6">
        <v>0</v>
      </c>
      <c r="AI11" s="7">
        <v>0</v>
      </c>
      <c r="AJ11" s="8">
        <v>0</v>
      </c>
      <c r="AK11" s="6">
        <v>0</v>
      </c>
      <c r="AL11" s="7">
        <v>0</v>
      </c>
      <c r="AM11" s="8">
        <v>0</v>
      </c>
      <c r="AN11" s="6">
        <v>0</v>
      </c>
      <c r="AO11" s="7">
        <v>0</v>
      </c>
      <c r="AP11" s="8">
        <v>0</v>
      </c>
      <c r="AQ11" s="6">
        <v>0</v>
      </c>
      <c r="AR11" s="7">
        <v>0</v>
      </c>
      <c r="AS11" s="8">
        <v>0</v>
      </c>
      <c r="AT11" s="6">
        <v>0</v>
      </c>
      <c r="AU11" s="7">
        <v>0</v>
      </c>
      <c r="AV11" s="8">
        <v>0</v>
      </c>
      <c r="AW11" s="6">
        <v>0</v>
      </c>
      <c r="AX11" s="7">
        <v>0</v>
      </c>
      <c r="AY11" s="8">
        <v>0</v>
      </c>
      <c r="AZ11" s="6">
        <v>0</v>
      </c>
      <c r="BA11" s="7">
        <f t="shared" si="2"/>
        <v>0</v>
      </c>
      <c r="BB11" s="8">
        <v>0</v>
      </c>
      <c r="BC11" s="6">
        <v>0</v>
      </c>
      <c r="BD11" s="7">
        <v>0</v>
      </c>
      <c r="BE11" s="8">
        <v>0</v>
      </c>
      <c r="BF11" s="6">
        <v>0</v>
      </c>
      <c r="BG11" s="7">
        <v>0</v>
      </c>
      <c r="BH11" s="8">
        <v>0</v>
      </c>
      <c r="BI11" s="6">
        <v>0</v>
      </c>
      <c r="BJ11" s="7">
        <v>0</v>
      </c>
      <c r="BK11" s="8">
        <v>0</v>
      </c>
      <c r="BL11" s="6">
        <v>0</v>
      </c>
      <c r="BM11" s="7">
        <v>0</v>
      </c>
      <c r="BN11" s="8">
        <v>0</v>
      </c>
      <c r="BO11" s="6">
        <v>0</v>
      </c>
      <c r="BP11" s="7">
        <v>0</v>
      </c>
      <c r="BQ11" s="8">
        <v>0</v>
      </c>
      <c r="BR11" s="6">
        <v>0</v>
      </c>
      <c r="BS11" s="7">
        <v>0</v>
      </c>
      <c r="BT11" s="8">
        <v>0</v>
      </c>
      <c r="BU11" s="6">
        <v>0</v>
      </c>
      <c r="BV11" s="7">
        <v>0</v>
      </c>
      <c r="BW11" s="48">
        <v>3</v>
      </c>
      <c r="BX11" s="11">
        <v>29</v>
      </c>
      <c r="BY11" s="7">
        <f t="shared" si="3"/>
        <v>9666.6666666666661</v>
      </c>
      <c r="BZ11" s="8">
        <v>0</v>
      </c>
      <c r="CA11" s="6">
        <v>2</v>
      </c>
      <c r="CB11" s="7">
        <v>0</v>
      </c>
      <c r="CC11" s="8">
        <f t="shared" si="4"/>
        <v>3</v>
      </c>
      <c r="CD11" s="7">
        <f t="shared" si="5"/>
        <v>31</v>
      </c>
    </row>
    <row r="12" spans="1:202" x14ac:dyDescent="0.3">
      <c r="A12" s="40">
        <v>2004</v>
      </c>
      <c r="B12" s="41" t="s">
        <v>11</v>
      </c>
      <c r="C12" s="8">
        <v>0</v>
      </c>
      <c r="D12" s="6">
        <v>0</v>
      </c>
      <c r="E12" s="7">
        <v>0</v>
      </c>
      <c r="F12" s="8"/>
      <c r="G12" s="6"/>
      <c r="H12" s="7"/>
      <c r="I12" s="8">
        <v>0</v>
      </c>
      <c r="J12" s="6">
        <v>0</v>
      </c>
      <c r="K12" s="7">
        <v>0</v>
      </c>
      <c r="L12" s="8">
        <v>0</v>
      </c>
      <c r="M12" s="6">
        <v>0</v>
      </c>
      <c r="N12" s="7">
        <f t="shared" si="0"/>
        <v>0</v>
      </c>
      <c r="O12" s="8">
        <v>0</v>
      </c>
      <c r="P12" s="6">
        <v>0</v>
      </c>
      <c r="Q12" s="7">
        <v>0</v>
      </c>
      <c r="R12" s="8">
        <v>0</v>
      </c>
      <c r="S12" s="6">
        <v>0</v>
      </c>
      <c r="T12" s="7">
        <f t="shared" si="1"/>
        <v>0</v>
      </c>
      <c r="U12" s="8">
        <v>0</v>
      </c>
      <c r="V12" s="6">
        <v>0</v>
      </c>
      <c r="W12" s="7">
        <v>0</v>
      </c>
      <c r="X12" s="8">
        <v>0</v>
      </c>
      <c r="Y12" s="6">
        <v>0</v>
      </c>
      <c r="Z12" s="7">
        <v>0</v>
      </c>
      <c r="AA12" s="8"/>
      <c r="AB12" s="6"/>
      <c r="AC12" s="7"/>
      <c r="AD12" s="8">
        <v>0</v>
      </c>
      <c r="AE12" s="6">
        <v>0</v>
      </c>
      <c r="AF12" s="7">
        <v>0</v>
      </c>
      <c r="AG12" s="8">
        <v>0</v>
      </c>
      <c r="AH12" s="6">
        <v>0</v>
      </c>
      <c r="AI12" s="7">
        <v>0</v>
      </c>
      <c r="AJ12" s="8">
        <v>0</v>
      </c>
      <c r="AK12" s="6">
        <v>0</v>
      </c>
      <c r="AL12" s="7">
        <v>0</v>
      </c>
      <c r="AM12" s="8">
        <v>0</v>
      </c>
      <c r="AN12" s="6">
        <v>0</v>
      </c>
      <c r="AO12" s="7">
        <v>0</v>
      </c>
      <c r="AP12" s="8">
        <v>0</v>
      </c>
      <c r="AQ12" s="6">
        <v>0</v>
      </c>
      <c r="AR12" s="7">
        <v>0</v>
      </c>
      <c r="AS12" s="8">
        <v>0</v>
      </c>
      <c r="AT12" s="6">
        <v>0</v>
      </c>
      <c r="AU12" s="7">
        <v>0</v>
      </c>
      <c r="AV12" s="8">
        <v>0</v>
      </c>
      <c r="AW12" s="6">
        <v>0</v>
      </c>
      <c r="AX12" s="7">
        <v>0</v>
      </c>
      <c r="AY12" s="8">
        <v>0</v>
      </c>
      <c r="AZ12" s="6">
        <v>0</v>
      </c>
      <c r="BA12" s="7">
        <f t="shared" si="2"/>
        <v>0</v>
      </c>
      <c r="BB12" s="8">
        <v>0</v>
      </c>
      <c r="BC12" s="6">
        <v>0</v>
      </c>
      <c r="BD12" s="7">
        <v>0</v>
      </c>
      <c r="BE12" s="8">
        <v>0</v>
      </c>
      <c r="BF12" s="6">
        <v>0</v>
      </c>
      <c r="BG12" s="7">
        <v>0</v>
      </c>
      <c r="BH12" s="8">
        <v>0</v>
      </c>
      <c r="BI12" s="6">
        <v>0</v>
      </c>
      <c r="BJ12" s="7">
        <v>0</v>
      </c>
      <c r="BK12" s="8">
        <v>0</v>
      </c>
      <c r="BL12" s="6">
        <v>0</v>
      </c>
      <c r="BM12" s="7">
        <v>0</v>
      </c>
      <c r="BN12" s="8">
        <v>0</v>
      </c>
      <c r="BO12" s="6">
        <v>0</v>
      </c>
      <c r="BP12" s="7">
        <v>0</v>
      </c>
      <c r="BQ12" s="8">
        <v>0</v>
      </c>
      <c r="BR12" s="6">
        <v>0</v>
      </c>
      <c r="BS12" s="7">
        <v>0</v>
      </c>
      <c r="BT12" s="8">
        <v>0</v>
      </c>
      <c r="BU12" s="6">
        <v>0</v>
      </c>
      <c r="BV12" s="7">
        <v>0</v>
      </c>
      <c r="BW12" s="48">
        <v>7</v>
      </c>
      <c r="BX12" s="11">
        <v>92</v>
      </c>
      <c r="BY12" s="7">
        <f t="shared" si="3"/>
        <v>13142.857142857143</v>
      </c>
      <c r="BZ12" s="8">
        <v>0</v>
      </c>
      <c r="CA12" s="6">
        <v>0</v>
      </c>
      <c r="CB12" s="7">
        <v>0</v>
      </c>
      <c r="CC12" s="8">
        <f t="shared" si="4"/>
        <v>7</v>
      </c>
      <c r="CD12" s="7">
        <f t="shared" si="5"/>
        <v>92</v>
      </c>
    </row>
    <row r="13" spans="1:202" x14ac:dyDescent="0.3">
      <c r="A13" s="40">
        <v>2004</v>
      </c>
      <c r="B13" s="41" t="s">
        <v>12</v>
      </c>
      <c r="C13" s="8">
        <v>0</v>
      </c>
      <c r="D13" s="6">
        <v>0</v>
      </c>
      <c r="E13" s="7">
        <v>0</v>
      </c>
      <c r="F13" s="8"/>
      <c r="G13" s="6"/>
      <c r="H13" s="7"/>
      <c r="I13" s="8">
        <v>0</v>
      </c>
      <c r="J13" s="6">
        <v>0</v>
      </c>
      <c r="K13" s="7">
        <v>0</v>
      </c>
      <c r="L13" s="8">
        <v>0</v>
      </c>
      <c r="M13" s="6">
        <v>0</v>
      </c>
      <c r="N13" s="7">
        <f t="shared" si="0"/>
        <v>0</v>
      </c>
      <c r="O13" s="8">
        <v>0</v>
      </c>
      <c r="P13" s="6">
        <v>0</v>
      </c>
      <c r="Q13" s="7">
        <v>0</v>
      </c>
      <c r="R13" s="8">
        <v>0</v>
      </c>
      <c r="S13" s="6">
        <v>0</v>
      </c>
      <c r="T13" s="7">
        <f t="shared" si="1"/>
        <v>0</v>
      </c>
      <c r="U13" s="8">
        <v>0</v>
      </c>
      <c r="V13" s="6">
        <v>0</v>
      </c>
      <c r="W13" s="7">
        <v>0</v>
      </c>
      <c r="X13" s="8">
        <v>0</v>
      </c>
      <c r="Y13" s="6">
        <v>0</v>
      </c>
      <c r="Z13" s="7">
        <v>0</v>
      </c>
      <c r="AA13" s="8"/>
      <c r="AB13" s="6"/>
      <c r="AC13" s="7"/>
      <c r="AD13" s="8">
        <v>0</v>
      </c>
      <c r="AE13" s="6">
        <v>0</v>
      </c>
      <c r="AF13" s="7">
        <v>0</v>
      </c>
      <c r="AG13" s="8">
        <v>0</v>
      </c>
      <c r="AH13" s="6">
        <v>0</v>
      </c>
      <c r="AI13" s="7">
        <v>0</v>
      </c>
      <c r="AJ13" s="8">
        <v>0</v>
      </c>
      <c r="AK13" s="6">
        <v>0</v>
      </c>
      <c r="AL13" s="7">
        <v>0</v>
      </c>
      <c r="AM13" s="8">
        <v>0</v>
      </c>
      <c r="AN13" s="6">
        <v>0</v>
      </c>
      <c r="AO13" s="7">
        <v>0</v>
      </c>
      <c r="AP13" s="8">
        <v>3</v>
      </c>
      <c r="AQ13" s="6">
        <v>9</v>
      </c>
      <c r="AR13" s="7">
        <f>AQ13/AP13*1000</f>
        <v>3000</v>
      </c>
      <c r="AS13" s="8">
        <v>0</v>
      </c>
      <c r="AT13" s="6">
        <v>0</v>
      </c>
      <c r="AU13" s="7">
        <v>0</v>
      </c>
      <c r="AV13" s="8">
        <v>0</v>
      </c>
      <c r="AW13" s="6">
        <v>0</v>
      </c>
      <c r="AX13" s="7">
        <v>0</v>
      </c>
      <c r="AY13" s="8">
        <v>0</v>
      </c>
      <c r="AZ13" s="6">
        <v>0</v>
      </c>
      <c r="BA13" s="7">
        <f t="shared" si="2"/>
        <v>0</v>
      </c>
      <c r="BB13" s="8">
        <v>0</v>
      </c>
      <c r="BC13" s="6">
        <v>0</v>
      </c>
      <c r="BD13" s="7">
        <v>0</v>
      </c>
      <c r="BE13" s="8">
        <v>0</v>
      </c>
      <c r="BF13" s="6">
        <v>0</v>
      </c>
      <c r="BG13" s="7">
        <v>0</v>
      </c>
      <c r="BH13" s="8">
        <v>0</v>
      </c>
      <c r="BI13" s="6">
        <v>0</v>
      </c>
      <c r="BJ13" s="7">
        <v>0</v>
      </c>
      <c r="BK13" s="8">
        <v>0</v>
      </c>
      <c r="BL13" s="6">
        <v>0</v>
      </c>
      <c r="BM13" s="7">
        <v>0</v>
      </c>
      <c r="BN13" s="8">
        <v>0</v>
      </c>
      <c r="BO13" s="6">
        <v>0</v>
      </c>
      <c r="BP13" s="7">
        <v>0</v>
      </c>
      <c r="BQ13" s="8">
        <v>0</v>
      </c>
      <c r="BR13" s="6">
        <v>0</v>
      </c>
      <c r="BS13" s="7">
        <v>0</v>
      </c>
      <c r="BT13" s="8">
        <v>0</v>
      </c>
      <c r="BU13" s="6">
        <v>0</v>
      </c>
      <c r="BV13" s="7">
        <v>0</v>
      </c>
      <c r="BW13" s="48">
        <v>0</v>
      </c>
      <c r="BX13" s="11">
        <v>1</v>
      </c>
      <c r="BY13" s="7">
        <v>0</v>
      </c>
      <c r="BZ13" s="8">
        <v>0</v>
      </c>
      <c r="CA13" s="6">
        <v>0</v>
      </c>
      <c r="CB13" s="7">
        <v>0</v>
      </c>
      <c r="CC13" s="8">
        <f t="shared" si="4"/>
        <v>3</v>
      </c>
      <c r="CD13" s="7">
        <f t="shared" si="5"/>
        <v>10</v>
      </c>
    </row>
    <row r="14" spans="1:202" x14ac:dyDescent="0.3">
      <c r="A14" s="40">
        <v>2004</v>
      </c>
      <c r="B14" s="41" t="s">
        <v>13</v>
      </c>
      <c r="C14" s="8">
        <v>0</v>
      </c>
      <c r="D14" s="6">
        <v>0</v>
      </c>
      <c r="E14" s="7">
        <v>0</v>
      </c>
      <c r="F14" s="8"/>
      <c r="G14" s="6"/>
      <c r="H14" s="7"/>
      <c r="I14" s="8">
        <v>0</v>
      </c>
      <c r="J14" s="6">
        <v>0</v>
      </c>
      <c r="K14" s="7">
        <v>0</v>
      </c>
      <c r="L14" s="8">
        <v>0</v>
      </c>
      <c r="M14" s="6">
        <v>0</v>
      </c>
      <c r="N14" s="7">
        <f t="shared" si="0"/>
        <v>0</v>
      </c>
      <c r="O14" s="8">
        <v>0</v>
      </c>
      <c r="P14" s="6">
        <v>0</v>
      </c>
      <c r="Q14" s="7">
        <v>0</v>
      </c>
      <c r="R14" s="8">
        <v>0</v>
      </c>
      <c r="S14" s="6">
        <v>0</v>
      </c>
      <c r="T14" s="7">
        <f t="shared" si="1"/>
        <v>0</v>
      </c>
      <c r="U14" s="8">
        <v>0</v>
      </c>
      <c r="V14" s="6">
        <v>0</v>
      </c>
      <c r="W14" s="7">
        <v>0</v>
      </c>
      <c r="X14" s="8">
        <v>0</v>
      </c>
      <c r="Y14" s="6">
        <v>0</v>
      </c>
      <c r="Z14" s="7">
        <v>0</v>
      </c>
      <c r="AA14" s="8"/>
      <c r="AB14" s="6"/>
      <c r="AC14" s="7"/>
      <c r="AD14" s="8">
        <v>0</v>
      </c>
      <c r="AE14" s="6">
        <v>0</v>
      </c>
      <c r="AF14" s="7">
        <v>0</v>
      </c>
      <c r="AG14" s="8">
        <v>0</v>
      </c>
      <c r="AH14" s="6">
        <v>0</v>
      </c>
      <c r="AI14" s="7">
        <v>0</v>
      </c>
      <c r="AJ14" s="8">
        <v>0</v>
      </c>
      <c r="AK14" s="6">
        <v>0</v>
      </c>
      <c r="AL14" s="7">
        <v>0</v>
      </c>
      <c r="AM14" s="8">
        <v>0</v>
      </c>
      <c r="AN14" s="6">
        <v>0</v>
      </c>
      <c r="AO14" s="7">
        <v>0</v>
      </c>
      <c r="AP14" s="8">
        <v>0</v>
      </c>
      <c r="AQ14" s="6">
        <v>0</v>
      </c>
      <c r="AR14" s="7">
        <v>0</v>
      </c>
      <c r="AS14" s="8">
        <v>0</v>
      </c>
      <c r="AT14" s="6">
        <v>0</v>
      </c>
      <c r="AU14" s="7">
        <v>0</v>
      </c>
      <c r="AV14" s="8">
        <v>0</v>
      </c>
      <c r="AW14" s="6">
        <v>0</v>
      </c>
      <c r="AX14" s="7">
        <v>0</v>
      </c>
      <c r="AY14" s="8">
        <v>0</v>
      </c>
      <c r="AZ14" s="6">
        <v>0</v>
      </c>
      <c r="BA14" s="7">
        <f t="shared" si="2"/>
        <v>0</v>
      </c>
      <c r="BB14" s="8">
        <v>0</v>
      </c>
      <c r="BC14" s="6">
        <v>0</v>
      </c>
      <c r="BD14" s="7">
        <v>0</v>
      </c>
      <c r="BE14" s="8">
        <v>0</v>
      </c>
      <c r="BF14" s="6">
        <v>0</v>
      </c>
      <c r="BG14" s="7">
        <v>0</v>
      </c>
      <c r="BH14" s="8">
        <v>0</v>
      </c>
      <c r="BI14" s="6">
        <v>0</v>
      </c>
      <c r="BJ14" s="7">
        <v>0</v>
      </c>
      <c r="BK14" s="8">
        <v>0</v>
      </c>
      <c r="BL14" s="6">
        <v>0</v>
      </c>
      <c r="BM14" s="7">
        <v>0</v>
      </c>
      <c r="BN14" s="8">
        <v>0</v>
      </c>
      <c r="BO14" s="6">
        <v>0</v>
      </c>
      <c r="BP14" s="7">
        <v>0</v>
      </c>
      <c r="BQ14" s="8">
        <v>0</v>
      </c>
      <c r="BR14" s="6">
        <v>0</v>
      </c>
      <c r="BS14" s="7">
        <v>0</v>
      </c>
      <c r="BT14" s="8">
        <v>0</v>
      </c>
      <c r="BU14" s="6">
        <v>0</v>
      </c>
      <c r="BV14" s="7">
        <v>0</v>
      </c>
      <c r="BW14" s="48">
        <v>7</v>
      </c>
      <c r="BX14" s="11">
        <v>82</v>
      </c>
      <c r="BY14" s="7">
        <f t="shared" si="3"/>
        <v>11714.285714285714</v>
      </c>
      <c r="BZ14" s="8">
        <v>0</v>
      </c>
      <c r="CA14" s="6">
        <v>5</v>
      </c>
      <c r="CB14" s="7">
        <v>0</v>
      </c>
      <c r="CC14" s="8">
        <f t="shared" si="4"/>
        <v>7</v>
      </c>
      <c r="CD14" s="7">
        <f t="shared" si="5"/>
        <v>87</v>
      </c>
    </row>
    <row r="15" spans="1:202" x14ac:dyDescent="0.3">
      <c r="A15" s="40">
        <v>2004</v>
      </c>
      <c r="B15" s="41" t="s">
        <v>14</v>
      </c>
      <c r="C15" s="8">
        <v>0</v>
      </c>
      <c r="D15" s="6">
        <v>0</v>
      </c>
      <c r="E15" s="7">
        <v>0</v>
      </c>
      <c r="F15" s="8"/>
      <c r="G15" s="6"/>
      <c r="H15" s="7"/>
      <c r="I15" s="8">
        <v>0</v>
      </c>
      <c r="J15" s="6">
        <v>0</v>
      </c>
      <c r="K15" s="7">
        <v>0</v>
      </c>
      <c r="L15" s="8">
        <v>0</v>
      </c>
      <c r="M15" s="6">
        <v>0</v>
      </c>
      <c r="N15" s="7">
        <f t="shared" si="0"/>
        <v>0</v>
      </c>
      <c r="O15" s="8">
        <v>0</v>
      </c>
      <c r="P15" s="6">
        <v>0</v>
      </c>
      <c r="Q15" s="7">
        <v>0</v>
      </c>
      <c r="R15" s="8">
        <v>0</v>
      </c>
      <c r="S15" s="6">
        <v>0</v>
      </c>
      <c r="T15" s="7">
        <f t="shared" si="1"/>
        <v>0</v>
      </c>
      <c r="U15" s="8">
        <v>0</v>
      </c>
      <c r="V15" s="6">
        <v>0</v>
      </c>
      <c r="W15" s="7">
        <v>0</v>
      </c>
      <c r="X15" s="8">
        <v>0</v>
      </c>
      <c r="Y15" s="6">
        <v>0</v>
      </c>
      <c r="Z15" s="7">
        <v>0</v>
      </c>
      <c r="AA15" s="8"/>
      <c r="AB15" s="6"/>
      <c r="AC15" s="7"/>
      <c r="AD15" s="8">
        <v>0</v>
      </c>
      <c r="AE15" s="6">
        <v>0</v>
      </c>
      <c r="AF15" s="7">
        <v>0</v>
      </c>
      <c r="AG15" s="8">
        <v>0</v>
      </c>
      <c r="AH15" s="6">
        <v>0</v>
      </c>
      <c r="AI15" s="7">
        <v>0</v>
      </c>
      <c r="AJ15" s="8">
        <v>0</v>
      </c>
      <c r="AK15" s="6">
        <v>0</v>
      </c>
      <c r="AL15" s="7">
        <v>0</v>
      </c>
      <c r="AM15" s="8">
        <v>0</v>
      </c>
      <c r="AN15" s="6">
        <v>0</v>
      </c>
      <c r="AO15" s="7">
        <v>0</v>
      </c>
      <c r="AP15" s="8">
        <v>0</v>
      </c>
      <c r="AQ15" s="6">
        <v>0</v>
      </c>
      <c r="AR15" s="7">
        <v>0</v>
      </c>
      <c r="AS15" s="8">
        <v>0</v>
      </c>
      <c r="AT15" s="6">
        <v>0</v>
      </c>
      <c r="AU15" s="7">
        <v>0</v>
      </c>
      <c r="AV15" s="8">
        <v>0</v>
      </c>
      <c r="AW15" s="6">
        <v>0</v>
      </c>
      <c r="AX15" s="7">
        <v>0</v>
      </c>
      <c r="AY15" s="8">
        <v>0</v>
      </c>
      <c r="AZ15" s="6">
        <v>0</v>
      </c>
      <c r="BA15" s="7">
        <f t="shared" si="2"/>
        <v>0</v>
      </c>
      <c r="BB15" s="8">
        <v>0</v>
      </c>
      <c r="BC15" s="6">
        <v>0</v>
      </c>
      <c r="BD15" s="7">
        <v>0</v>
      </c>
      <c r="BE15" s="8">
        <v>0</v>
      </c>
      <c r="BF15" s="6">
        <v>0</v>
      </c>
      <c r="BG15" s="7">
        <v>0</v>
      </c>
      <c r="BH15" s="8">
        <v>0</v>
      </c>
      <c r="BI15" s="6">
        <v>0</v>
      </c>
      <c r="BJ15" s="7">
        <v>0</v>
      </c>
      <c r="BK15" s="8">
        <v>0</v>
      </c>
      <c r="BL15" s="6">
        <v>0</v>
      </c>
      <c r="BM15" s="7">
        <v>0</v>
      </c>
      <c r="BN15" s="8">
        <v>0</v>
      </c>
      <c r="BO15" s="6">
        <v>0</v>
      </c>
      <c r="BP15" s="7">
        <v>0</v>
      </c>
      <c r="BQ15" s="8">
        <v>0</v>
      </c>
      <c r="BR15" s="6">
        <v>0</v>
      </c>
      <c r="BS15" s="7">
        <v>0</v>
      </c>
      <c r="BT15" s="8">
        <v>0</v>
      </c>
      <c r="BU15" s="6">
        <v>0</v>
      </c>
      <c r="BV15" s="7">
        <v>0</v>
      </c>
      <c r="BW15" s="48">
        <v>0</v>
      </c>
      <c r="BX15" s="11">
        <v>5</v>
      </c>
      <c r="BY15" s="7">
        <v>0</v>
      </c>
      <c r="BZ15" s="8">
        <v>0</v>
      </c>
      <c r="CA15" s="6">
        <v>0</v>
      </c>
      <c r="CB15" s="7">
        <v>0</v>
      </c>
      <c r="CC15" s="8">
        <f t="shared" si="4"/>
        <v>0</v>
      </c>
      <c r="CD15" s="7">
        <f t="shared" si="5"/>
        <v>5</v>
      </c>
    </row>
    <row r="16" spans="1:202" x14ac:dyDescent="0.3">
      <c r="A16" s="40">
        <v>2004</v>
      </c>
      <c r="B16" s="41" t="s">
        <v>15</v>
      </c>
      <c r="C16" s="8">
        <v>0</v>
      </c>
      <c r="D16" s="6">
        <v>0</v>
      </c>
      <c r="E16" s="7">
        <v>0</v>
      </c>
      <c r="F16" s="8"/>
      <c r="G16" s="6"/>
      <c r="H16" s="7"/>
      <c r="I16" s="8">
        <v>0</v>
      </c>
      <c r="J16" s="6">
        <v>0</v>
      </c>
      <c r="K16" s="7">
        <v>0</v>
      </c>
      <c r="L16" s="8">
        <v>0</v>
      </c>
      <c r="M16" s="6">
        <v>0</v>
      </c>
      <c r="N16" s="7">
        <f t="shared" si="0"/>
        <v>0</v>
      </c>
      <c r="O16" s="8">
        <v>0</v>
      </c>
      <c r="P16" s="6">
        <v>1</v>
      </c>
      <c r="Q16" s="7">
        <v>0</v>
      </c>
      <c r="R16" s="8">
        <v>0</v>
      </c>
      <c r="S16" s="6">
        <v>0</v>
      </c>
      <c r="T16" s="7">
        <f t="shared" si="1"/>
        <v>0</v>
      </c>
      <c r="U16" s="8">
        <v>0</v>
      </c>
      <c r="V16" s="6">
        <v>0</v>
      </c>
      <c r="W16" s="7">
        <v>0</v>
      </c>
      <c r="X16" s="8">
        <v>0</v>
      </c>
      <c r="Y16" s="6">
        <v>0</v>
      </c>
      <c r="Z16" s="7">
        <v>0</v>
      </c>
      <c r="AA16" s="8"/>
      <c r="AB16" s="6"/>
      <c r="AC16" s="7"/>
      <c r="AD16" s="8">
        <v>0</v>
      </c>
      <c r="AE16" s="6">
        <v>0</v>
      </c>
      <c r="AF16" s="7">
        <v>0</v>
      </c>
      <c r="AG16" s="8">
        <v>0</v>
      </c>
      <c r="AH16" s="6">
        <v>0</v>
      </c>
      <c r="AI16" s="7">
        <v>0</v>
      </c>
      <c r="AJ16" s="8">
        <v>0</v>
      </c>
      <c r="AK16" s="6">
        <v>0</v>
      </c>
      <c r="AL16" s="7">
        <v>0</v>
      </c>
      <c r="AM16" s="8">
        <v>0</v>
      </c>
      <c r="AN16" s="6">
        <v>0</v>
      </c>
      <c r="AO16" s="7">
        <v>0</v>
      </c>
      <c r="AP16" s="8">
        <v>1</v>
      </c>
      <c r="AQ16" s="6">
        <v>11</v>
      </c>
      <c r="AR16" s="7">
        <f>AQ16/AP16*1000</f>
        <v>11000</v>
      </c>
      <c r="AS16" s="8">
        <v>0</v>
      </c>
      <c r="AT16" s="6">
        <v>0</v>
      </c>
      <c r="AU16" s="7">
        <v>0</v>
      </c>
      <c r="AV16" s="8">
        <v>0</v>
      </c>
      <c r="AW16" s="6">
        <v>0</v>
      </c>
      <c r="AX16" s="7">
        <v>0</v>
      </c>
      <c r="AY16" s="8">
        <v>0</v>
      </c>
      <c r="AZ16" s="6">
        <v>0</v>
      </c>
      <c r="BA16" s="7">
        <f t="shared" si="2"/>
        <v>0</v>
      </c>
      <c r="BB16" s="8">
        <v>0</v>
      </c>
      <c r="BC16" s="6">
        <v>0</v>
      </c>
      <c r="BD16" s="7">
        <v>0</v>
      </c>
      <c r="BE16" s="8">
        <v>0</v>
      </c>
      <c r="BF16" s="6">
        <v>0</v>
      </c>
      <c r="BG16" s="7">
        <v>0</v>
      </c>
      <c r="BH16" s="8">
        <v>0</v>
      </c>
      <c r="BI16" s="6">
        <v>0</v>
      </c>
      <c r="BJ16" s="7">
        <v>0</v>
      </c>
      <c r="BK16" s="8">
        <v>0</v>
      </c>
      <c r="BL16" s="6">
        <v>0</v>
      </c>
      <c r="BM16" s="7">
        <v>0</v>
      </c>
      <c r="BN16" s="8">
        <v>0</v>
      </c>
      <c r="BO16" s="6">
        <v>0</v>
      </c>
      <c r="BP16" s="7">
        <v>0</v>
      </c>
      <c r="BQ16" s="8">
        <v>0</v>
      </c>
      <c r="BR16" s="6">
        <v>0</v>
      </c>
      <c r="BS16" s="7">
        <v>0</v>
      </c>
      <c r="BT16" s="8">
        <v>0</v>
      </c>
      <c r="BU16" s="6">
        <v>0</v>
      </c>
      <c r="BV16" s="7">
        <v>0</v>
      </c>
      <c r="BW16" s="48">
        <v>9</v>
      </c>
      <c r="BX16" s="11">
        <v>94</v>
      </c>
      <c r="BY16" s="7">
        <f t="shared" si="3"/>
        <v>10444.444444444445</v>
      </c>
      <c r="BZ16" s="8">
        <v>0</v>
      </c>
      <c r="CA16" s="6">
        <v>0</v>
      </c>
      <c r="CB16" s="7">
        <v>0</v>
      </c>
      <c r="CC16" s="8">
        <f t="shared" si="4"/>
        <v>10</v>
      </c>
      <c r="CD16" s="7">
        <f t="shared" si="5"/>
        <v>106</v>
      </c>
    </row>
    <row r="17" spans="1:198" x14ac:dyDescent="0.3">
      <c r="A17" s="40">
        <v>2004</v>
      </c>
      <c r="B17" s="41" t="s">
        <v>16</v>
      </c>
      <c r="C17" s="8">
        <v>0</v>
      </c>
      <c r="D17" s="6">
        <v>0</v>
      </c>
      <c r="E17" s="7">
        <v>0</v>
      </c>
      <c r="F17" s="8"/>
      <c r="G17" s="6"/>
      <c r="H17" s="7"/>
      <c r="I17" s="8">
        <v>0</v>
      </c>
      <c r="J17" s="6">
        <v>0</v>
      </c>
      <c r="K17" s="7">
        <v>0</v>
      </c>
      <c r="L17" s="8">
        <v>0</v>
      </c>
      <c r="M17" s="6">
        <v>0</v>
      </c>
      <c r="N17" s="7">
        <f t="shared" si="0"/>
        <v>0</v>
      </c>
      <c r="O17" s="8">
        <v>0</v>
      </c>
      <c r="P17" s="6">
        <v>0</v>
      </c>
      <c r="Q17" s="7">
        <v>0</v>
      </c>
      <c r="R17" s="8">
        <v>0</v>
      </c>
      <c r="S17" s="6">
        <v>0</v>
      </c>
      <c r="T17" s="7">
        <f t="shared" si="1"/>
        <v>0</v>
      </c>
      <c r="U17" s="8">
        <v>0</v>
      </c>
      <c r="V17" s="6">
        <v>0</v>
      </c>
      <c r="W17" s="7">
        <v>0</v>
      </c>
      <c r="X17" s="8">
        <v>0</v>
      </c>
      <c r="Y17" s="6">
        <v>0</v>
      </c>
      <c r="Z17" s="7">
        <v>0</v>
      </c>
      <c r="AA17" s="8"/>
      <c r="AB17" s="6"/>
      <c r="AC17" s="7"/>
      <c r="AD17" s="8">
        <v>0</v>
      </c>
      <c r="AE17" s="6">
        <v>0</v>
      </c>
      <c r="AF17" s="7">
        <v>0</v>
      </c>
      <c r="AG17" s="8">
        <v>0</v>
      </c>
      <c r="AH17" s="6">
        <v>0</v>
      </c>
      <c r="AI17" s="7">
        <v>0</v>
      </c>
      <c r="AJ17" s="8">
        <v>0</v>
      </c>
      <c r="AK17" s="6">
        <v>0</v>
      </c>
      <c r="AL17" s="7">
        <v>0</v>
      </c>
      <c r="AM17" s="8">
        <v>0</v>
      </c>
      <c r="AN17" s="6">
        <v>0</v>
      </c>
      <c r="AO17" s="7">
        <v>0</v>
      </c>
      <c r="AP17" s="8">
        <v>0</v>
      </c>
      <c r="AQ17" s="6">
        <v>0</v>
      </c>
      <c r="AR17" s="7">
        <v>0</v>
      </c>
      <c r="AS17" s="8">
        <v>0</v>
      </c>
      <c r="AT17" s="6">
        <v>0</v>
      </c>
      <c r="AU17" s="7">
        <v>0</v>
      </c>
      <c r="AV17" s="8">
        <v>0</v>
      </c>
      <c r="AW17" s="6">
        <v>0</v>
      </c>
      <c r="AX17" s="7">
        <v>0</v>
      </c>
      <c r="AY17" s="8">
        <v>0</v>
      </c>
      <c r="AZ17" s="6">
        <v>0</v>
      </c>
      <c r="BA17" s="7">
        <f t="shared" si="2"/>
        <v>0</v>
      </c>
      <c r="BB17" s="8">
        <v>0</v>
      </c>
      <c r="BC17" s="6">
        <v>0</v>
      </c>
      <c r="BD17" s="7">
        <v>0</v>
      </c>
      <c r="BE17" s="8">
        <v>0</v>
      </c>
      <c r="BF17" s="6">
        <v>0</v>
      </c>
      <c r="BG17" s="7">
        <v>0</v>
      </c>
      <c r="BH17" s="8">
        <v>0</v>
      </c>
      <c r="BI17" s="6">
        <v>0</v>
      </c>
      <c r="BJ17" s="7">
        <v>0</v>
      </c>
      <c r="BK17" s="8">
        <v>0</v>
      </c>
      <c r="BL17" s="6">
        <v>0</v>
      </c>
      <c r="BM17" s="7">
        <v>0</v>
      </c>
      <c r="BN17" s="8">
        <v>0</v>
      </c>
      <c r="BO17" s="6">
        <v>0</v>
      </c>
      <c r="BP17" s="7">
        <v>0</v>
      </c>
      <c r="BQ17" s="8">
        <v>0</v>
      </c>
      <c r="BR17" s="6">
        <v>0</v>
      </c>
      <c r="BS17" s="7">
        <v>0</v>
      </c>
      <c r="BT17" s="8">
        <v>0</v>
      </c>
      <c r="BU17" s="6">
        <v>0</v>
      </c>
      <c r="BV17" s="7">
        <v>0</v>
      </c>
      <c r="BW17" s="48">
        <v>2</v>
      </c>
      <c r="BX17" s="11">
        <v>22</v>
      </c>
      <c r="BY17" s="7">
        <f t="shared" si="3"/>
        <v>11000</v>
      </c>
      <c r="BZ17" s="8">
        <v>0</v>
      </c>
      <c r="CA17" s="6">
        <v>0</v>
      </c>
      <c r="CB17" s="7">
        <v>0</v>
      </c>
      <c r="CC17" s="8">
        <f t="shared" si="4"/>
        <v>2</v>
      </c>
      <c r="CD17" s="7">
        <f t="shared" si="5"/>
        <v>22</v>
      </c>
    </row>
    <row r="18" spans="1:198" ht="15" thickBot="1" x14ac:dyDescent="0.35">
      <c r="A18" s="51"/>
      <c r="B18" s="52" t="s">
        <v>17</v>
      </c>
      <c r="C18" s="37">
        <f>SUM(C6:C17)</f>
        <v>4</v>
      </c>
      <c r="D18" s="35">
        <f>SUM(D6:D17)</f>
        <v>7</v>
      </c>
      <c r="E18" s="36"/>
      <c r="F18" s="37"/>
      <c r="G18" s="35"/>
      <c r="H18" s="36"/>
      <c r="I18" s="37">
        <f>SUM(I6:I17)</f>
        <v>0</v>
      </c>
      <c r="J18" s="35">
        <f>SUM(J6:J17)</f>
        <v>0</v>
      </c>
      <c r="K18" s="36"/>
      <c r="L18" s="37">
        <f t="shared" ref="L18:M18" si="6">SUM(L6:L17)</f>
        <v>0</v>
      </c>
      <c r="M18" s="35">
        <f t="shared" si="6"/>
        <v>0</v>
      </c>
      <c r="N18" s="36"/>
      <c r="O18" s="37">
        <f>SUM(O6:O17)</f>
        <v>0</v>
      </c>
      <c r="P18" s="35">
        <f>SUM(P6:P17)</f>
        <v>1</v>
      </c>
      <c r="Q18" s="36"/>
      <c r="R18" s="37">
        <f t="shared" ref="R18:S18" si="7">SUM(R6:R17)</f>
        <v>0</v>
      </c>
      <c r="S18" s="35">
        <f t="shared" si="7"/>
        <v>0</v>
      </c>
      <c r="T18" s="36"/>
      <c r="U18" s="37">
        <f>SUM(U6:U17)</f>
        <v>0</v>
      </c>
      <c r="V18" s="35">
        <f>SUM(V6:V17)</f>
        <v>0</v>
      </c>
      <c r="W18" s="36"/>
      <c r="X18" s="37">
        <f>SUM(X6:X17)</f>
        <v>0</v>
      </c>
      <c r="Y18" s="35">
        <f>SUM(Y6:Y17)</f>
        <v>0</v>
      </c>
      <c r="Z18" s="36"/>
      <c r="AA18" s="37"/>
      <c r="AB18" s="35"/>
      <c r="AC18" s="36"/>
      <c r="AD18" s="37">
        <f>SUM(AD6:AD17)</f>
        <v>0</v>
      </c>
      <c r="AE18" s="35">
        <f>SUM(AE6:AE17)</f>
        <v>0</v>
      </c>
      <c r="AF18" s="36"/>
      <c r="AG18" s="37">
        <f>SUM(AG6:AG17)</f>
        <v>0</v>
      </c>
      <c r="AH18" s="35">
        <f>SUM(AH6:AH17)</f>
        <v>0</v>
      </c>
      <c r="AI18" s="36"/>
      <c r="AJ18" s="37">
        <f>SUM(AJ6:AJ17)</f>
        <v>0</v>
      </c>
      <c r="AK18" s="35">
        <f>SUM(AK6:AK17)</f>
        <v>0</v>
      </c>
      <c r="AL18" s="36"/>
      <c r="AM18" s="37">
        <f>SUM(AM6:AM17)</f>
        <v>0</v>
      </c>
      <c r="AN18" s="35">
        <f>SUM(AN6:AN17)</f>
        <v>0</v>
      </c>
      <c r="AO18" s="36"/>
      <c r="AP18" s="37">
        <f>SUM(AP6:AP17)</f>
        <v>4</v>
      </c>
      <c r="AQ18" s="35">
        <f>SUM(AQ6:AQ17)</f>
        <v>20</v>
      </c>
      <c r="AR18" s="36"/>
      <c r="AS18" s="37">
        <f>SUM(AS6:AS17)</f>
        <v>0</v>
      </c>
      <c r="AT18" s="35">
        <f>SUM(AT6:AT17)</f>
        <v>0</v>
      </c>
      <c r="AU18" s="36"/>
      <c r="AV18" s="37">
        <f>SUM(AV6:AV17)</f>
        <v>0</v>
      </c>
      <c r="AW18" s="35">
        <f>SUM(AW6:AW17)</f>
        <v>0</v>
      </c>
      <c r="AX18" s="36"/>
      <c r="AY18" s="37">
        <f t="shared" ref="AY18:AZ18" si="8">SUM(AY6:AY17)</f>
        <v>0</v>
      </c>
      <c r="AZ18" s="35">
        <f t="shared" si="8"/>
        <v>0</v>
      </c>
      <c r="BA18" s="36"/>
      <c r="BB18" s="37">
        <f>SUM(BB6:BB17)</f>
        <v>0</v>
      </c>
      <c r="BC18" s="35">
        <f>SUM(BC6:BC17)</f>
        <v>0</v>
      </c>
      <c r="BD18" s="36"/>
      <c r="BE18" s="37">
        <f>SUM(BE6:BE17)</f>
        <v>0</v>
      </c>
      <c r="BF18" s="35">
        <f>SUM(BF6:BF17)</f>
        <v>0</v>
      </c>
      <c r="BG18" s="36"/>
      <c r="BH18" s="37">
        <f>SUM(BH6:BH17)</f>
        <v>0</v>
      </c>
      <c r="BI18" s="35">
        <f>SUM(BI6:BI17)</f>
        <v>0</v>
      </c>
      <c r="BJ18" s="36"/>
      <c r="BK18" s="37">
        <f>SUM(BK6:BK17)</f>
        <v>0</v>
      </c>
      <c r="BL18" s="35">
        <f>SUM(BL6:BL17)</f>
        <v>0</v>
      </c>
      <c r="BM18" s="36"/>
      <c r="BN18" s="37">
        <f>SUM(BN6:BN17)</f>
        <v>0</v>
      </c>
      <c r="BO18" s="35">
        <f>SUM(BO6:BO17)</f>
        <v>0</v>
      </c>
      <c r="BP18" s="36"/>
      <c r="BQ18" s="37">
        <f>SUM(BQ6:BQ17)</f>
        <v>0</v>
      </c>
      <c r="BR18" s="35">
        <f>SUM(BR6:BR17)</f>
        <v>0</v>
      </c>
      <c r="BS18" s="36"/>
      <c r="BT18" s="37">
        <f>SUM(BT6:BT17)</f>
        <v>0</v>
      </c>
      <c r="BU18" s="35">
        <f>SUM(BU6:BU17)</f>
        <v>0</v>
      </c>
      <c r="BV18" s="36"/>
      <c r="BW18" s="37">
        <f>SUM(BW6:BW17)</f>
        <v>50</v>
      </c>
      <c r="BX18" s="35">
        <f>SUM(BX6:BX17)</f>
        <v>596</v>
      </c>
      <c r="BY18" s="36"/>
      <c r="BZ18" s="37">
        <f>SUM(BZ6:BZ17)</f>
        <v>0</v>
      </c>
      <c r="CA18" s="35">
        <f>SUM(CA6:CA17)</f>
        <v>7</v>
      </c>
      <c r="CB18" s="36"/>
      <c r="CC18" s="37">
        <f t="shared" si="4"/>
        <v>58</v>
      </c>
      <c r="CD18" s="36">
        <f t="shared" si="5"/>
        <v>631</v>
      </c>
      <c r="DX18" s="2"/>
      <c r="EC18" s="2"/>
      <c r="EH18" s="2"/>
      <c r="EM18" s="2"/>
      <c r="ER18" s="2"/>
      <c r="EW18" s="2"/>
      <c r="FB18" s="2"/>
      <c r="FG18" s="2"/>
      <c r="FL18" s="2"/>
      <c r="FQ18" s="2"/>
      <c r="FV18" s="2"/>
      <c r="GA18" s="2"/>
      <c r="GF18" s="2"/>
      <c r="GK18" s="2"/>
      <c r="GP18" s="2"/>
    </row>
    <row r="19" spans="1:198" x14ac:dyDescent="0.3">
      <c r="A19" s="44">
        <v>2005</v>
      </c>
      <c r="B19" s="45" t="s">
        <v>5</v>
      </c>
      <c r="C19" s="14">
        <v>0</v>
      </c>
      <c r="D19" s="29">
        <v>0</v>
      </c>
      <c r="E19" s="13">
        <v>0</v>
      </c>
      <c r="F19" s="14"/>
      <c r="G19" s="29"/>
      <c r="H19" s="13"/>
      <c r="I19" s="14">
        <v>0</v>
      </c>
      <c r="J19" s="29">
        <v>0</v>
      </c>
      <c r="K19" s="13">
        <v>0</v>
      </c>
      <c r="L19" s="14">
        <v>0</v>
      </c>
      <c r="M19" s="29">
        <v>0</v>
      </c>
      <c r="N19" s="13">
        <f t="shared" ref="N19:N30" si="9">IF(L19=0,0,M19/L19*1000)</f>
        <v>0</v>
      </c>
      <c r="O19" s="14">
        <v>0</v>
      </c>
      <c r="P19" s="29">
        <v>0</v>
      </c>
      <c r="Q19" s="13">
        <v>0</v>
      </c>
      <c r="R19" s="14">
        <v>0</v>
      </c>
      <c r="S19" s="29">
        <v>0</v>
      </c>
      <c r="T19" s="13">
        <f t="shared" ref="T19:T30" si="10">IF(R19=0,0,S19/R19*1000)</f>
        <v>0</v>
      </c>
      <c r="U19" s="14">
        <v>0</v>
      </c>
      <c r="V19" s="29">
        <v>0</v>
      </c>
      <c r="W19" s="13">
        <v>0</v>
      </c>
      <c r="X19" s="14">
        <v>0</v>
      </c>
      <c r="Y19" s="29">
        <v>0</v>
      </c>
      <c r="Z19" s="13">
        <v>0</v>
      </c>
      <c r="AA19" s="14"/>
      <c r="AB19" s="29"/>
      <c r="AC19" s="13"/>
      <c r="AD19" s="14">
        <v>0</v>
      </c>
      <c r="AE19" s="29">
        <v>0</v>
      </c>
      <c r="AF19" s="13">
        <v>0</v>
      </c>
      <c r="AG19" s="14">
        <v>0</v>
      </c>
      <c r="AH19" s="29">
        <v>0</v>
      </c>
      <c r="AI19" s="13">
        <v>0</v>
      </c>
      <c r="AJ19" s="14">
        <v>0</v>
      </c>
      <c r="AK19" s="29">
        <v>0</v>
      </c>
      <c r="AL19" s="13">
        <v>0</v>
      </c>
      <c r="AM19" s="14">
        <v>0</v>
      </c>
      <c r="AN19" s="29">
        <v>0</v>
      </c>
      <c r="AO19" s="13">
        <v>0</v>
      </c>
      <c r="AP19" s="14">
        <v>0</v>
      </c>
      <c r="AQ19" s="29">
        <v>0</v>
      </c>
      <c r="AR19" s="13">
        <v>0</v>
      </c>
      <c r="AS19" s="14">
        <v>0</v>
      </c>
      <c r="AT19" s="29">
        <v>0</v>
      </c>
      <c r="AU19" s="13">
        <v>0</v>
      </c>
      <c r="AV19" s="14">
        <v>0</v>
      </c>
      <c r="AW19" s="29">
        <v>0</v>
      </c>
      <c r="AX19" s="13">
        <v>0</v>
      </c>
      <c r="AY19" s="14">
        <v>0</v>
      </c>
      <c r="AZ19" s="29">
        <v>0</v>
      </c>
      <c r="BA19" s="13">
        <f t="shared" ref="BA19:BA30" si="11">IF(AY19=0,0,AZ19/AY19*1000)</f>
        <v>0</v>
      </c>
      <c r="BB19" s="14">
        <v>0</v>
      </c>
      <c r="BC19" s="29">
        <v>0</v>
      </c>
      <c r="BD19" s="13">
        <v>0</v>
      </c>
      <c r="BE19" s="14">
        <v>0</v>
      </c>
      <c r="BF19" s="29">
        <v>0</v>
      </c>
      <c r="BG19" s="13">
        <v>0</v>
      </c>
      <c r="BH19" s="14">
        <v>0</v>
      </c>
      <c r="BI19" s="29">
        <v>0</v>
      </c>
      <c r="BJ19" s="13">
        <v>0</v>
      </c>
      <c r="BK19" s="14">
        <v>0</v>
      </c>
      <c r="BL19" s="29">
        <v>0</v>
      </c>
      <c r="BM19" s="13">
        <v>0</v>
      </c>
      <c r="BN19" s="14">
        <v>0</v>
      </c>
      <c r="BO19" s="29">
        <v>0</v>
      </c>
      <c r="BP19" s="13">
        <v>0</v>
      </c>
      <c r="BQ19" s="14">
        <v>0</v>
      </c>
      <c r="BR19" s="29">
        <v>0</v>
      </c>
      <c r="BS19" s="13">
        <v>0</v>
      </c>
      <c r="BT19" s="14">
        <v>0</v>
      </c>
      <c r="BU19" s="29">
        <v>0</v>
      </c>
      <c r="BV19" s="13">
        <v>0</v>
      </c>
      <c r="BW19" s="14">
        <v>0</v>
      </c>
      <c r="BX19" s="29">
        <v>0</v>
      </c>
      <c r="BY19" s="13">
        <v>0</v>
      </c>
      <c r="BZ19" s="14">
        <v>0</v>
      </c>
      <c r="CA19" s="29">
        <v>0</v>
      </c>
      <c r="CB19" s="13">
        <v>0</v>
      </c>
      <c r="CC19" s="14">
        <f t="shared" si="4"/>
        <v>0</v>
      </c>
      <c r="CD19" s="13">
        <f t="shared" si="5"/>
        <v>0</v>
      </c>
    </row>
    <row r="20" spans="1:198" x14ac:dyDescent="0.3">
      <c r="A20" s="40">
        <v>2005</v>
      </c>
      <c r="B20" s="41" t="s">
        <v>6</v>
      </c>
      <c r="C20" s="8">
        <v>0</v>
      </c>
      <c r="D20" s="6">
        <v>0</v>
      </c>
      <c r="E20" s="7">
        <v>0</v>
      </c>
      <c r="F20" s="8"/>
      <c r="G20" s="6"/>
      <c r="H20" s="7"/>
      <c r="I20" s="8">
        <v>0</v>
      </c>
      <c r="J20" s="6">
        <v>0</v>
      </c>
      <c r="K20" s="7">
        <v>0</v>
      </c>
      <c r="L20" s="8">
        <v>0</v>
      </c>
      <c r="M20" s="6">
        <v>0</v>
      </c>
      <c r="N20" s="7">
        <f t="shared" si="9"/>
        <v>0</v>
      </c>
      <c r="O20" s="8">
        <v>0</v>
      </c>
      <c r="P20" s="6">
        <v>0</v>
      </c>
      <c r="Q20" s="7">
        <v>0</v>
      </c>
      <c r="R20" s="8">
        <v>0</v>
      </c>
      <c r="S20" s="6">
        <v>0</v>
      </c>
      <c r="T20" s="7">
        <f t="shared" si="10"/>
        <v>0</v>
      </c>
      <c r="U20" s="8">
        <v>0</v>
      </c>
      <c r="V20" s="6">
        <v>0</v>
      </c>
      <c r="W20" s="7">
        <v>0</v>
      </c>
      <c r="X20" s="8">
        <v>0</v>
      </c>
      <c r="Y20" s="6">
        <v>0</v>
      </c>
      <c r="Z20" s="7">
        <v>0</v>
      </c>
      <c r="AA20" s="8"/>
      <c r="AB20" s="6"/>
      <c r="AC20" s="7"/>
      <c r="AD20" s="8">
        <v>0</v>
      </c>
      <c r="AE20" s="6">
        <v>0</v>
      </c>
      <c r="AF20" s="7">
        <v>0</v>
      </c>
      <c r="AG20" s="8">
        <v>0</v>
      </c>
      <c r="AH20" s="6">
        <v>0</v>
      </c>
      <c r="AI20" s="7">
        <v>0</v>
      </c>
      <c r="AJ20" s="8">
        <v>0</v>
      </c>
      <c r="AK20" s="6">
        <v>0</v>
      </c>
      <c r="AL20" s="7">
        <v>0</v>
      </c>
      <c r="AM20" s="8">
        <v>0</v>
      </c>
      <c r="AN20" s="6">
        <v>0</v>
      </c>
      <c r="AO20" s="7">
        <v>0</v>
      </c>
      <c r="AP20" s="8">
        <v>0</v>
      </c>
      <c r="AQ20" s="6">
        <v>0</v>
      </c>
      <c r="AR20" s="7">
        <v>0</v>
      </c>
      <c r="AS20" s="8">
        <v>0</v>
      </c>
      <c r="AT20" s="6">
        <v>0</v>
      </c>
      <c r="AU20" s="7">
        <v>0</v>
      </c>
      <c r="AV20" s="8">
        <v>0</v>
      </c>
      <c r="AW20" s="6">
        <v>0</v>
      </c>
      <c r="AX20" s="7">
        <v>0</v>
      </c>
      <c r="AY20" s="8">
        <v>0</v>
      </c>
      <c r="AZ20" s="6">
        <v>0</v>
      </c>
      <c r="BA20" s="7">
        <f t="shared" si="11"/>
        <v>0</v>
      </c>
      <c r="BB20" s="8">
        <v>0</v>
      </c>
      <c r="BC20" s="6">
        <v>0</v>
      </c>
      <c r="BD20" s="7">
        <v>0</v>
      </c>
      <c r="BE20" s="8">
        <v>0</v>
      </c>
      <c r="BF20" s="6">
        <v>0</v>
      </c>
      <c r="BG20" s="7">
        <v>0</v>
      </c>
      <c r="BH20" s="8">
        <v>0</v>
      </c>
      <c r="BI20" s="6">
        <v>0</v>
      </c>
      <c r="BJ20" s="7">
        <v>0</v>
      </c>
      <c r="BK20" s="8">
        <v>0</v>
      </c>
      <c r="BL20" s="6">
        <v>0</v>
      </c>
      <c r="BM20" s="7">
        <v>0</v>
      </c>
      <c r="BN20" s="8">
        <v>0</v>
      </c>
      <c r="BO20" s="6">
        <v>0</v>
      </c>
      <c r="BP20" s="7">
        <v>0</v>
      </c>
      <c r="BQ20" s="8">
        <v>0</v>
      </c>
      <c r="BR20" s="6">
        <v>2</v>
      </c>
      <c r="BS20" s="7">
        <v>0</v>
      </c>
      <c r="BT20" s="8">
        <v>0</v>
      </c>
      <c r="BU20" s="6">
        <v>0</v>
      </c>
      <c r="BV20" s="7">
        <v>0</v>
      </c>
      <c r="BW20" s="48">
        <v>5</v>
      </c>
      <c r="BX20" s="11">
        <v>43</v>
      </c>
      <c r="BY20" s="7">
        <f t="shared" ref="BY20:BY30" si="12">BX20/BW20*1000</f>
        <v>8600</v>
      </c>
      <c r="BZ20" s="8">
        <v>0</v>
      </c>
      <c r="CA20" s="6">
        <v>0</v>
      </c>
      <c r="CB20" s="7">
        <v>0</v>
      </c>
      <c r="CC20" s="8">
        <f t="shared" si="4"/>
        <v>5</v>
      </c>
      <c r="CD20" s="7">
        <f t="shared" si="5"/>
        <v>45</v>
      </c>
    </row>
    <row r="21" spans="1:198" x14ac:dyDescent="0.3">
      <c r="A21" s="40">
        <v>2005</v>
      </c>
      <c r="B21" s="41" t="s">
        <v>7</v>
      </c>
      <c r="C21" s="8">
        <v>0</v>
      </c>
      <c r="D21" s="6">
        <v>0</v>
      </c>
      <c r="E21" s="7">
        <v>0</v>
      </c>
      <c r="F21" s="8"/>
      <c r="G21" s="6"/>
      <c r="H21" s="7"/>
      <c r="I21" s="8">
        <v>0</v>
      </c>
      <c r="J21" s="6">
        <v>0</v>
      </c>
      <c r="K21" s="7">
        <v>0</v>
      </c>
      <c r="L21" s="8">
        <v>0</v>
      </c>
      <c r="M21" s="6">
        <v>0</v>
      </c>
      <c r="N21" s="7">
        <f t="shared" si="9"/>
        <v>0</v>
      </c>
      <c r="O21" s="8">
        <v>0</v>
      </c>
      <c r="P21" s="6">
        <v>0</v>
      </c>
      <c r="Q21" s="7">
        <v>0</v>
      </c>
      <c r="R21" s="8">
        <v>0</v>
      </c>
      <c r="S21" s="6">
        <v>0</v>
      </c>
      <c r="T21" s="7">
        <f t="shared" si="10"/>
        <v>0</v>
      </c>
      <c r="U21" s="8">
        <v>0</v>
      </c>
      <c r="V21" s="6">
        <v>0</v>
      </c>
      <c r="W21" s="7">
        <v>0</v>
      </c>
      <c r="X21" s="8">
        <v>0</v>
      </c>
      <c r="Y21" s="6">
        <v>0</v>
      </c>
      <c r="Z21" s="7">
        <v>0</v>
      </c>
      <c r="AA21" s="8"/>
      <c r="AB21" s="6"/>
      <c r="AC21" s="7"/>
      <c r="AD21" s="8">
        <v>0</v>
      </c>
      <c r="AE21" s="6">
        <v>0</v>
      </c>
      <c r="AF21" s="7">
        <v>0</v>
      </c>
      <c r="AG21" s="8">
        <v>0</v>
      </c>
      <c r="AH21" s="6">
        <v>0</v>
      </c>
      <c r="AI21" s="7">
        <v>0</v>
      </c>
      <c r="AJ21" s="8">
        <v>0</v>
      </c>
      <c r="AK21" s="6">
        <v>0</v>
      </c>
      <c r="AL21" s="7">
        <v>0</v>
      </c>
      <c r="AM21" s="8">
        <v>0</v>
      </c>
      <c r="AN21" s="6">
        <v>0</v>
      </c>
      <c r="AO21" s="7">
        <v>0</v>
      </c>
      <c r="AP21" s="8">
        <v>0</v>
      </c>
      <c r="AQ21" s="6">
        <v>0</v>
      </c>
      <c r="AR21" s="7">
        <v>0</v>
      </c>
      <c r="AS21" s="8">
        <v>0</v>
      </c>
      <c r="AT21" s="6">
        <v>0</v>
      </c>
      <c r="AU21" s="7">
        <v>0</v>
      </c>
      <c r="AV21" s="8">
        <v>0</v>
      </c>
      <c r="AW21" s="6">
        <v>0</v>
      </c>
      <c r="AX21" s="7">
        <v>0</v>
      </c>
      <c r="AY21" s="8">
        <v>0</v>
      </c>
      <c r="AZ21" s="6">
        <v>0</v>
      </c>
      <c r="BA21" s="7">
        <f t="shared" si="11"/>
        <v>0</v>
      </c>
      <c r="BB21" s="8">
        <v>0</v>
      </c>
      <c r="BC21" s="6">
        <v>0</v>
      </c>
      <c r="BD21" s="7">
        <v>0</v>
      </c>
      <c r="BE21" s="8">
        <v>0</v>
      </c>
      <c r="BF21" s="6">
        <v>0</v>
      </c>
      <c r="BG21" s="7">
        <v>0</v>
      </c>
      <c r="BH21" s="8">
        <v>0</v>
      </c>
      <c r="BI21" s="6">
        <v>0</v>
      </c>
      <c r="BJ21" s="7">
        <v>0</v>
      </c>
      <c r="BK21" s="8">
        <v>0</v>
      </c>
      <c r="BL21" s="6">
        <v>0</v>
      </c>
      <c r="BM21" s="7">
        <v>0</v>
      </c>
      <c r="BN21" s="8">
        <v>0</v>
      </c>
      <c r="BO21" s="6">
        <v>0</v>
      </c>
      <c r="BP21" s="7">
        <v>0</v>
      </c>
      <c r="BQ21" s="8">
        <v>0</v>
      </c>
      <c r="BR21" s="6">
        <v>0</v>
      </c>
      <c r="BS21" s="7">
        <v>0</v>
      </c>
      <c r="BT21" s="8">
        <v>0</v>
      </c>
      <c r="BU21" s="6">
        <v>0</v>
      </c>
      <c r="BV21" s="7">
        <v>0</v>
      </c>
      <c r="BW21" s="48">
        <v>1</v>
      </c>
      <c r="BX21" s="11">
        <v>15</v>
      </c>
      <c r="BY21" s="7">
        <f t="shared" si="12"/>
        <v>15000</v>
      </c>
      <c r="BZ21" s="8">
        <v>0</v>
      </c>
      <c r="CA21" s="6">
        <v>0</v>
      </c>
      <c r="CB21" s="7">
        <v>0</v>
      </c>
      <c r="CC21" s="8">
        <f t="shared" si="4"/>
        <v>1</v>
      </c>
      <c r="CD21" s="7">
        <f t="shared" si="5"/>
        <v>15</v>
      </c>
    </row>
    <row r="22" spans="1:198" x14ac:dyDescent="0.3">
      <c r="A22" s="40">
        <v>2005</v>
      </c>
      <c r="B22" s="41" t="s">
        <v>8</v>
      </c>
      <c r="C22" s="8">
        <v>0</v>
      </c>
      <c r="D22" s="6">
        <v>0</v>
      </c>
      <c r="E22" s="7">
        <v>0</v>
      </c>
      <c r="F22" s="8"/>
      <c r="G22" s="6"/>
      <c r="H22" s="7"/>
      <c r="I22" s="8">
        <v>0</v>
      </c>
      <c r="J22" s="6">
        <v>0</v>
      </c>
      <c r="K22" s="7">
        <v>0</v>
      </c>
      <c r="L22" s="8">
        <v>0</v>
      </c>
      <c r="M22" s="6">
        <v>0</v>
      </c>
      <c r="N22" s="7">
        <f t="shared" si="9"/>
        <v>0</v>
      </c>
      <c r="O22" s="8">
        <v>0</v>
      </c>
      <c r="P22" s="6">
        <v>0</v>
      </c>
      <c r="Q22" s="7">
        <v>0</v>
      </c>
      <c r="R22" s="8">
        <v>0</v>
      </c>
      <c r="S22" s="6">
        <v>0</v>
      </c>
      <c r="T22" s="7">
        <f t="shared" si="10"/>
        <v>0</v>
      </c>
      <c r="U22" s="8">
        <v>0</v>
      </c>
      <c r="V22" s="6">
        <v>0</v>
      </c>
      <c r="W22" s="7">
        <v>0</v>
      </c>
      <c r="X22" s="8">
        <v>0</v>
      </c>
      <c r="Y22" s="6">
        <v>0</v>
      </c>
      <c r="Z22" s="7">
        <v>0</v>
      </c>
      <c r="AA22" s="8"/>
      <c r="AB22" s="6"/>
      <c r="AC22" s="7"/>
      <c r="AD22" s="8">
        <v>0</v>
      </c>
      <c r="AE22" s="6">
        <v>0</v>
      </c>
      <c r="AF22" s="7">
        <v>0</v>
      </c>
      <c r="AG22" s="8">
        <v>0</v>
      </c>
      <c r="AH22" s="6">
        <v>0</v>
      </c>
      <c r="AI22" s="7">
        <v>0</v>
      </c>
      <c r="AJ22" s="8">
        <v>0</v>
      </c>
      <c r="AK22" s="6">
        <v>0</v>
      </c>
      <c r="AL22" s="7">
        <v>0</v>
      </c>
      <c r="AM22" s="8">
        <v>0</v>
      </c>
      <c r="AN22" s="6">
        <v>0</v>
      </c>
      <c r="AO22" s="7">
        <v>0</v>
      </c>
      <c r="AP22" s="8">
        <v>0</v>
      </c>
      <c r="AQ22" s="6">
        <v>0</v>
      </c>
      <c r="AR22" s="7">
        <v>0</v>
      </c>
      <c r="AS22" s="8">
        <v>0</v>
      </c>
      <c r="AT22" s="6">
        <v>0</v>
      </c>
      <c r="AU22" s="7">
        <v>0</v>
      </c>
      <c r="AV22" s="8">
        <v>0</v>
      </c>
      <c r="AW22" s="6">
        <v>0</v>
      </c>
      <c r="AX22" s="7">
        <v>0</v>
      </c>
      <c r="AY22" s="8">
        <v>0</v>
      </c>
      <c r="AZ22" s="6">
        <v>0</v>
      </c>
      <c r="BA22" s="7">
        <f t="shared" si="11"/>
        <v>0</v>
      </c>
      <c r="BB22" s="8">
        <v>0</v>
      </c>
      <c r="BC22" s="6">
        <v>0</v>
      </c>
      <c r="BD22" s="7">
        <v>0</v>
      </c>
      <c r="BE22" s="8">
        <v>0</v>
      </c>
      <c r="BF22" s="6">
        <v>0</v>
      </c>
      <c r="BG22" s="7">
        <v>0</v>
      </c>
      <c r="BH22" s="8">
        <v>0</v>
      </c>
      <c r="BI22" s="6">
        <v>0</v>
      </c>
      <c r="BJ22" s="7">
        <v>0</v>
      </c>
      <c r="BK22" s="8">
        <v>0</v>
      </c>
      <c r="BL22" s="6">
        <v>0</v>
      </c>
      <c r="BM22" s="7">
        <v>0</v>
      </c>
      <c r="BN22" s="8">
        <v>0</v>
      </c>
      <c r="BO22" s="6">
        <v>0</v>
      </c>
      <c r="BP22" s="7">
        <v>0</v>
      </c>
      <c r="BQ22" s="8">
        <v>0</v>
      </c>
      <c r="BR22" s="6">
        <v>0</v>
      </c>
      <c r="BS22" s="7">
        <v>0</v>
      </c>
      <c r="BT22" s="8">
        <v>0</v>
      </c>
      <c r="BU22" s="6">
        <v>0</v>
      </c>
      <c r="BV22" s="7">
        <v>0</v>
      </c>
      <c r="BW22" s="48">
        <v>0</v>
      </c>
      <c r="BX22" s="11">
        <v>0</v>
      </c>
      <c r="BY22" s="7">
        <v>0</v>
      </c>
      <c r="BZ22" s="8">
        <v>0</v>
      </c>
      <c r="CA22" s="6">
        <v>0</v>
      </c>
      <c r="CB22" s="7">
        <v>0</v>
      </c>
      <c r="CC22" s="8">
        <f t="shared" si="4"/>
        <v>0</v>
      </c>
      <c r="CD22" s="7">
        <f t="shared" si="5"/>
        <v>0</v>
      </c>
    </row>
    <row r="23" spans="1:198" x14ac:dyDescent="0.3">
      <c r="A23" s="40">
        <v>2005</v>
      </c>
      <c r="B23" s="41" t="s">
        <v>9</v>
      </c>
      <c r="C23" s="8">
        <v>0</v>
      </c>
      <c r="D23" s="6">
        <v>0</v>
      </c>
      <c r="E23" s="7">
        <v>0</v>
      </c>
      <c r="F23" s="8"/>
      <c r="G23" s="6"/>
      <c r="H23" s="7"/>
      <c r="I23" s="8">
        <v>0</v>
      </c>
      <c r="J23" s="6">
        <v>0</v>
      </c>
      <c r="K23" s="7">
        <v>0</v>
      </c>
      <c r="L23" s="8">
        <v>0</v>
      </c>
      <c r="M23" s="6">
        <v>0</v>
      </c>
      <c r="N23" s="7">
        <f t="shared" si="9"/>
        <v>0</v>
      </c>
      <c r="O23" s="8">
        <v>0</v>
      </c>
      <c r="P23" s="6">
        <v>0</v>
      </c>
      <c r="Q23" s="7">
        <v>0</v>
      </c>
      <c r="R23" s="8">
        <v>0</v>
      </c>
      <c r="S23" s="6">
        <v>0</v>
      </c>
      <c r="T23" s="7">
        <f t="shared" si="10"/>
        <v>0</v>
      </c>
      <c r="U23" s="8">
        <v>0</v>
      </c>
      <c r="V23" s="6">
        <v>0</v>
      </c>
      <c r="W23" s="7">
        <v>0</v>
      </c>
      <c r="X23" s="8">
        <v>0</v>
      </c>
      <c r="Y23" s="6">
        <v>0</v>
      </c>
      <c r="Z23" s="7">
        <v>0</v>
      </c>
      <c r="AA23" s="8"/>
      <c r="AB23" s="6"/>
      <c r="AC23" s="7"/>
      <c r="AD23" s="8">
        <v>0</v>
      </c>
      <c r="AE23" s="6">
        <v>0</v>
      </c>
      <c r="AF23" s="7">
        <v>0</v>
      </c>
      <c r="AG23" s="8">
        <v>0</v>
      </c>
      <c r="AH23" s="6">
        <v>0</v>
      </c>
      <c r="AI23" s="7">
        <v>0</v>
      </c>
      <c r="AJ23" s="8">
        <v>0</v>
      </c>
      <c r="AK23" s="6">
        <v>0</v>
      </c>
      <c r="AL23" s="7">
        <v>0</v>
      </c>
      <c r="AM23" s="8">
        <v>0</v>
      </c>
      <c r="AN23" s="6">
        <v>0</v>
      </c>
      <c r="AO23" s="7">
        <v>0</v>
      </c>
      <c r="AP23" s="8">
        <v>0</v>
      </c>
      <c r="AQ23" s="6">
        <v>0</v>
      </c>
      <c r="AR23" s="7">
        <v>0</v>
      </c>
      <c r="AS23" s="8">
        <v>0</v>
      </c>
      <c r="AT23" s="6">
        <v>0</v>
      </c>
      <c r="AU23" s="7">
        <v>0</v>
      </c>
      <c r="AV23" s="8">
        <v>0</v>
      </c>
      <c r="AW23" s="6">
        <v>0</v>
      </c>
      <c r="AX23" s="7">
        <v>0</v>
      </c>
      <c r="AY23" s="8">
        <v>0</v>
      </c>
      <c r="AZ23" s="6">
        <v>0</v>
      </c>
      <c r="BA23" s="7">
        <f t="shared" si="11"/>
        <v>0</v>
      </c>
      <c r="BB23" s="8">
        <v>0</v>
      </c>
      <c r="BC23" s="6">
        <v>0</v>
      </c>
      <c r="BD23" s="7">
        <v>0</v>
      </c>
      <c r="BE23" s="8">
        <v>0</v>
      </c>
      <c r="BF23" s="6">
        <v>0</v>
      </c>
      <c r="BG23" s="7">
        <v>0</v>
      </c>
      <c r="BH23" s="8">
        <v>0</v>
      </c>
      <c r="BI23" s="6">
        <v>0</v>
      </c>
      <c r="BJ23" s="7">
        <v>0</v>
      </c>
      <c r="BK23" s="8">
        <v>0</v>
      </c>
      <c r="BL23" s="6">
        <v>0</v>
      </c>
      <c r="BM23" s="7">
        <v>0</v>
      </c>
      <c r="BN23" s="8">
        <v>0</v>
      </c>
      <c r="BO23" s="6">
        <v>0</v>
      </c>
      <c r="BP23" s="7">
        <v>0</v>
      </c>
      <c r="BQ23" s="8">
        <v>0</v>
      </c>
      <c r="BR23" s="6">
        <v>0</v>
      </c>
      <c r="BS23" s="7">
        <v>0</v>
      </c>
      <c r="BT23" s="8">
        <v>0</v>
      </c>
      <c r="BU23" s="6">
        <v>0</v>
      </c>
      <c r="BV23" s="7">
        <v>0</v>
      </c>
      <c r="BW23" s="48">
        <v>4</v>
      </c>
      <c r="BX23" s="11">
        <v>41</v>
      </c>
      <c r="BY23" s="7">
        <f t="shared" si="12"/>
        <v>10250</v>
      </c>
      <c r="BZ23" s="8">
        <v>0</v>
      </c>
      <c r="CA23" s="6">
        <v>0</v>
      </c>
      <c r="CB23" s="7">
        <v>0</v>
      </c>
      <c r="CC23" s="8">
        <f t="shared" si="4"/>
        <v>4</v>
      </c>
      <c r="CD23" s="7">
        <f t="shared" si="5"/>
        <v>41</v>
      </c>
    </row>
    <row r="24" spans="1:198" x14ac:dyDescent="0.3">
      <c r="A24" s="40">
        <v>2005</v>
      </c>
      <c r="B24" s="41" t="s">
        <v>10</v>
      </c>
      <c r="C24" s="8">
        <v>0</v>
      </c>
      <c r="D24" s="6">
        <v>0</v>
      </c>
      <c r="E24" s="7">
        <v>0</v>
      </c>
      <c r="F24" s="8"/>
      <c r="G24" s="6"/>
      <c r="H24" s="7"/>
      <c r="I24" s="8">
        <v>0</v>
      </c>
      <c r="J24" s="6">
        <v>0</v>
      </c>
      <c r="K24" s="7">
        <v>0</v>
      </c>
      <c r="L24" s="8">
        <v>0</v>
      </c>
      <c r="M24" s="6">
        <v>0</v>
      </c>
      <c r="N24" s="7">
        <f t="shared" si="9"/>
        <v>0</v>
      </c>
      <c r="O24" s="8">
        <v>0</v>
      </c>
      <c r="P24" s="6">
        <v>0</v>
      </c>
      <c r="Q24" s="7">
        <v>0</v>
      </c>
      <c r="R24" s="8">
        <v>0</v>
      </c>
      <c r="S24" s="6">
        <v>0</v>
      </c>
      <c r="T24" s="7">
        <f t="shared" si="10"/>
        <v>0</v>
      </c>
      <c r="U24" s="8">
        <v>0</v>
      </c>
      <c r="V24" s="6">
        <v>0</v>
      </c>
      <c r="W24" s="7">
        <v>0</v>
      </c>
      <c r="X24" s="8">
        <v>0</v>
      </c>
      <c r="Y24" s="6">
        <v>0</v>
      </c>
      <c r="Z24" s="7">
        <v>0</v>
      </c>
      <c r="AA24" s="8"/>
      <c r="AB24" s="6"/>
      <c r="AC24" s="7"/>
      <c r="AD24" s="8">
        <v>0</v>
      </c>
      <c r="AE24" s="6">
        <v>0</v>
      </c>
      <c r="AF24" s="7">
        <v>0</v>
      </c>
      <c r="AG24" s="8">
        <v>0</v>
      </c>
      <c r="AH24" s="6">
        <v>0</v>
      </c>
      <c r="AI24" s="7">
        <v>0</v>
      </c>
      <c r="AJ24" s="8">
        <v>0</v>
      </c>
      <c r="AK24" s="6">
        <v>0</v>
      </c>
      <c r="AL24" s="7">
        <v>0</v>
      </c>
      <c r="AM24" s="8">
        <v>0</v>
      </c>
      <c r="AN24" s="6">
        <v>0</v>
      </c>
      <c r="AO24" s="7">
        <v>0</v>
      </c>
      <c r="AP24" s="8">
        <v>0</v>
      </c>
      <c r="AQ24" s="6">
        <v>0</v>
      </c>
      <c r="AR24" s="7">
        <v>0</v>
      </c>
      <c r="AS24" s="8">
        <v>0</v>
      </c>
      <c r="AT24" s="6">
        <v>0</v>
      </c>
      <c r="AU24" s="7">
        <v>0</v>
      </c>
      <c r="AV24" s="8">
        <v>0</v>
      </c>
      <c r="AW24" s="6">
        <v>0</v>
      </c>
      <c r="AX24" s="7">
        <v>0</v>
      </c>
      <c r="AY24" s="8">
        <v>0</v>
      </c>
      <c r="AZ24" s="6">
        <v>0</v>
      </c>
      <c r="BA24" s="7">
        <f t="shared" si="11"/>
        <v>0</v>
      </c>
      <c r="BB24" s="8">
        <v>0</v>
      </c>
      <c r="BC24" s="6">
        <v>0</v>
      </c>
      <c r="BD24" s="7">
        <v>0</v>
      </c>
      <c r="BE24" s="8">
        <v>0</v>
      </c>
      <c r="BF24" s="6">
        <v>0</v>
      </c>
      <c r="BG24" s="7">
        <v>0</v>
      </c>
      <c r="BH24" s="8">
        <v>0</v>
      </c>
      <c r="BI24" s="6">
        <v>0</v>
      </c>
      <c r="BJ24" s="7">
        <v>0</v>
      </c>
      <c r="BK24" s="8">
        <v>0</v>
      </c>
      <c r="BL24" s="6">
        <v>0</v>
      </c>
      <c r="BM24" s="7">
        <v>0</v>
      </c>
      <c r="BN24" s="8">
        <v>0</v>
      </c>
      <c r="BO24" s="6">
        <v>0</v>
      </c>
      <c r="BP24" s="7">
        <v>0</v>
      </c>
      <c r="BQ24" s="8">
        <v>0</v>
      </c>
      <c r="BR24" s="6">
        <v>0</v>
      </c>
      <c r="BS24" s="7">
        <v>0</v>
      </c>
      <c r="BT24" s="8">
        <v>0</v>
      </c>
      <c r="BU24" s="6">
        <v>0</v>
      </c>
      <c r="BV24" s="7">
        <v>0</v>
      </c>
      <c r="BW24" s="8">
        <v>0</v>
      </c>
      <c r="BX24" s="6">
        <v>0</v>
      </c>
      <c r="BY24" s="7">
        <v>0</v>
      </c>
      <c r="BZ24" s="8">
        <v>0</v>
      </c>
      <c r="CA24" s="6">
        <v>0</v>
      </c>
      <c r="CB24" s="7">
        <v>0</v>
      </c>
      <c r="CC24" s="8">
        <f t="shared" si="4"/>
        <v>0</v>
      </c>
      <c r="CD24" s="7">
        <f t="shared" si="5"/>
        <v>0</v>
      </c>
    </row>
    <row r="25" spans="1:198" x14ac:dyDescent="0.3">
      <c r="A25" s="40">
        <v>2005</v>
      </c>
      <c r="B25" s="41" t="s">
        <v>11</v>
      </c>
      <c r="C25" s="8">
        <v>0</v>
      </c>
      <c r="D25" s="6">
        <v>0</v>
      </c>
      <c r="E25" s="7">
        <v>0</v>
      </c>
      <c r="F25" s="8"/>
      <c r="G25" s="6"/>
      <c r="H25" s="7"/>
      <c r="I25" s="8">
        <v>0</v>
      </c>
      <c r="J25" s="6">
        <v>0</v>
      </c>
      <c r="K25" s="7">
        <v>0</v>
      </c>
      <c r="L25" s="8">
        <v>0</v>
      </c>
      <c r="M25" s="6">
        <v>0</v>
      </c>
      <c r="N25" s="7">
        <f t="shared" si="9"/>
        <v>0</v>
      </c>
      <c r="O25" s="8">
        <v>0</v>
      </c>
      <c r="P25" s="6">
        <v>0</v>
      </c>
      <c r="Q25" s="7">
        <v>0</v>
      </c>
      <c r="R25" s="8">
        <v>0</v>
      </c>
      <c r="S25" s="6">
        <v>0</v>
      </c>
      <c r="T25" s="7">
        <f t="shared" si="10"/>
        <v>0</v>
      </c>
      <c r="U25" s="8">
        <v>0</v>
      </c>
      <c r="V25" s="6">
        <v>0</v>
      </c>
      <c r="W25" s="7">
        <v>0</v>
      </c>
      <c r="X25" s="8">
        <v>0</v>
      </c>
      <c r="Y25" s="6">
        <v>0</v>
      </c>
      <c r="Z25" s="7">
        <v>0</v>
      </c>
      <c r="AA25" s="8"/>
      <c r="AB25" s="6"/>
      <c r="AC25" s="7"/>
      <c r="AD25" s="8">
        <v>0</v>
      </c>
      <c r="AE25" s="6">
        <v>0</v>
      </c>
      <c r="AF25" s="7">
        <v>0</v>
      </c>
      <c r="AG25" s="8">
        <v>0</v>
      </c>
      <c r="AH25" s="6">
        <v>0</v>
      </c>
      <c r="AI25" s="7">
        <v>0</v>
      </c>
      <c r="AJ25" s="8">
        <v>0</v>
      </c>
      <c r="AK25" s="6">
        <v>0</v>
      </c>
      <c r="AL25" s="7">
        <v>0</v>
      </c>
      <c r="AM25" s="8">
        <v>0</v>
      </c>
      <c r="AN25" s="6">
        <v>0</v>
      </c>
      <c r="AO25" s="7">
        <v>0</v>
      </c>
      <c r="AP25" s="8">
        <v>0</v>
      </c>
      <c r="AQ25" s="6">
        <v>0</v>
      </c>
      <c r="AR25" s="7">
        <v>0</v>
      </c>
      <c r="AS25" s="8">
        <v>0</v>
      </c>
      <c r="AT25" s="6">
        <v>0</v>
      </c>
      <c r="AU25" s="7">
        <v>0</v>
      </c>
      <c r="AV25" s="8">
        <v>0</v>
      </c>
      <c r="AW25" s="6">
        <v>0</v>
      </c>
      <c r="AX25" s="7">
        <v>0</v>
      </c>
      <c r="AY25" s="8">
        <v>0</v>
      </c>
      <c r="AZ25" s="6">
        <v>0</v>
      </c>
      <c r="BA25" s="7">
        <f t="shared" si="11"/>
        <v>0</v>
      </c>
      <c r="BB25" s="8">
        <v>0</v>
      </c>
      <c r="BC25" s="6">
        <v>0</v>
      </c>
      <c r="BD25" s="7">
        <v>0</v>
      </c>
      <c r="BE25" s="8">
        <v>0</v>
      </c>
      <c r="BF25" s="6">
        <v>0</v>
      </c>
      <c r="BG25" s="7">
        <v>0</v>
      </c>
      <c r="BH25" s="8">
        <v>0</v>
      </c>
      <c r="BI25" s="6">
        <v>0</v>
      </c>
      <c r="BJ25" s="7">
        <v>0</v>
      </c>
      <c r="BK25" s="8">
        <v>0</v>
      </c>
      <c r="BL25" s="6">
        <v>0</v>
      </c>
      <c r="BM25" s="7">
        <v>0</v>
      </c>
      <c r="BN25" s="8">
        <v>0</v>
      </c>
      <c r="BO25" s="6">
        <v>0</v>
      </c>
      <c r="BP25" s="7">
        <v>0</v>
      </c>
      <c r="BQ25" s="8">
        <v>0</v>
      </c>
      <c r="BR25" s="6">
        <v>0</v>
      </c>
      <c r="BS25" s="7">
        <v>0</v>
      </c>
      <c r="BT25" s="8">
        <v>0</v>
      </c>
      <c r="BU25" s="6">
        <v>0</v>
      </c>
      <c r="BV25" s="7">
        <v>0</v>
      </c>
      <c r="BW25" s="8">
        <v>0</v>
      </c>
      <c r="BX25" s="6">
        <v>0</v>
      </c>
      <c r="BY25" s="7">
        <v>0</v>
      </c>
      <c r="BZ25" s="8">
        <v>0</v>
      </c>
      <c r="CA25" s="6">
        <v>0</v>
      </c>
      <c r="CB25" s="7">
        <v>0</v>
      </c>
      <c r="CC25" s="8">
        <f t="shared" si="4"/>
        <v>0</v>
      </c>
      <c r="CD25" s="7">
        <f t="shared" si="5"/>
        <v>0</v>
      </c>
    </row>
    <row r="26" spans="1:198" x14ac:dyDescent="0.3">
      <c r="A26" s="40">
        <v>2005</v>
      </c>
      <c r="B26" s="41" t="s">
        <v>12</v>
      </c>
      <c r="C26" s="8">
        <v>0</v>
      </c>
      <c r="D26" s="6">
        <v>0</v>
      </c>
      <c r="E26" s="7">
        <v>0</v>
      </c>
      <c r="F26" s="8"/>
      <c r="G26" s="6"/>
      <c r="H26" s="7"/>
      <c r="I26" s="8">
        <v>0</v>
      </c>
      <c r="J26" s="6">
        <v>0</v>
      </c>
      <c r="K26" s="7">
        <v>0</v>
      </c>
      <c r="L26" s="8">
        <v>0</v>
      </c>
      <c r="M26" s="6">
        <v>0</v>
      </c>
      <c r="N26" s="7">
        <f t="shared" si="9"/>
        <v>0</v>
      </c>
      <c r="O26" s="8">
        <v>0</v>
      </c>
      <c r="P26" s="6">
        <v>0</v>
      </c>
      <c r="Q26" s="7">
        <v>0</v>
      </c>
      <c r="R26" s="8">
        <v>0</v>
      </c>
      <c r="S26" s="6">
        <v>0</v>
      </c>
      <c r="T26" s="7">
        <f t="shared" si="10"/>
        <v>0</v>
      </c>
      <c r="U26" s="8">
        <v>0</v>
      </c>
      <c r="V26" s="6">
        <v>0</v>
      </c>
      <c r="W26" s="7">
        <v>0</v>
      </c>
      <c r="X26" s="8">
        <v>0</v>
      </c>
      <c r="Y26" s="6">
        <v>0</v>
      </c>
      <c r="Z26" s="7">
        <v>0</v>
      </c>
      <c r="AA26" s="8"/>
      <c r="AB26" s="6"/>
      <c r="AC26" s="7"/>
      <c r="AD26" s="8">
        <v>0</v>
      </c>
      <c r="AE26" s="6">
        <v>0</v>
      </c>
      <c r="AF26" s="7">
        <v>0</v>
      </c>
      <c r="AG26" s="8">
        <v>0</v>
      </c>
      <c r="AH26" s="6">
        <v>0</v>
      </c>
      <c r="AI26" s="7">
        <v>0</v>
      </c>
      <c r="AJ26" s="8">
        <v>0</v>
      </c>
      <c r="AK26" s="6">
        <v>0</v>
      </c>
      <c r="AL26" s="7">
        <v>0</v>
      </c>
      <c r="AM26" s="8">
        <v>0</v>
      </c>
      <c r="AN26" s="6">
        <v>0</v>
      </c>
      <c r="AO26" s="7">
        <v>0</v>
      </c>
      <c r="AP26" s="8">
        <v>0</v>
      </c>
      <c r="AQ26" s="6">
        <v>0</v>
      </c>
      <c r="AR26" s="7">
        <v>0</v>
      </c>
      <c r="AS26" s="8">
        <v>0</v>
      </c>
      <c r="AT26" s="6">
        <v>0</v>
      </c>
      <c r="AU26" s="7">
        <v>0</v>
      </c>
      <c r="AV26" s="8">
        <v>0</v>
      </c>
      <c r="AW26" s="6">
        <v>0</v>
      </c>
      <c r="AX26" s="7">
        <v>0</v>
      </c>
      <c r="AY26" s="8">
        <v>0</v>
      </c>
      <c r="AZ26" s="6">
        <v>0</v>
      </c>
      <c r="BA26" s="7">
        <f t="shared" si="11"/>
        <v>0</v>
      </c>
      <c r="BB26" s="8">
        <v>0</v>
      </c>
      <c r="BC26" s="6">
        <v>0</v>
      </c>
      <c r="BD26" s="7">
        <v>0</v>
      </c>
      <c r="BE26" s="8">
        <v>0</v>
      </c>
      <c r="BF26" s="6">
        <v>0</v>
      </c>
      <c r="BG26" s="7">
        <v>0</v>
      </c>
      <c r="BH26" s="8">
        <v>0</v>
      </c>
      <c r="BI26" s="6">
        <v>0</v>
      </c>
      <c r="BJ26" s="7">
        <v>0</v>
      </c>
      <c r="BK26" s="8">
        <v>0</v>
      </c>
      <c r="BL26" s="6">
        <v>0</v>
      </c>
      <c r="BM26" s="7">
        <v>0</v>
      </c>
      <c r="BN26" s="8">
        <v>0</v>
      </c>
      <c r="BO26" s="6">
        <v>0</v>
      </c>
      <c r="BP26" s="7">
        <v>0</v>
      </c>
      <c r="BQ26" s="8">
        <v>0</v>
      </c>
      <c r="BR26" s="6">
        <v>0</v>
      </c>
      <c r="BS26" s="7">
        <v>0</v>
      </c>
      <c r="BT26" s="8">
        <v>0</v>
      </c>
      <c r="BU26" s="6">
        <v>0</v>
      </c>
      <c r="BV26" s="7">
        <v>0</v>
      </c>
      <c r="BW26" s="8">
        <v>0</v>
      </c>
      <c r="BX26" s="6">
        <v>0</v>
      </c>
      <c r="BY26" s="7">
        <v>0</v>
      </c>
      <c r="BZ26" s="8">
        <v>0</v>
      </c>
      <c r="CA26" s="6">
        <v>0</v>
      </c>
      <c r="CB26" s="7">
        <v>0</v>
      </c>
      <c r="CC26" s="8">
        <f t="shared" si="4"/>
        <v>0</v>
      </c>
      <c r="CD26" s="7">
        <f t="shared" si="5"/>
        <v>0</v>
      </c>
    </row>
    <row r="27" spans="1:198" x14ac:dyDescent="0.3">
      <c r="A27" s="40">
        <v>2005</v>
      </c>
      <c r="B27" s="41" t="s">
        <v>13</v>
      </c>
      <c r="C27" s="8">
        <v>0</v>
      </c>
      <c r="D27" s="6">
        <v>0</v>
      </c>
      <c r="E27" s="7">
        <v>0</v>
      </c>
      <c r="F27" s="8"/>
      <c r="G27" s="6"/>
      <c r="H27" s="7"/>
      <c r="I27" s="8">
        <v>0</v>
      </c>
      <c r="J27" s="6">
        <v>0</v>
      </c>
      <c r="K27" s="7">
        <v>0</v>
      </c>
      <c r="L27" s="8">
        <v>0</v>
      </c>
      <c r="M27" s="6">
        <v>0</v>
      </c>
      <c r="N27" s="7">
        <f t="shared" si="9"/>
        <v>0</v>
      </c>
      <c r="O27" s="8">
        <v>0</v>
      </c>
      <c r="P27" s="6">
        <v>0</v>
      </c>
      <c r="Q27" s="7">
        <v>0</v>
      </c>
      <c r="R27" s="8">
        <v>0</v>
      </c>
      <c r="S27" s="6">
        <v>0</v>
      </c>
      <c r="T27" s="7">
        <f t="shared" si="10"/>
        <v>0</v>
      </c>
      <c r="U27" s="8">
        <v>0</v>
      </c>
      <c r="V27" s="6">
        <v>0</v>
      </c>
      <c r="W27" s="7">
        <v>0</v>
      </c>
      <c r="X27" s="8">
        <v>0</v>
      </c>
      <c r="Y27" s="6">
        <v>0</v>
      </c>
      <c r="Z27" s="7">
        <v>0</v>
      </c>
      <c r="AA27" s="8"/>
      <c r="AB27" s="6"/>
      <c r="AC27" s="7"/>
      <c r="AD27" s="8">
        <v>0</v>
      </c>
      <c r="AE27" s="6">
        <v>0</v>
      </c>
      <c r="AF27" s="7">
        <v>0</v>
      </c>
      <c r="AG27" s="8">
        <v>0</v>
      </c>
      <c r="AH27" s="6">
        <v>0</v>
      </c>
      <c r="AI27" s="7">
        <v>0</v>
      </c>
      <c r="AJ27" s="8">
        <v>0</v>
      </c>
      <c r="AK27" s="6">
        <v>0</v>
      </c>
      <c r="AL27" s="7">
        <v>0</v>
      </c>
      <c r="AM27" s="8">
        <v>0</v>
      </c>
      <c r="AN27" s="6">
        <v>0</v>
      </c>
      <c r="AO27" s="7">
        <v>0</v>
      </c>
      <c r="AP27" s="8">
        <v>0</v>
      </c>
      <c r="AQ27" s="6">
        <v>0</v>
      </c>
      <c r="AR27" s="7">
        <v>0</v>
      </c>
      <c r="AS27" s="8">
        <v>0</v>
      </c>
      <c r="AT27" s="6">
        <v>0</v>
      </c>
      <c r="AU27" s="7">
        <v>0</v>
      </c>
      <c r="AV27" s="8">
        <v>0</v>
      </c>
      <c r="AW27" s="6">
        <v>0</v>
      </c>
      <c r="AX27" s="7">
        <v>0</v>
      </c>
      <c r="AY27" s="8">
        <v>0</v>
      </c>
      <c r="AZ27" s="6">
        <v>0</v>
      </c>
      <c r="BA27" s="7">
        <f t="shared" si="11"/>
        <v>0</v>
      </c>
      <c r="BB27" s="8">
        <v>0</v>
      </c>
      <c r="BC27" s="6">
        <v>0</v>
      </c>
      <c r="BD27" s="7">
        <v>0</v>
      </c>
      <c r="BE27" s="8">
        <v>0</v>
      </c>
      <c r="BF27" s="6">
        <v>0</v>
      </c>
      <c r="BG27" s="7">
        <v>0</v>
      </c>
      <c r="BH27" s="8">
        <v>0</v>
      </c>
      <c r="BI27" s="6">
        <v>0</v>
      </c>
      <c r="BJ27" s="7">
        <v>0</v>
      </c>
      <c r="BK27" s="8">
        <v>0</v>
      </c>
      <c r="BL27" s="6">
        <v>0</v>
      </c>
      <c r="BM27" s="7">
        <v>0</v>
      </c>
      <c r="BN27" s="8">
        <v>0</v>
      </c>
      <c r="BO27" s="6">
        <v>0</v>
      </c>
      <c r="BP27" s="7">
        <v>0</v>
      </c>
      <c r="BQ27" s="8">
        <v>0</v>
      </c>
      <c r="BR27" s="6">
        <v>0</v>
      </c>
      <c r="BS27" s="7">
        <v>0</v>
      </c>
      <c r="BT27" s="8">
        <v>0</v>
      </c>
      <c r="BU27" s="6">
        <v>0</v>
      </c>
      <c r="BV27" s="7">
        <v>0</v>
      </c>
      <c r="BW27" s="48">
        <v>4</v>
      </c>
      <c r="BX27" s="11">
        <v>39</v>
      </c>
      <c r="BY27" s="7">
        <f t="shared" si="12"/>
        <v>9750</v>
      </c>
      <c r="BZ27" s="8">
        <v>0</v>
      </c>
      <c r="CA27" s="6">
        <v>0</v>
      </c>
      <c r="CB27" s="7">
        <v>0</v>
      </c>
      <c r="CC27" s="8">
        <f t="shared" si="4"/>
        <v>4</v>
      </c>
      <c r="CD27" s="7">
        <f t="shared" si="5"/>
        <v>39</v>
      </c>
    </row>
    <row r="28" spans="1:198" x14ac:dyDescent="0.3">
      <c r="A28" s="40">
        <v>2005</v>
      </c>
      <c r="B28" s="41" t="s">
        <v>14</v>
      </c>
      <c r="C28" s="8">
        <v>0</v>
      </c>
      <c r="D28" s="6">
        <v>0</v>
      </c>
      <c r="E28" s="7">
        <v>0</v>
      </c>
      <c r="F28" s="8"/>
      <c r="G28" s="6"/>
      <c r="H28" s="7"/>
      <c r="I28" s="8">
        <v>0</v>
      </c>
      <c r="J28" s="6">
        <v>0</v>
      </c>
      <c r="K28" s="7">
        <v>0</v>
      </c>
      <c r="L28" s="8">
        <v>0</v>
      </c>
      <c r="M28" s="6">
        <v>0</v>
      </c>
      <c r="N28" s="7">
        <f t="shared" si="9"/>
        <v>0</v>
      </c>
      <c r="O28" s="8">
        <v>0</v>
      </c>
      <c r="P28" s="6">
        <v>0</v>
      </c>
      <c r="Q28" s="7">
        <v>0</v>
      </c>
      <c r="R28" s="8">
        <v>0</v>
      </c>
      <c r="S28" s="6">
        <v>0</v>
      </c>
      <c r="T28" s="7">
        <f t="shared" si="10"/>
        <v>0</v>
      </c>
      <c r="U28" s="8">
        <v>0</v>
      </c>
      <c r="V28" s="6">
        <v>0</v>
      </c>
      <c r="W28" s="7">
        <v>0</v>
      </c>
      <c r="X28" s="8">
        <v>0</v>
      </c>
      <c r="Y28" s="6">
        <v>0</v>
      </c>
      <c r="Z28" s="7">
        <v>0</v>
      </c>
      <c r="AA28" s="8"/>
      <c r="AB28" s="6"/>
      <c r="AC28" s="7"/>
      <c r="AD28" s="8">
        <v>0</v>
      </c>
      <c r="AE28" s="6">
        <v>0</v>
      </c>
      <c r="AF28" s="7">
        <v>0</v>
      </c>
      <c r="AG28" s="8">
        <v>0</v>
      </c>
      <c r="AH28" s="6">
        <v>0</v>
      </c>
      <c r="AI28" s="7">
        <v>0</v>
      </c>
      <c r="AJ28" s="8">
        <v>0</v>
      </c>
      <c r="AK28" s="6">
        <v>0</v>
      </c>
      <c r="AL28" s="7">
        <v>0</v>
      </c>
      <c r="AM28" s="8">
        <v>0</v>
      </c>
      <c r="AN28" s="6">
        <v>0</v>
      </c>
      <c r="AO28" s="7">
        <v>0</v>
      </c>
      <c r="AP28" s="8">
        <v>0</v>
      </c>
      <c r="AQ28" s="6">
        <v>0</v>
      </c>
      <c r="AR28" s="7">
        <v>0</v>
      </c>
      <c r="AS28" s="8">
        <v>0</v>
      </c>
      <c r="AT28" s="6">
        <v>0</v>
      </c>
      <c r="AU28" s="7">
        <v>0</v>
      </c>
      <c r="AV28" s="8">
        <v>0</v>
      </c>
      <c r="AW28" s="6">
        <v>0</v>
      </c>
      <c r="AX28" s="7">
        <v>0</v>
      </c>
      <c r="AY28" s="8">
        <v>0</v>
      </c>
      <c r="AZ28" s="6">
        <v>0</v>
      </c>
      <c r="BA28" s="7">
        <f t="shared" si="11"/>
        <v>0</v>
      </c>
      <c r="BB28" s="8">
        <v>0</v>
      </c>
      <c r="BC28" s="6">
        <v>0</v>
      </c>
      <c r="BD28" s="7">
        <v>0</v>
      </c>
      <c r="BE28" s="8">
        <v>0</v>
      </c>
      <c r="BF28" s="6">
        <v>0</v>
      </c>
      <c r="BG28" s="7">
        <v>0</v>
      </c>
      <c r="BH28" s="8">
        <v>0</v>
      </c>
      <c r="BI28" s="6">
        <v>0</v>
      </c>
      <c r="BJ28" s="7">
        <v>0</v>
      </c>
      <c r="BK28" s="8">
        <v>0</v>
      </c>
      <c r="BL28" s="6">
        <v>0</v>
      </c>
      <c r="BM28" s="7">
        <v>0</v>
      </c>
      <c r="BN28" s="8">
        <v>0</v>
      </c>
      <c r="BO28" s="6">
        <v>0</v>
      </c>
      <c r="BP28" s="7">
        <v>0</v>
      </c>
      <c r="BQ28" s="8">
        <v>0</v>
      </c>
      <c r="BR28" s="6">
        <v>0</v>
      </c>
      <c r="BS28" s="7">
        <v>0</v>
      </c>
      <c r="BT28" s="8">
        <v>0</v>
      </c>
      <c r="BU28" s="6">
        <v>0</v>
      </c>
      <c r="BV28" s="7">
        <v>0</v>
      </c>
      <c r="BW28" s="48">
        <v>3</v>
      </c>
      <c r="BX28" s="11">
        <v>33</v>
      </c>
      <c r="BY28" s="7">
        <f t="shared" si="12"/>
        <v>11000</v>
      </c>
      <c r="BZ28" s="8">
        <v>0</v>
      </c>
      <c r="CA28" s="6">
        <v>0</v>
      </c>
      <c r="CB28" s="7">
        <v>0</v>
      </c>
      <c r="CC28" s="8">
        <f t="shared" si="4"/>
        <v>3</v>
      </c>
      <c r="CD28" s="7">
        <f t="shared" si="5"/>
        <v>33</v>
      </c>
    </row>
    <row r="29" spans="1:198" x14ac:dyDescent="0.3">
      <c r="A29" s="40">
        <v>2005</v>
      </c>
      <c r="B29" s="41" t="s">
        <v>15</v>
      </c>
      <c r="C29" s="8">
        <v>0</v>
      </c>
      <c r="D29" s="6">
        <v>0</v>
      </c>
      <c r="E29" s="7">
        <v>0</v>
      </c>
      <c r="F29" s="8"/>
      <c r="G29" s="6"/>
      <c r="H29" s="7"/>
      <c r="I29" s="8">
        <v>0</v>
      </c>
      <c r="J29" s="6">
        <v>0</v>
      </c>
      <c r="K29" s="7">
        <v>0</v>
      </c>
      <c r="L29" s="8">
        <v>0</v>
      </c>
      <c r="M29" s="6">
        <v>0</v>
      </c>
      <c r="N29" s="7">
        <f t="shared" si="9"/>
        <v>0</v>
      </c>
      <c r="O29" s="8">
        <v>0</v>
      </c>
      <c r="P29" s="6">
        <v>0</v>
      </c>
      <c r="Q29" s="7">
        <v>0</v>
      </c>
      <c r="R29" s="8">
        <v>0</v>
      </c>
      <c r="S29" s="6">
        <v>0</v>
      </c>
      <c r="T29" s="7">
        <f t="shared" si="10"/>
        <v>0</v>
      </c>
      <c r="U29" s="8">
        <v>0</v>
      </c>
      <c r="V29" s="6">
        <v>0</v>
      </c>
      <c r="W29" s="7">
        <v>0</v>
      </c>
      <c r="X29" s="8">
        <v>0</v>
      </c>
      <c r="Y29" s="6">
        <v>0</v>
      </c>
      <c r="Z29" s="7">
        <v>0</v>
      </c>
      <c r="AA29" s="8"/>
      <c r="AB29" s="6"/>
      <c r="AC29" s="7"/>
      <c r="AD29" s="8">
        <v>0</v>
      </c>
      <c r="AE29" s="6">
        <v>0</v>
      </c>
      <c r="AF29" s="7">
        <v>0</v>
      </c>
      <c r="AG29" s="8">
        <v>0</v>
      </c>
      <c r="AH29" s="6">
        <v>0</v>
      </c>
      <c r="AI29" s="7">
        <v>0</v>
      </c>
      <c r="AJ29" s="8">
        <v>0</v>
      </c>
      <c r="AK29" s="6">
        <v>0</v>
      </c>
      <c r="AL29" s="7">
        <v>0</v>
      </c>
      <c r="AM29" s="8">
        <v>0</v>
      </c>
      <c r="AN29" s="6">
        <v>0</v>
      </c>
      <c r="AO29" s="7">
        <v>0</v>
      </c>
      <c r="AP29" s="8">
        <v>0</v>
      </c>
      <c r="AQ29" s="6">
        <v>0</v>
      </c>
      <c r="AR29" s="7">
        <v>0</v>
      </c>
      <c r="AS29" s="8">
        <v>0</v>
      </c>
      <c r="AT29" s="6">
        <v>0</v>
      </c>
      <c r="AU29" s="7">
        <v>0</v>
      </c>
      <c r="AV29" s="8">
        <v>0</v>
      </c>
      <c r="AW29" s="6">
        <v>0</v>
      </c>
      <c r="AX29" s="7">
        <v>0</v>
      </c>
      <c r="AY29" s="8">
        <v>0</v>
      </c>
      <c r="AZ29" s="6">
        <v>0</v>
      </c>
      <c r="BA29" s="7">
        <f t="shared" si="11"/>
        <v>0</v>
      </c>
      <c r="BB29" s="8">
        <v>0</v>
      </c>
      <c r="BC29" s="6">
        <v>0</v>
      </c>
      <c r="BD29" s="7">
        <v>0</v>
      </c>
      <c r="BE29" s="8">
        <v>0</v>
      </c>
      <c r="BF29" s="6">
        <v>0</v>
      </c>
      <c r="BG29" s="7">
        <v>0</v>
      </c>
      <c r="BH29" s="8">
        <v>0</v>
      </c>
      <c r="BI29" s="6">
        <v>0</v>
      </c>
      <c r="BJ29" s="7">
        <v>0</v>
      </c>
      <c r="BK29" s="8">
        <v>0</v>
      </c>
      <c r="BL29" s="6">
        <v>0</v>
      </c>
      <c r="BM29" s="7">
        <v>0</v>
      </c>
      <c r="BN29" s="8">
        <v>0</v>
      </c>
      <c r="BO29" s="6">
        <v>0</v>
      </c>
      <c r="BP29" s="7">
        <v>0</v>
      </c>
      <c r="BQ29" s="8">
        <v>0</v>
      </c>
      <c r="BR29" s="6">
        <v>0</v>
      </c>
      <c r="BS29" s="7">
        <v>0</v>
      </c>
      <c r="BT29" s="8">
        <v>0</v>
      </c>
      <c r="BU29" s="6">
        <v>0</v>
      </c>
      <c r="BV29" s="7">
        <v>0</v>
      </c>
      <c r="BW29" s="48">
        <v>7</v>
      </c>
      <c r="BX29" s="11">
        <v>75</v>
      </c>
      <c r="BY29" s="7">
        <f t="shared" si="12"/>
        <v>10714.285714285714</v>
      </c>
      <c r="BZ29" s="8">
        <v>0</v>
      </c>
      <c r="CA29" s="6">
        <v>0</v>
      </c>
      <c r="CB29" s="7">
        <v>0</v>
      </c>
      <c r="CC29" s="8">
        <f t="shared" si="4"/>
        <v>7</v>
      </c>
      <c r="CD29" s="7">
        <f t="shared" si="5"/>
        <v>75</v>
      </c>
    </row>
    <row r="30" spans="1:198" x14ac:dyDescent="0.3">
      <c r="A30" s="40">
        <v>2005</v>
      </c>
      <c r="B30" s="41" t="s">
        <v>16</v>
      </c>
      <c r="C30" s="8">
        <v>0</v>
      </c>
      <c r="D30" s="6">
        <v>0</v>
      </c>
      <c r="E30" s="7">
        <v>0</v>
      </c>
      <c r="F30" s="8"/>
      <c r="G30" s="6"/>
      <c r="H30" s="7"/>
      <c r="I30" s="8">
        <v>0</v>
      </c>
      <c r="J30" s="6">
        <v>0</v>
      </c>
      <c r="K30" s="7">
        <v>0</v>
      </c>
      <c r="L30" s="8">
        <v>0</v>
      </c>
      <c r="M30" s="6">
        <v>0</v>
      </c>
      <c r="N30" s="7">
        <f t="shared" si="9"/>
        <v>0</v>
      </c>
      <c r="O30" s="8">
        <v>0</v>
      </c>
      <c r="P30" s="6">
        <v>0</v>
      </c>
      <c r="Q30" s="7">
        <v>0</v>
      </c>
      <c r="R30" s="8">
        <v>0</v>
      </c>
      <c r="S30" s="6">
        <v>0</v>
      </c>
      <c r="T30" s="7">
        <f t="shared" si="10"/>
        <v>0</v>
      </c>
      <c r="U30" s="8">
        <v>0</v>
      </c>
      <c r="V30" s="6">
        <v>0</v>
      </c>
      <c r="W30" s="7">
        <v>0</v>
      </c>
      <c r="X30" s="8">
        <v>0</v>
      </c>
      <c r="Y30" s="6">
        <v>0</v>
      </c>
      <c r="Z30" s="7">
        <v>0</v>
      </c>
      <c r="AA30" s="8"/>
      <c r="AB30" s="6"/>
      <c r="AC30" s="7"/>
      <c r="AD30" s="8">
        <v>0</v>
      </c>
      <c r="AE30" s="6">
        <v>0</v>
      </c>
      <c r="AF30" s="7">
        <v>0</v>
      </c>
      <c r="AG30" s="8">
        <v>0</v>
      </c>
      <c r="AH30" s="6">
        <v>0</v>
      </c>
      <c r="AI30" s="7">
        <v>0</v>
      </c>
      <c r="AJ30" s="8">
        <v>0</v>
      </c>
      <c r="AK30" s="6">
        <v>0</v>
      </c>
      <c r="AL30" s="7">
        <v>0</v>
      </c>
      <c r="AM30" s="8">
        <v>0</v>
      </c>
      <c r="AN30" s="6">
        <v>0</v>
      </c>
      <c r="AO30" s="7">
        <v>0</v>
      </c>
      <c r="AP30" s="8">
        <v>0</v>
      </c>
      <c r="AQ30" s="6">
        <v>0</v>
      </c>
      <c r="AR30" s="7">
        <v>0</v>
      </c>
      <c r="AS30" s="8">
        <v>0</v>
      </c>
      <c r="AT30" s="6">
        <v>0</v>
      </c>
      <c r="AU30" s="7">
        <v>0</v>
      </c>
      <c r="AV30" s="8">
        <v>0</v>
      </c>
      <c r="AW30" s="6">
        <v>0</v>
      </c>
      <c r="AX30" s="7">
        <v>0</v>
      </c>
      <c r="AY30" s="8">
        <v>0</v>
      </c>
      <c r="AZ30" s="6">
        <v>0</v>
      </c>
      <c r="BA30" s="7">
        <f t="shared" si="11"/>
        <v>0</v>
      </c>
      <c r="BB30" s="8">
        <v>0</v>
      </c>
      <c r="BC30" s="6">
        <v>0</v>
      </c>
      <c r="BD30" s="7">
        <v>0</v>
      </c>
      <c r="BE30" s="8">
        <v>0</v>
      </c>
      <c r="BF30" s="6">
        <v>0</v>
      </c>
      <c r="BG30" s="7">
        <v>0</v>
      </c>
      <c r="BH30" s="8">
        <v>0</v>
      </c>
      <c r="BI30" s="6">
        <v>0</v>
      </c>
      <c r="BJ30" s="7">
        <v>0</v>
      </c>
      <c r="BK30" s="8">
        <v>0</v>
      </c>
      <c r="BL30" s="6">
        <v>0</v>
      </c>
      <c r="BM30" s="7">
        <v>0</v>
      </c>
      <c r="BN30" s="8">
        <v>0</v>
      </c>
      <c r="BO30" s="6">
        <v>0</v>
      </c>
      <c r="BP30" s="7">
        <v>0</v>
      </c>
      <c r="BQ30" s="8">
        <v>0</v>
      </c>
      <c r="BR30" s="6">
        <v>0</v>
      </c>
      <c r="BS30" s="7">
        <v>0</v>
      </c>
      <c r="BT30" s="8">
        <v>0</v>
      </c>
      <c r="BU30" s="6">
        <v>0</v>
      </c>
      <c r="BV30" s="7">
        <v>0</v>
      </c>
      <c r="BW30" s="48">
        <v>1</v>
      </c>
      <c r="BX30" s="11">
        <v>13</v>
      </c>
      <c r="BY30" s="7">
        <f t="shared" si="12"/>
        <v>13000</v>
      </c>
      <c r="BZ30" s="8">
        <v>0</v>
      </c>
      <c r="CA30" s="6">
        <v>0</v>
      </c>
      <c r="CB30" s="7">
        <v>0</v>
      </c>
      <c r="CC30" s="8">
        <f t="shared" si="4"/>
        <v>1</v>
      </c>
      <c r="CD30" s="7">
        <f t="shared" si="5"/>
        <v>13</v>
      </c>
    </row>
    <row r="31" spans="1:198" ht="15" thickBot="1" x14ac:dyDescent="0.35">
      <c r="A31" s="51"/>
      <c r="B31" s="52" t="s">
        <v>17</v>
      </c>
      <c r="C31" s="37">
        <f>SUM(C19:C30)</f>
        <v>0</v>
      </c>
      <c r="D31" s="35">
        <f>SUM(D19:D30)</f>
        <v>0</v>
      </c>
      <c r="E31" s="36"/>
      <c r="F31" s="37"/>
      <c r="G31" s="35"/>
      <c r="H31" s="36"/>
      <c r="I31" s="37">
        <f>SUM(I19:I30)</f>
        <v>0</v>
      </c>
      <c r="J31" s="35">
        <f>SUM(J19:J30)</f>
        <v>0</v>
      </c>
      <c r="K31" s="36"/>
      <c r="L31" s="37">
        <f t="shared" ref="L31:M31" si="13">SUM(L19:L30)</f>
        <v>0</v>
      </c>
      <c r="M31" s="35">
        <f t="shared" si="13"/>
        <v>0</v>
      </c>
      <c r="N31" s="36"/>
      <c r="O31" s="37">
        <f>SUM(O19:O30)</f>
        <v>0</v>
      </c>
      <c r="P31" s="35">
        <f>SUM(P19:P30)</f>
        <v>0</v>
      </c>
      <c r="Q31" s="36"/>
      <c r="R31" s="37">
        <f t="shared" ref="R31:S31" si="14">SUM(R19:R30)</f>
        <v>0</v>
      </c>
      <c r="S31" s="35">
        <f t="shared" si="14"/>
        <v>0</v>
      </c>
      <c r="T31" s="36"/>
      <c r="U31" s="37">
        <f>SUM(U19:U30)</f>
        <v>0</v>
      </c>
      <c r="V31" s="35">
        <f>SUM(V19:V30)</f>
        <v>0</v>
      </c>
      <c r="W31" s="36"/>
      <c r="X31" s="37">
        <f>SUM(X19:X30)</f>
        <v>0</v>
      </c>
      <c r="Y31" s="35">
        <f>SUM(Y19:Y30)</f>
        <v>0</v>
      </c>
      <c r="Z31" s="36"/>
      <c r="AA31" s="37"/>
      <c r="AB31" s="35"/>
      <c r="AC31" s="36"/>
      <c r="AD31" s="37">
        <f>SUM(AD19:AD30)</f>
        <v>0</v>
      </c>
      <c r="AE31" s="35">
        <f>SUM(AE19:AE30)</f>
        <v>0</v>
      </c>
      <c r="AF31" s="36"/>
      <c r="AG31" s="37">
        <f>SUM(AG19:AG30)</f>
        <v>0</v>
      </c>
      <c r="AH31" s="35">
        <f>SUM(AH19:AH30)</f>
        <v>0</v>
      </c>
      <c r="AI31" s="36"/>
      <c r="AJ31" s="37">
        <f>SUM(AJ19:AJ30)</f>
        <v>0</v>
      </c>
      <c r="AK31" s="35">
        <f>SUM(AK19:AK30)</f>
        <v>0</v>
      </c>
      <c r="AL31" s="36"/>
      <c r="AM31" s="37">
        <f>SUM(AM19:AM30)</f>
        <v>0</v>
      </c>
      <c r="AN31" s="35">
        <f>SUM(AN19:AN30)</f>
        <v>0</v>
      </c>
      <c r="AO31" s="36"/>
      <c r="AP31" s="37">
        <f>SUM(AP19:AP30)</f>
        <v>0</v>
      </c>
      <c r="AQ31" s="35">
        <f>SUM(AQ19:AQ30)</f>
        <v>0</v>
      </c>
      <c r="AR31" s="36"/>
      <c r="AS31" s="37">
        <f>SUM(AS19:AS30)</f>
        <v>0</v>
      </c>
      <c r="AT31" s="35">
        <f>SUM(AT19:AT30)</f>
        <v>0</v>
      </c>
      <c r="AU31" s="36"/>
      <c r="AV31" s="37">
        <f>SUM(AV19:AV30)</f>
        <v>0</v>
      </c>
      <c r="AW31" s="35">
        <f>SUM(AW19:AW30)</f>
        <v>0</v>
      </c>
      <c r="AX31" s="36"/>
      <c r="AY31" s="37">
        <f t="shared" ref="AY31:AZ31" si="15">SUM(AY19:AY30)</f>
        <v>0</v>
      </c>
      <c r="AZ31" s="35">
        <f t="shared" si="15"/>
        <v>0</v>
      </c>
      <c r="BA31" s="36"/>
      <c r="BB31" s="37">
        <f>SUM(BB19:BB30)</f>
        <v>0</v>
      </c>
      <c r="BC31" s="35">
        <f>SUM(BC19:BC30)</f>
        <v>0</v>
      </c>
      <c r="BD31" s="36"/>
      <c r="BE31" s="37">
        <f>SUM(BE19:BE30)</f>
        <v>0</v>
      </c>
      <c r="BF31" s="35">
        <f>SUM(BF19:BF30)</f>
        <v>0</v>
      </c>
      <c r="BG31" s="36"/>
      <c r="BH31" s="37">
        <f>SUM(BH19:BH30)</f>
        <v>0</v>
      </c>
      <c r="BI31" s="35">
        <f>SUM(BI19:BI30)</f>
        <v>0</v>
      </c>
      <c r="BJ31" s="36"/>
      <c r="BK31" s="37">
        <f>SUM(BK19:BK30)</f>
        <v>0</v>
      </c>
      <c r="BL31" s="35">
        <f>SUM(BL19:BL30)</f>
        <v>0</v>
      </c>
      <c r="BM31" s="36"/>
      <c r="BN31" s="37">
        <f>SUM(BN19:BN30)</f>
        <v>0</v>
      </c>
      <c r="BO31" s="35">
        <f>SUM(BO19:BO30)</f>
        <v>0</v>
      </c>
      <c r="BP31" s="36"/>
      <c r="BQ31" s="37">
        <f>SUM(BQ19:BQ30)</f>
        <v>0</v>
      </c>
      <c r="BR31" s="35">
        <f>SUM(BR19:BR30)</f>
        <v>2</v>
      </c>
      <c r="BS31" s="36"/>
      <c r="BT31" s="37">
        <f>SUM(BT19:BT30)</f>
        <v>0</v>
      </c>
      <c r="BU31" s="35">
        <f>SUM(BU19:BU30)</f>
        <v>0</v>
      </c>
      <c r="BV31" s="36"/>
      <c r="BW31" s="37">
        <f>SUM(BW19:BW30)</f>
        <v>25</v>
      </c>
      <c r="BX31" s="35">
        <f>SUM(BX19:BX30)</f>
        <v>259</v>
      </c>
      <c r="BY31" s="36"/>
      <c r="BZ31" s="37">
        <f>SUM(BZ19:BZ30)</f>
        <v>0</v>
      </c>
      <c r="CA31" s="35">
        <f>SUM(CA19:CA30)</f>
        <v>0</v>
      </c>
      <c r="CB31" s="36"/>
      <c r="CC31" s="37">
        <f t="shared" si="4"/>
        <v>25</v>
      </c>
      <c r="CD31" s="36">
        <f t="shared" si="5"/>
        <v>261</v>
      </c>
      <c r="DX31" s="2"/>
      <c r="EC31" s="2"/>
      <c r="EH31" s="2"/>
      <c r="EM31" s="2"/>
      <c r="ER31" s="2"/>
      <c r="EW31" s="2"/>
      <c r="FB31" s="2"/>
      <c r="FG31" s="2"/>
      <c r="FL31" s="2"/>
      <c r="FQ31" s="2"/>
      <c r="FV31" s="2"/>
      <c r="GA31" s="2"/>
      <c r="GF31" s="2"/>
      <c r="GK31" s="2"/>
      <c r="GP31" s="2"/>
    </row>
    <row r="32" spans="1:198" x14ac:dyDescent="0.3">
      <c r="A32" s="40">
        <v>2006</v>
      </c>
      <c r="B32" s="41" t="s">
        <v>5</v>
      </c>
      <c r="C32" s="8">
        <v>0</v>
      </c>
      <c r="D32" s="6">
        <v>0</v>
      </c>
      <c r="E32" s="7">
        <v>0</v>
      </c>
      <c r="F32" s="8"/>
      <c r="G32" s="6"/>
      <c r="H32" s="7"/>
      <c r="I32" s="8">
        <v>0</v>
      </c>
      <c r="J32" s="6">
        <v>0</v>
      </c>
      <c r="K32" s="7">
        <v>0</v>
      </c>
      <c r="L32" s="8">
        <v>0</v>
      </c>
      <c r="M32" s="6">
        <v>0</v>
      </c>
      <c r="N32" s="7">
        <f t="shared" ref="N32:N43" si="16">IF(L32=0,0,M32/L32*1000)</f>
        <v>0</v>
      </c>
      <c r="O32" s="8">
        <v>0</v>
      </c>
      <c r="P32" s="6">
        <v>0</v>
      </c>
      <c r="Q32" s="7">
        <v>0</v>
      </c>
      <c r="R32" s="8">
        <v>0</v>
      </c>
      <c r="S32" s="6">
        <v>0</v>
      </c>
      <c r="T32" s="7">
        <f t="shared" ref="T32:T43" si="17">IF(R32=0,0,S32/R32*1000)</f>
        <v>0</v>
      </c>
      <c r="U32" s="8">
        <v>0</v>
      </c>
      <c r="V32" s="6">
        <v>0</v>
      </c>
      <c r="W32" s="7">
        <v>0</v>
      </c>
      <c r="X32" s="8">
        <v>0</v>
      </c>
      <c r="Y32" s="6">
        <v>0</v>
      </c>
      <c r="Z32" s="7">
        <v>0</v>
      </c>
      <c r="AA32" s="8"/>
      <c r="AB32" s="6"/>
      <c r="AC32" s="7"/>
      <c r="AD32" s="8">
        <v>0</v>
      </c>
      <c r="AE32" s="6">
        <v>0</v>
      </c>
      <c r="AF32" s="7">
        <v>0</v>
      </c>
      <c r="AG32" s="8">
        <v>0</v>
      </c>
      <c r="AH32" s="6">
        <v>0</v>
      </c>
      <c r="AI32" s="7">
        <v>0</v>
      </c>
      <c r="AJ32" s="8">
        <v>0</v>
      </c>
      <c r="AK32" s="6">
        <v>0</v>
      </c>
      <c r="AL32" s="7">
        <v>0</v>
      </c>
      <c r="AM32" s="8">
        <v>0</v>
      </c>
      <c r="AN32" s="6">
        <v>0</v>
      </c>
      <c r="AO32" s="7">
        <v>0</v>
      </c>
      <c r="AP32" s="8">
        <v>0</v>
      </c>
      <c r="AQ32" s="6">
        <v>0</v>
      </c>
      <c r="AR32" s="7">
        <v>0</v>
      </c>
      <c r="AS32" s="8">
        <v>0</v>
      </c>
      <c r="AT32" s="6">
        <v>0</v>
      </c>
      <c r="AU32" s="7">
        <v>0</v>
      </c>
      <c r="AV32" s="8">
        <v>0</v>
      </c>
      <c r="AW32" s="6">
        <v>0</v>
      </c>
      <c r="AX32" s="7">
        <v>0</v>
      </c>
      <c r="AY32" s="8">
        <v>0</v>
      </c>
      <c r="AZ32" s="6">
        <v>0</v>
      </c>
      <c r="BA32" s="7">
        <f t="shared" ref="BA32:BA43" si="18">IF(AY32=0,0,AZ32/AY32*1000)</f>
        <v>0</v>
      </c>
      <c r="BB32" s="8">
        <v>0</v>
      </c>
      <c r="BC32" s="6">
        <v>0</v>
      </c>
      <c r="BD32" s="7">
        <v>0</v>
      </c>
      <c r="BE32" s="8">
        <v>0</v>
      </c>
      <c r="BF32" s="6">
        <v>0</v>
      </c>
      <c r="BG32" s="7">
        <v>0</v>
      </c>
      <c r="BH32" s="8">
        <v>0</v>
      </c>
      <c r="BI32" s="6">
        <v>0</v>
      </c>
      <c r="BJ32" s="7">
        <v>0</v>
      </c>
      <c r="BK32" s="8">
        <v>0</v>
      </c>
      <c r="BL32" s="6">
        <v>0</v>
      </c>
      <c r="BM32" s="7">
        <v>0</v>
      </c>
      <c r="BN32" s="8">
        <v>0</v>
      </c>
      <c r="BO32" s="6">
        <v>0</v>
      </c>
      <c r="BP32" s="7">
        <v>0</v>
      </c>
      <c r="BQ32" s="8">
        <v>0</v>
      </c>
      <c r="BR32" s="6">
        <v>0</v>
      </c>
      <c r="BS32" s="7">
        <v>0</v>
      </c>
      <c r="BT32" s="8">
        <v>0</v>
      </c>
      <c r="BU32" s="6">
        <v>0</v>
      </c>
      <c r="BV32" s="7">
        <v>0</v>
      </c>
      <c r="BW32" s="8">
        <v>0</v>
      </c>
      <c r="BX32" s="6">
        <v>0</v>
      </c>
      <c r="BY32" s="7">
        <v>0</v>
      </c>
      <c r="BZ32" s="8">
        <v>0</v>
      </c>
      <c r="CA32" s="6">
        <v>0</v>
      </c>
      <c r="CB32" s="7">
        <v>0</v>
      </c>
      <c r="CC32" s="8">
        <f t="shared" si="4"/>
        <v>0</v>
      </c>
      <c r="CD32" s="7">
        <f t="shared" si="5"/>
        <v>0</v>
      </c>
    </row>
    <row r="33" spans="1:198" x14ac:dyDescent="0.3">
      <c r="A33" s="40">
        <v>2006</v>
      </c>
      <c r="B33" s="41" t="s">
        <v>6</v>
      </c>
      <c r="C33" s="8">
        <v>0</v>
      </c>
      <c r="D33" s="6">
        <v>0</v>
      </c>
      <c r="E33" s="7">
        <v>0</v>
      </c>
      <c r="F33" s="8"/>
      <c r="G33" s="6"/>
      <c r="H33" s="7"/>
      <c r="I33" s="8">
        <v>0</v>
      </c>
      <c r="J33" s="6">
        <v>0</v>
      </c>
      <c r="K33" s="7">
        <v>0</v>
      </c>
      <c r="L33" s="8">
        <v>0</v>
      </c>
      <c r="M33" s="6">
        <v>0</v>
      </c>
      <c r="N33" s="7">
        <f t="shared" si="16"/>
        <v>0</v>
      </c>
      <c r="O33" s="8">
        <v>0</v>
      </c>
      <c r="P33" s="6">
        <v>0</v>
      </c>
      <c r="Q33" s="7">
        <v>0</v>
      </c>
      <c r="R33" s="8">
        <v>0</v>
      </c>
      <c r="S33" s="6">
        <v>0</v>
      </c>
      <c r="T33" s="7">
        <f t="shared" si="17"/>
        <v>0</v>
      </c>
      <c r="U33" s="8">
        <v>0</v>
      </c>
      <c r="V33" s="6">
        <v>0</v>
      </c>
      <c r="W33" s="7">
        <v>0</v>
      </c>
      <c r="X33" s="8">
        <v>0</v>
      </c>
      <c r="Y33" s="6">
        <v>0</v>
      </c>
      <c r="Z33" s="7">
        <v>0</v>
      </c>
      <c r="AA33" s="8"/>
      <c r="AB33" s="6"/>
      <c r="AC33" s="7"/>
      <c r="AD33" s="8">
        <v>0</v>
      </c>
      <c r="AE33" s="6">
        <v>0</v>
      </c>
      <c r="AF33" s="7">
        <v>0</v>
      </c>
      <c r="AG33" s="8">
        <v>0</v>
      </c>
      <c r="AH33" s="6">
        <v>0</v>
      </c>
      <c r="AI33" s="7">
        <v>0</v>
      </c>
      <c r="AJ33" s="8">
        <v>0</v>
      </c>
      <c r="AK33" s="6">
        <v>0</v>
      </c>
      <c r="AL33" s="7">
        <v>0</v>
      </c>
      <c r="AM33" s="8">
        <v>0</v>
      </c>
      <c r="AN33" s="6">
        <v>0</v>
      </c>
      <c r="AO33" s="7">
        <v>0</v>
      </c>
      <c r="AP33" s="8">
        <v>0</v>
      </c>
      <c r="AQ33" s="6">
        <v>0</v>
      </c>
      <c r="AR33" s="7">
        <v>0</v>
      </c>
      <c r="AS33" s="8">
        <v>0</v>
      </c>
      <c r="AT33" s="6">
        <v>0</v>
      </c>
      <c r="AU33" s="7">
        <v>0</v>
      </c>
      <c r="AV33" s="8">
        <v>0</v>
      </c>
      <c r="AW33" s="6">
        <v>0</v>
      </c>
      <c r="AX33" s="7">
        <v>0</v>
      </c>
      <c r="AY33" s="8">
        <v>0</v>
      </c>
      <c r="AZ33" s="6">
        <v>0</v>
      </c>
      <c r="BA33" s="7">
        <f t="shared" si="18"/>
        <v>0</v>
      </c>
      <c r="BB33" s="8">
        <v>0</v>
      </c>
      <c r="BC33" s="6">
        <v>0</v>
      </c>
      <c r="BD33" s="7">
        <v>0</v>
      </c>
      <c r="BE33" s="8">
        <v>0</v>
      </c>
      <c r="BF33" s="6">
        <v>0</v>
      </c>
      <c r="BG33" s="7">
        <v>0</v>
      </c>
      <c r="BH33" s="8">
        <v>0</v>
      </c>
      <c r="BI33" s="6">
        <v>0</v>
      </c>
      <c r="BJ33" s="7">
        <v>0</v>
      </c>
      <c r="BK33" s="8">
        <v>0</v>
      </c>
      <c r="BL33" s="6">
        <v>0</v>
      </c>
      <c r="BM33" s="7">
        <v>0</v>
      </c>
      <c r="BN33" s="8">
        <v>0</v>
      </c>
      <c r="BO33" s="6">
        <v>0</v>
      </c>
      <c r="BP33" s="7">
        <v>0</v>
      </c>
      <c r="BQ33" s="8">
        <v>0</v>
      </c>
      <c r="BR33" s="6">
        <v>0</v>
      </c>
      <c r="BS33" s="7">
        <v>0</v>
      </c>
      <c r="BT33" s="8">
        <v>0</v>
      </c>
      <c r="BU33" s="6">
        <v>0</v>
      </c>
      <c r="BV33" s="7">
        <v>0</v>
      </c>
      <c r="BW33" s="48">
        <v>4</v>
      </c>
      <c r="BX33" s="11">
        <v>39</v>
      </c>
      <c r="BY33" s="7">
        <f t="shared" ref="BY33:BY43" si="19">BX33/BW33*1000</f>
        <v>9750</v>
      </c>
      <c r="BZ33" s="8">
        <v>0</v>
      </c>
      <c r="CA33" s="6">
        <v>0</v>
      </c>
      <c r="CB33" s="7">
        <v>0</v>
      </c>
      <c r="CC33" s="8">
        <f t="shared" si="4"/>
        <v>4</v>
      </c>
      <c r="CD33" s="7">
        <f t="shared" si="5"/>
        <v>39</v>
      </c>
    </row>
    <row r="34" spans="1:198" x14ac:dyDescent="0.3">
      <c r="A34" s="40">
        <v>2006</v>
      </c>
      <c r="B34" s="41" t="s">
        <v>7</v>
      </c>
      <c r="C34" s="8">
        <v>0</v>
      </c>
      <c r="D34" s="6">
        <v>0</v>
      </c>
      <c r="E34" s="7">
        <v>0</v>
      </c>
      <c r="F34" s="8"/>
      <c r="G34" s="6"/>
      <c r="H34" s="7"/>
      <c r="I34" s="8">
        <v>0</v>
      </c>
      <c r="J34" s="6">
        <v>0</v>
      </c>
      <c r="K34" s="7">
        <v>0</v>
      </c>
      <c r="L34" s="8">
        <v>0</v>
      </c>
      <c r="M34" s="6">
        <v>0</v>
      </c>
      <c r="N34" s="7">
        <f t="shared" si="16"/>
        <v>0</v>
      </c>
      <c r="O34" s="8">
        <v>0</v>
      </c>
      <c r="P34" s="6">
        <v>0</v>
      </c>
      <c r="Q34" s="7">
        <v>0</v>
      </c>
      <c r="R34" s="8">
        <v>0</v>
      </c>
      <c r="S34" s="6">
        <v>0</v>
      </c>
      <c r="T34" s="7">
        <f t="shared" si="17"/>
        <v>0</v>
      </c>
      <c r="U34" s="8">
        <v>0</v>
      </c>
      <c r="V34" s="6">
        <v>0</v>
      </c>
      <c r="W34" s="7">
        <v>0</v>
      </c>
      <c r="X34" s="8">
        <v>0</v>
      </c>
      <c r="Y34" s="6">
        <v>0</v>
      </c>
      <c r="Z34" s="7">
        <v>0</v>
      </c>
      <c r="AA34" s="8"/>
      <c r="AB34" s="6"/>
      <c r="AC34" s="7"/>
      <c r="AD34" s="8">
        <v>0</v>
      </c>
      <c r="AE34" s="6">
        <v>0</v>
      </c>
      <c r="AF34" s="7">
        <v>0</v>
      </c>
      <c r="AG34" s="8">
        <v>0</v>
      </c>
      <c r="AH34" s="6">
        <v>0</v>
      </c>
      <c r="AI34" s="7">
        <v>0</v>
      </c>
      <c r="AJ34" s="8">
        <v>0</v>
      </c>
      <c r="AK34" s="6">
        <v>0</v>
      </c>
      <c r="AL34" s="7">
        <v>0</v>
      </c>
      <c r="AM34" s="8">
        <v>0</v>
      </c>
      <c r="AN34" s="6">
        <v>0</v>
      </c>
      <c r="AO34" s="7">
        <v>0</v>
      </c>
      <c r="AP34" s="8">
        <v>0</v>
      </c>
      <c r="AQ34" s="6">
        <v>3</v>
      </c>
      <c r="AR34" s="7">
        <v>0</v>
      </c>
      <c r="AS34" s="8">
        <v>0</v>
      </c>
      <c r="AT34" s="6">
        <v>0</v>
      </c>
      <c r="AU34" s="7">
        <v>0</v>
      </c>
      <c r="AV34" s="8">
        <v>0</v>
      </c>
      <c r="AW34" s="6">
        <v>0</v>
      </c>
      <c r="AX34" s="7">
        <v>0</v>
      </c>
      <c r="AY34" s="8">
        <v>0</v>
      </c>
      <c r="AZ34" s="6">
        <v>0</v>
      </c>
      <c r="BA34" s="7">
        <f t="shared" si="18"/>
        <v>0</v>
      </c>
      <c r="BB34" s="8">
        <v>0</v>
      </c>
      <c r="BC34" s="6">
        <v>0</v>
      </c>
      <c r="BD34" s="7">
        <v>0</v>
      </c>
      <c r="BE34" s="8">
        <v>0</v>
      </c>
      <c r="BF34" s="6">
        <v>0</v>
      </c>
      <c r="BG34" s="7">
        <v>0</v>
      </c>
      <c r="BH34" s="8">
        <v>0</v>
      </c>
      <c r="BI34" s="6">
        <v>0</v>
      </c>
      <c r="BJ34" s="7">
        <v>0</v>
      </c>
      <c r="BK34" s="8">
        <v>0</v>
      </c>
      <c r="BL34" s="6">
        <v>0</v>
      </c>
      <c r="BM34" s="7">
        <v>0</v>
      </c>
      <c r="BN34" s="8">
        <v>0</v>
      </c>
      <c r="BO34" s="6">
        <v>0</v>
      </c>
      <c r="BP34" s="7">
        <v>0</v>
      </c>
      <c r="BQ34" s="8">
        <v>0</v>
      </c>
      <c r="BR34" s="6">
        <v>1</v>
      </c>
      <c r="BS34" s="7">
        <v>0</v>
      </c>
      <c r="BT34" s="8">
        <v>0</v>
      </c>
      <c r="BU34" s="6">
        <v>0</v>
      </c>
      <c r="BV34" s="7">
        <v>0</v>
      </c>
      <c r="BW34" s="48">
        <v>4</v>
      </c>
      <c r="BX34" s="11">
        <v>42</v>
      </c>
      <c r="BY34" s="7">
        <f t="shared" si="19"/>
        <v>10500</v>
      </c>
      <c r="BZ34" s="8">
        <v>0</v>
      </c>
      <c r="CA34" s="6">
        <v>0</v>
      </c>
      <c r="CB34" s="7">
        <v>0</v>
      </c>
      <c r="CC34" s="8">
        <f t="shared" si="4"/>
        <v>4</v>
      </c>
      <c r="CD34" s="7">
        <f t="shared" si="5"/>
        <v>46</v>
      </c>
    </row>
    <row r="35" spans="1:198" x14ac:dyDescent="0.3">
      <c r="A35" s="40">
        <v>2006</v>
      </c>
      <c r="B35" s="41" t="s">
        <v>8</v>
      </c>
      <c r="C35" s="8">
        <v>0</v>
      </c>
      <c r="D35" s="6">
        <v>0</v>
      </c>
      <c r="E35" s="7">
        <v>0</v>
      </c>
      <c r="F35" s="8"/>
      <c r="G35" s="6"/>
      <c r="H35" s="7"/>
      <c r="I35" s="8">
        <v>0</v>
      </c>
      <c r="J35" s="6">
        <v>0</v>
      </c>
      <c r="K35" s="7">
        <v>0</v>
      </c>
      <c r="L35" s="8">
        <v>0</v>
      </c>
      <c r="M35" s="6">
        <v>0</v>
      </c>
      <c r="N35" s="7">
        <f t="shared" si="16"/>
        <v>0</v>
      </c>
      <c r="O35" s="8">
        <v>0</v>
      </c>
      <c r="P35" s="6">
        <v>0</v>
      </c>
      <c r="Q35" s="7">
        <v>0</v>
      </c>
      <c r="R35" s="8">
        <v>0</v>
      </c>
      <c r="S35" s="6">
        <v>0</v>
      </c>
      <c r="T35" s="7">
        <f t="shared" si="17"/>
        <v>0</v>
      </c>
      <c r="U35" s="8">
        <v>0</v>
      </c>
      <c r="V35" s="6">
        <v>0</v>
      </c>
      <c r="W35" s="7">
        <v>0</v>
      </c>
      <c r="X35" s="8">
        <v>0</v>
      </c>
      <c r="Y35" s="6">
        <v>0</v>
      </c>
      <c r="Z35" s="7">
        <v>0</v>
      </c>
      <c r="AA35" s="8"/>
      <c r="AB35" s="6"/>
      <c r="AC35" s="7"/>
      <c r="AD35" s="8">
        <v>0</v>
      </c>
      <c r="AE35" s="6">
        <v>0</v>
      </c>
      <c r="AF35" s="7">
        <v>0</v>
      </c>
      <c r="AG35" s="8">
        <v>0</v>
      </c>
      <c r="AH35" s="6">
        <v>0</v>
      </c>
      <c r="AI35" s="7">
        <v>0</v>
      </c>
      <c r="AJ35" s="8">
        <v>0</v>
      </c>
      <c r="AK35" s="6">
        <v>0</v>
      </c>
      <c r="AL35" s="7">
        <v>0</v>
      </c>
      <c r="AM35" s="8">
        <v>0</v>
      </c>
      <c r="AN35" s="6">
        <v>0</v>
      </c>
      <c r="AO35" s="7">
        <v>0</v>
      </c>
      <c r="AP35" s="8">
        <v>0</v>
      </c>
      <c r="AQ35" s="6">
        <v>0</v>
      </c>
      <c r="AR35" s="7">
        <v>0</v>
      </c>
      <c r="AS35" s="8">
        <v>0</v>
      </c>
      <c r="AT35" s="6">
        <v>0</v>
      </c>
      <c r="AU35" s="7">
        <v>0</v>
      </c>
      <c r="AV35" s="8">
        <v>0</v>
      </c>
      <c r="AW35" s="6">
        <v>0</v>
      </c>
      <c r="AX35" s="7">
        <v>0</v>
      </c>
      <c r="AY35" s="8">
        <v>0</v>
      </c>
      <c r="AZ35" s="6">
        <v>0</v>
      </c>
      <c r="BA35" s="7">
        <f t="shared" si="18"/>
        <v>0</v>
      </c>
      <c r="BB35" s="8">
        <v>0</v>
      </c>
      <c r="BC35" s="6">
        <v>0</v>
      </c>
      <c r="BD35" s="7">
        <v>0</v>
      </c>
      <c r="BE35" s="8">
        <v>0</v>
      </c>
      <c r="BF35" s="6">
        <v>0</v>
      </c>
      <c r="BG35" s="7">
        <v>0</v>
      </c>
      <c r="BH35" s="8">
        <v>0</v>
      </c>
      <c r="BI35" s="6">
        <v>0</v>
      </c>
      <c r="BJ35" s="7">
        <v>0</v>
      </c>
      <c r="BK35" s="8">
        <v>0</v>
      </c>
      <c r="BL35" s="6">
        <v>0</v>
      </c>
      <c r="BM35" s="7">
        <v>0</v>
      </c>
      <c r="BN35" s="8">
        <v>0</v>
      </c>
      <c r="BO35" s="6">
        <v>0</v>
      </c>
      <c r="BP35" s="7">
        <v>0</v>
      </c>
      <c r="BQ35" s="8">
        <v>0</v>
      </c>
      <c r="BR35" s="6">
        <v>0</v>
      </c>
      <c r="BS35" s="7">
        <v>0</v>
      </c>
      <c r="BT35" s="8">
        <v>0</v>
      </c>
      <c r="BU35" s="6">
        <v>0</v>
      </c>
      <c r="BV35" s="7">
        <v>0</v>
      </c>
      <c r="BW35" s="48">
        <v>3</v>
      </c>
      <c r="BX35" s="11">
        <v>28</v>
      </c>
      <c r="BY35" s="7">
        <f t="shared" si="19"/>
        <v>9333.3333333333339</v>
      </c>
      <c r="BZ35" s="8">
        <v>0</v>
      </c>
      <c r="CA35" s="6">
        <v>0</v>
      </c>
      <c r="CB35" s="7">
        <v>0</v>
      </c>
      <c r="CC35" s="8">
        <f t="shared" si="4"/>
        <v>3</v>
      </c>
      <c r="CD35" s="7">
        <f t="shared" si="5"/>
        <v>28</v>
      </c>
    </row>
    <row r="36" spans="1:198" x14ac:dyDescent="0.3">
      <c r="A36" s="40">
        <v>2006</v>
      </c>
      <c r="B36" s="41" t="s">
        <v>9</v>
      </c>
      <c r="C36" s="8">
        <v>0</v>
      </c>
      <c r="D36" s="6">
        <v>0</v>
      </c>
      <c r="E36" s="7">
        <v>0</v>
      </c>
      <c r="F36" s="8"/>
      <c r="G36" s="6"/>
      <c r="H36" s="7"/>
      <c r="I36" s="8">
        <v>0</v>
      </c>
      <c r="J36" s="6">
        <v>0</v>
      </c>
      <c r="K36" s="7">
        <v>0</v>
      </c>
      <c r="L36" s="8">
        <v>0</v>
      </c>
      <c r="M36" s="6">
        <v>0</v>
      </c>
      <c r="N36" s="7">
        <f t="shared" si="16"/>
        <v>0</v>
      </c>
      <c r="O36" s="8">
        <v>0</v>
      </c>
      <c r="P36" s="6">
        <v>0</v>
      </c>
      <c r="Q36" s="7">
        <v>0</v>
      </c>
      <c r="R36" s="8">
        <v>0</v>
      </c>
      <c r="S36" s="6">
        <v>0</v>
      </c>
      <c r="T36" s="7">
        <f t="shared" si="17"/>
        <v>0</v>
      </c>
      <c r="U36" s="8">
        <v>0</v>
      </c>
      <c r="V36" s="6">
        <v>0</v>
      </c>
      <c r="W36" s="7">
        <v>0</v>
      </c>
      <c r="X36" s="8">
        <v>0</v>
      </c>
      <c r="Y36" s="6">
        <v>0</v>
      </c>
      <c r="Z36" s="7">
        <v>0</v>
      </c>
      <c r="AA36" s="8"/>
      <c r="AB36" s="6"/>
      <c r="AC36" s="7"/>
      <c r="AD36" s="8">
        <v>0</v>
      </c>
      <c r="AE36" s="6">
        <v>0</v>
      </c>
      <c r="AF36" s="7">
        <v>0</v>
      </c>
      <c r="AG36" s="8">
        <v>0</v>
      </c>
      <c r="AH36" s="6">
        <v>0</v>
      </c>
      <c r="AI36" s="7">
        <v>0</v>
      </c>
      <c r="AJ36" s="8">
        <v>0</v>
      </c>
      <c r="AK36" s="6">
        <v>0</v>
      </c>
      <c r="AL36" s="7">
        <v>0</v>
      </c>
      <c r="AM36" s="8">
        <v>0</v>
      </c>
      <c r="AN36" s="6">
        <v>0</v>
      </c>
      <c r="AO36" s="7">
        <v>0</v>
      </c>
      <c r="AP36" s="8">
        <v>0</v>
      </c>
      <c r="AQ36" s="6">
        <v>0</v>
      </c>
      <c r="AR36" s="7">
        <v>0</v>
      </c>
      <c r="AS36" s="8">
        <v>0</v>
      </c>
      <c r="AT36" s="6">
        <v>0</v>
      </c>
      <c r="AU36" s="7">
        <v>0</v>
      </c>
      <c r="AV36" s="8">
        <v>0</v>
      </c>
      <c r="AW36" s="6">
        <v>0</v>
      </c>
      <c r="AX36" s="7">
        <v>0</v>
      </c>
      <c r="AY36" s="8">
        <v>0</v>
      </c>
      <c r="AZ36" s="6">
        <v>0</v>
      </c>
      <c r="BA36" s="7">
        <f t="shared" si="18"/>
        <v>0</v>
      </c>
      <c r="BB36" s="8">
        <v>0</v>
      </c>
      <c r="BC36" s="6">
        <v>0</v>
      </c>
      <c r="BD36" s="7">
        <v>0</v>
      </c>
      <c r="BE36" s="8">
        <v>0</v>
      </c>
      <c r="BF36" s="6">
        <v>0</v>
      </c>
      <c r="BG36" s="7">
        <v>0</v>
      </c>
      <c r="BH36" s="8">
        <v>0</v>
      </c>
      <c r="BI36" s="6">
        <v>0</v>
      </c>
      <c r="BJ36" s="7">
        <v>0</v>
      </c>
      <c r="BK36" s="8">
        <v>0</v>
      </c>
      <c r="BL36" s="6">
        <v>0</v>
      </c>
      <c r="BM36" s="7">
        <v>0</v>
      </c>
      <c r="BN36" s="8">
        <v>0</v>
      </c>
      <c r="BO36" s="6">
        <v>0</v>
      </c>
      <c r="BP36" s="7">
        <v>0</v>
      </c>
      <c r="BQ36" s="8">
        <v>0</v>
      </c>
      <c r="BR36" s="6">
        <v>0</v>
      </c>
      <c r="BS36" s="7">
        <v>0</v>
      </c>
      <c r="BT36" s="8">
        <v>0</v>
      </c>
      <c r="BU36" s="6">
        <v>0</v>
      </c>
      <c r="BV36" s="7">
        <v>0</v>
      </c>
      <c r="BW36" s="8">
        <v>0</v>
      </c>
      <c r="BX36" s="6">
        <v>0</v>
      </c>
      <c r="BY36" s="7">
        <v>0</v>
      </c>
      <c r="BZ36" s="8">
        <v>0</v>
      </c>
      <c r="CA36" s="6">
        <v>0</v>
      </c>
      <c r="CB36" s="7">
        <v>0</v>
      </c>
      <c r="CC36" s="8">
        <f t="shared" si="4"/>
        <v>0</v>
      </c>
      <c r="CD36" s="7">
        <f t="shared" si="5"/>
        <v>0</v>
      </c>
    </row>
    <row r="37" spans="1:198" x14ac:dyDescent="0.3">
      <c r="A37" s="40">
        <v>2006</v>
      </c>
      <c r="B37" s="41" t="s">
        <v>10</v>
      </c>
      <c r="C37" s="8">
        <v>0</v>
      </c>
      <c r="D37" s="6">
        <v>0</v>
      </c>
      <c r="E37" s="7">
        <v>0</v>
      </c>
      <c r="F37" s="8"/>
      <c r="G37" s="6"/>
      <c r="H37" s="7"/>
      <c r="I37" s="8">
        <v>0</v>
      </c>
      <c r="J37" s="6">
        <v>0</v>
      </c>
      <c r="K37" s="7">
        <v>0</v>
      </c>
      <c r="L37" s="8">
        <v>0</v>
      </c>
      <c r="M37" s="6">
        <v>0</v>
      </c>
      <c r="N37" s="7">
        <f t="shared" si="16"/>
        <v>0</v>
      </c>
      <c r="O37" s="8">
        <v>0</v>
      </c>
      <c r="P37" s="6">
        <v>0</v>
      </c>
      <c r="Q37" s="7">
        <v>0</v>
      </c>
      <c r="R37" s="8">
        <v>0</v>
      </c>
      <c r="S37" s="6">
        <v>0</v>
      </c>
      <c r="T37" s="7">
        <f t="shared" si="17"/>
        <v>0</v>
      </c>
      <c r="U37" s="8">
        <v>0</v>
      </c>
      <c r="V37" s="6">
        <v>0</v>
      </c>
      <c r="W37" s="7">
        <v>0</v>
      </c>
      <c r="X37" s="8">
        <v>0</v>
      </c>
      <c r="Y37" s="6">
        <v>0</v>
      </c>
      <c r="Z37" s="7">
        <v>0</v>
      </c>
      <c r="AA37" s="8"/>
      <c r="AB37" s="6"/>
      <c r="AC37" s="7"/>
      <c r="AD37" s="8">
        <v>0</v>
      </c>
      <c r="AE37" s="6">
        <v>0</v>
      </c>
      <c r="AF37" s="7">
        <v>0</v>
      </c>
      <c r="AG37" s="8">
        <v>0</v>
      </c>
      <c r="AH37" s="6">
        <v>0</v>
      </c>
      <c r="AI37" s="7">
        <v>0</v>
      </c>
      <c r="AJ37" s="8">
        <v>0</v>
      </c>
      <c r="AK37" s="6">
        <v>0</v>
      </c>
      <c r="AL37" s="7">
        <v>0</v>
      </c>
      <c r="AM37" s="8">
        <v>0</v>
      </c>
      <c r="AN37" s="6">
        <v>0</v>
      </c>
      <c r="AO37" s="7">
        <v>0</v>
      </c>
      <c r="AP37" s="8">
        <v>0</v>
      </c>
      <c r="AQ37" s="6">
        <v>0</v>
      </c>
      <c r="AR37" s="7">
        <v>0</v>
      </c>
      <c r="AS37" s="8">
        <v>0</v>
      </c>
      <c r="AT37" s="6">
        <v>0</v>
      </c>
      <c r="AU37" s="7">
        <v>0</v>
      </c>
      <c r="AV37" s="8">
        <v>0</v>
      </c>
      <c r="AW37" s="6">
        <v>0</v>
      </c>
      <c r="AX37" s="7">
        <v>0</v>
      </c>
      <c r="AY37" s="8">
        <v>0</v>
      </c>
      <c r="AZ37" s="6">
        <v>0</v>
      </c>
      <c r="BA37" s="7">
        <f t="shared" si="18"/>
        <v>0</v>
      </c>
      <c r="BB37" s="8">
        <v>0</v>
      </c>
      <c r="BC37" s="6">
        <v>0</v>
      </c>
      <c r="BD37" s="7">
        <v>0</v>
      </c>
      <c r="BE37" s="8">
        <v>0</v>
      </c>
      <c r="BF37" s="6">
        <v>0</v>
      </c>
      <c r="BG37" s="7">
        <v>0</v>
      </c>
      <c r="BH37" s="8">
        <v>0</v>
      </c>
      <c r="BI37" s="6">
        <v>0</v>
      </c>
      <c r="BJ37" s="7">
        <v>0</v>
      </c>
      <c r="BK37" s="8">
        <v>0</v>
      </c>
      <c r="BL37" s="6">
        <v>0</v>
      </c>
      <c r="BM37" s="7">
        <v>0</v>
      </c>
      <c r="BN37" s="8">
        <v>0</v>
      </c>
      <c r="BO37" s="6">
        <v>0</v>
      </c>
      <c r="BP37" s="7">
        <v>0</v>
      </c>
      <c r="BQ37" s="8">
        <v>0</v>
      </c>
      <c r="BR37" s="6">
        <v>0</v>
      </c>
      <c r="BS37" s="7">
        <v>0</v>
      </c>
      <c r="BT37" s="8">
        <v>0</v>
      </c>
      <c r="BU37" s="6">
        <v>0</v>
      </c>
      <c r="BV37" s="7">
        <v>0</v>
      </c>
      <c r="BW37" s="48">
        <v>10</v>
      </c>
      <c r="BX37" s="11">
        <v>105</v>
      </c>
      <c r="BY37" s="7">
        <f t="shared" si="19"/>
        <v>10500</v>
      </c>
      <c r="BZ37" s="8">
        <v>0</v>
      </c>
      <c r="CA37" s="6">
        <v>0</v>
      </c>
      <c r="CB37" s="7">
        <v>0</v>
      </c>
      <c r="CC37" s="8">
        <f t="shared" si="4"/>
        <v>10</v>
      </c>
      <c r="CD37" s="7">
        <f t="shared" si="5"/>
        <v>105</v>
      </c>
    </row>
    <row r="38" spans="1:198" x14ac:dyDescent="0.3">
      <c r="A38" s="40">
        <v>2006</v>
      </c>
      <c r="B38" s="41" t="s">
        <v>11</v>
      </c>
      <c r="C38" s="8">
        <v>0</v>
      </c>
      <c r="D38" s="6">
        <v>0</v>
      </c>
      <c r="E38" s="7">
        <v>0</v>
      </c>
      <c r="F38" s="8"/>
      <c r="G38" s="6"/>
      <c r="H38" s="7"/>
      <c r="I38" s="8">
        <v>0</v>
      </c>
      <c r="J38" s="6">
        <v>0</v>
      </c>
      <c r="K38" s="7">
        <v>0</v>
      </c>
      <c r="L38" s="8">
        <v>0</v>
      </c>
      <c r="M38" s="6">
        <v>0</v>
      </c>
      <c r="N38" s="7">
        <f t="shared" si="16"/>
        <v>0</v>
      </c>
      <c r="O38" s="8">
        <v>0</v>
      </c>
      <c r="P38" s="6">
        <v>0</v>
      </c>
      <c r="Q38" s="7">
        <v>0</v>
      </c>
      <c r="R38" s="8">
        <v>0</v>
      </c>
      <c r="S38" s="6">
        <v>0</v>
      </c>
      <c r="T38" s="7">
        <f t="shared" si="17"/>
        <v>0</v>
      </c>
      <c r="U38" s="8">
        <v>0</v>
      </c>
      <c r="V38" s="6">
        <v>0</v>
      </c>
      <c r="W38" s="7">
        <v>0</v>
      </c>
      <c r="X38" s="8">
        <v>0</v>
      </c>
      <c r="Y38" s="6">
        <v>0</v>
      </c>
      <c r="Z38" s="7">
        <v>0</v>
      </c>
      <c r="AA38" s="8"/>
      <c r="AB38" s="6"/>
      <c r="AC38" s="7"/>
      <c r="AD38" s="8">
        <v>0</v>
      </c>
      <c r="AE38" s="6">
        <v>0</v>
      </c>
      <c r="AF38" s="7">
        <v>0</v>
      </c>
      <c r="AG38" s="8">
        <v>0</v>
      </c>
      <c r="AH38" s="6">
        <v>0</v>
      </c>
      <c r="AI38" s="7">
        <v>0</v>
      </c>
      <c r="AJ38" s="8">
        <v>0</v>
      </c>
      <c r="AK38" s="6">
        <v>0</v>
      </c>
      <c r="AL38" s="7">
        <v>0</v>
      </c>
      <c r="AM38" s="8">
        <v>0</v>
      </c>
      <c r="AN38" s="6">
        <v>0</v>
      </c>
      <c r="AO38" s="7">
        <v>0</v>
      </c>
      <c r="AP38" s="8">
        <v>0</v>
      </c>
      <c r="AQ38" s="6">
        <v>0</v>
      </c>
      <c r="AR38" s="7">
        <v>0</v>
      </c>
      <c r="AS38" s="8">
        <v>0</v>
      </c>
      <c r="AT38" s="6">
        <v>0</v>
      </c>
      <c r="AU38" s="7">
        <v>0</v>
      </c>
      <c r="AV38" s="8">
        <v>0</v>
      </c>
      <c r="AW38" s="6">
        <v>0</v>
      </c>
      <c r="AX38" s="7">
        <v>0</v>
      </c>
      <c r="AY38" s="8">
        <v>0</v>
      </c>
      <c r="AZ38" s="6">
        <v>0</v>
      </c>
      <c r="BA38" s="7">
        <f t="shared" si="18"/>
        <v>0</v>
      </c>
      <c r="BB38" s="8">
        <v>0</v>
      </c>
      <c r="BC38" s="6">
        <v>0</v>
      </c>
      <c r="BD38" s="7">
        <v>0</v>
      </c>
      <c r="BE38" s="8">
        <v>0</v>
      </c>
      <c r="BF38" s="6">
        <v>0</v>
      </c>
      <c r="BG38" s="7">
        <v>0</v>
      </c>
      <c r="BH38" s="8">
        <v>0</v>
      </c>
      <c r="BI38" s="6">
        <v>0</v>
      </c>
      <c r="BJ38" s="7">
        <v>0</v>
      </c>
      <c r="BK38" s="8">
        <v>0</v>
      </c>
      <c r="BL38" s="6">
        <v>0</v>
      </c>
      <c r="BM38" s="7">
        <v>0</v>
      </c>
      <c r="BN38" s="8">
        <v>0</v>
      </c>
      <c r="BO38" s="6">
        <v>0</v>
      </c>
      <c r="BP38" s="7">
        <v>0</v>
      </c>
      <c r="BQ38" s="8">
        <v>0</v>
      </c>
      <c r="BR38" s="6">
        <v>0</v>
      </c>
      <c r="BS38" s="7">
        <v>0</v>
      </c>
      <c r="BT38" s="8">
        <v>0</v>
      </c>
      <c r="BU38" s="6">
        <v>0</v>
      </c>
      <c r="BV38" s="7">
        <v>0</v>
      </c>
      <c r="BW38" s="48">
        <v>2</v>
      </c>
      <c r="BX38" s="11">
        <v>21</v>
      </c>
      <c r="BY38" s="7">
        <f t="shared" si="19"/>
        <v>10500</v>
      </c>
      <c r="BZ38" s="8">
        <v>0</v>
      </c>
      <c r="CA38" s="6">
        <v>0</v>
      </c>
      <c r="CB38" s="7">
        <v>0</v>
      </c>
      <c r="CC38" s="8">
        <f t="shared" ref="CC38:CC69" si="20">C38+O38+AD38+AJ38+AP38+BQ38+BW38+BZ38+BT38</f>
        <v>2</v>
      </c>
      <c r="CD38" s="7">
        <f t="shared" ref="CD38:CD69" si="21">D38+P38+AE38+AK38+AQ38+BR38+BX38+CA38+BU38</f>
        <v>21</v>
      </c>
    </row>
    <row r="39" spans="1:198" x14ac:dyDescent="0.3">
      <c r="A39" s="40">
        <v>2006</v>
      </c>
      <c r="B39" s="41" t="s">
        <v>12</v>
      </c>
      <c r="C39" s="8">
        <v>0</v>
      </c>
      <c r="D39" s="6">
        <v>0</v>
      </c>
      <c r="E39" s="7">
        <v>0</v>
      </c>
      <c r="F39" s="8"/>
      <c r="G39" s="6"/>
      <c r="H39" s="7"/>
      <c r="I39" s="8">
        <v>0</v>
      </c>
      <c r="J39" s="6">
        <v>0</v>
      </c>
      <c r="K39" s="7">
        <v>0</v>
      </c>
      <c r="L39" s="8">
        <v>0</v>
      </c>
      <c r="M39" s="6">
        <v>0</v>
      </c>
      <c r="N39" s="7">
        <f t="shared" si="16"/>
        <v>0</v>
      </c>
      <c r="O39" s="8">
        <v>0</v>
      </c>
      <c r="P39" s="6">
        <v>0</v>
      </c>
      <c r="Q39" s="7">
        <v>0</v>
      </c>
      <c r="R39" s="8">
        <v>0</v>
      </c>
      <c r="S39" s="6">
        <v>0</v>
      </c>
      <c r="T39" s="7">
        <f t="shared" si="17"/>
        <v>0</v>
      </c>
      <c r="U39" s="8">
        <v>0</v>
      </c>
      <c r="V39" s="6">
        <v>0</v>
      </c>
      <c r="W39" s="7">
        <v>0</v>
      </c>
      <c r="X39" s="8">
        <v>0</v>
      </c>
      <c r="Y39" s="6">
        <v>0</v>
      </c>
      <c r="Z39" s="7">
        <v>0</v>
      </c>
      <c r="AA39" s="8"/>
      <c r="AB39" s="6"/>
      <c r="AC39" s="7"/>
      <c r="AD39" s="8">
        <v>0</v>
      </c>
      <c r="AE39" s="6">
        <v>0</v>
      </c>
      <c r="AF39" s="7">
        <v>0</v>
      </c>
      <c r="AG39" s="8">
        <v>0</v>
      </c>
      <c r="AH39" s="6">
        <v>0</v>
      </c>
      <c r="AI39" s="7">
        <v>0</v>
      </c>
      <c r="AJ39" s="8">
        <v>0</v>
      </c>
      <c r="AK39" s="6">
        <v>0</v>
      </c>
      <c r="AL39" s="7">
        <v>0</v>
      </c>
      <c r="AM39" s="8">
        <v>0</v>
      </c>
      <c r="AN39" s="6">
        <v>0</v>
      </c>
      <c r="AO39" s="7">
        <v>0</v>
      </c>
      <c r="AP39" s="8">
        <v>0</v>
      </c>
      <c r="AQ39" s="6">
        <v>0</v>
      </c>
      <c r="AR39" s="7">
        <v>0</v>
      </c>
      <c r="AS39" s="8">
        <v>0</v>
      </c>
      <c r="AT39" s="6">
        <v>0</v>
      </c>
      <c r="AU39" s="7">
        <v>0</v>
      </c>
      <c r="AV39" s="8">
        <v>0</v>
      </c>
      <c r="AW39" s="6">
        <v>0</v>
      </c>
      <c r="AX39" s="7">
        <v>0</v>
      </c>
      <c r="AY39" s="8">
        <v>0</v>
      </c>
      <c r="AZ39" s="6">
        <v>0</v>
      </c>
      <c r="BA39" s="7">
        <f t="shared" si="18"/>
        <v>0</v>
      </c>
      <c r="BB39" s="8">
        <v>0</v>
      </c>
      <c r="BC39" s="6">
        <v>0</v>
      </c>
      <c r="BD39" s="7">
        <v>0</v>
      </c>
      <c r="BE39" s="8">
        <v>0</v>
      </c>
      <c r="BF39" s="6">
        <v>0</v>
      </c>
      <c r="BG39" s="7">
        <v>0</v>
      </c>
      <c r="BH39" s="8">
        <v>0</v>
      </c>
      <c r="BI39" s="6">
        <v>0</v>
      </c>
      <c r="BJ39" s="7">
        <v>0</v>
      </c>
      <c r="BK39" s="8">
        <v>0</v>
      </c>
      <c r="BL39" s="6">
        <v>0</v>
      </c>
      <c r="BM39" s="7">
        <v>0</v>
      </c>
      <c r="BN39" s="8">
        <v>0</v>
      </c>
      <c r="BO39" s="6">
        <v>0</v>
      </c>
      <c r="BP39" s="7">
        <v>0</v>
      </c>
      <c r="BQ39" s="8">
        <v>0</v>
      </c>
      <c r="BR39" s="6">
        <v>0</v>
      </c>
      <c r="BS39" s="7">
        <v>0</v>
      </c>
      <c r="BT39" s="8">
        <v>0</v>
      </c>
      <c r="BU39" s="6">
        <v>0</v>
      </c>
      <c r="BV39" s="7">
        <v>0</v>
      </c>
      <c r="BW39" s="48">
        <v>5</v>
      </c>
      <c r="BX39" s="11">
        <v>55</v>
      </c>
      <c r="BY39" s="7">
        <f t="shared" si="19"/>
        <v>11000</v>
      </c>
      <c r="BZ39" s="8">
        <v>0</v>
      </c>
      <c r="CA39" s="6">
        <v>0</v>
      </c>
      <c r="CB39" s="7">
        <v>0</v>
      </c>
      <c r="CC39" s="8">
        <f t="shared" si="20"/>
        <v>5</v>
      </c>
      <c r="CD39" s="7">
        <f t="shared" si="21"/>
        <v>55</v>
      </c>
    </row>
    <row r="40" spans="1:198" x14ac:dyDescent="0.3">
      <c r="A40" s="40">
        <v>2006</v>
      </c>
      <c r="B40" s="41" t="s">
        <v>13</v>
      </c>
      <c r="C40" s="8">
        <v>0</v>
      </c>
      <c r="D40" s="6">
        <v>0</v>
      </c>
      <c r="E40" s="7">
        <v>0</v>
      </c>
      <c r="F40" s="8"/>
      <c r="G40" s="6"/>
      <c r="H40" s="7"/>
      <c r="I40" s="8">
        <v>0</v>
      </c>
      <c r="J40" s="6">
        <v>0</v>
      </c>
      <c r="K40" s="7">
        <v>0</v>
      </c>
      <c r="L40" s="8">
        <v>0</v>
      </c>
      <c r="M40" s="6">
        <v>0</v>
      </c>
      <c r="N40" s="7">
        <f t="shared" si="16"/>
        <v>0</v>
      </c>
      <c r="O40" s="8">
        <v>0</v>
      </c>
      <c r="P40" s="6">
        <v>0</v>
      </c>
      <c r="Q40" s="7">
        <v>0</v>
      </c>
      <c r="R40" s="8">
        <v>0</v>
      </c>
      <c r="S40" s="6">
        <v>0</v>
      </c>
      <c r="T40" s="7">
        <f t="shared" si="17"/>
        <v>0</v>
      </c>
      <c r="U40" s="8">
        <v>0</v>
      </c>
      <c r="V40" s="6">
        <v>0</v>
      </c>
      <c r="W40" s="7">
        <v>0</v>
      </c>
      <c r="X40" s="8">
        <v>0</v>
      </c>
      <c r="Y40" s="6">
        <v>0</v>
      </c>
      <c r="Z40" s="7">
        <v>0</v>
      </c>
      <c r="AA40" s="8"/>
      <c r="AB40" s="6"/>
      <c r="AC40" s="7"/>
      <c r="AD40" s="8">
        <v>0</v>
      </c>
      <c r="AE40" s="6">
        <v>0</v>
      </c>
      <c r="AF40" s="7">
        <v>0</v>
      </c>
      <c r="AG40" s="8">
        <v>0</v>
      </c>
      <c r="AH40" s="6">
        <v>0</v>
      </c>
      <c r="AI40" s="7">
        <v>0</v>
      </c>
      <c r="AJ40" s="8">
        <v>0</v>
      </c>
      <c r="AK40" s="6">
        <v>0</v>
      </c>
      <c r="AL40" s="7">
        <v>0</v>
      </c>
      <c r="AM40" s="8">
        <v>0</v>
      </c>
      <c r="AN40" s="6">
        <v>0</v>
      </c>
      <c r="AO40" s="7">
        <v>0</v>
      </c>
      <c r="AP40" s="8">
        <v>0</v>
      </c>
      <c r="AQ40" s="6">
        <v>0</v>
      </c>
      <c r="AR40" s="7">
        <v>0</v>
      </c>
      <c r="AS40" s="8">
        <v>0</v>
      </c>
      <c r="AT40" s="6">
        <v>0</v>
      </c>
      <c r="AU40" s="7">
        <v>0</v>
      </c>
      <c r="AV40" s="8">
        <v>0</v>
      </c>
      <c r="AW40" s="6">
        <v>0</v>
      </c>
      <c r="AX40" s="7">
        <v>0</v>
      </c>
      <c r="AY40" s="8">
        <v>0</v>
      </c>
      <c r="AZ40" s="6">
        <v>0</v>
      </c>
      <c r="BA40" s="7">
        <f t="shared" si="18"/>
        <v>0</v>
      </c>
      <c r="BB40" s="8">
        <v>0</v>
      </c>
      <c r="BC40" s="6">
        <v>0</v>
      </c>
      <c r="BD40" s="7">
        <v>0</v>
      </c>
      <c r="BE40" s="8">
        <v>0</v>
      </c>
      <c r="BF40" s="6">
        <v>0</v>
      </c>
      <c r="BG40" s="7">
        <v>0</v>
      </c>
      <c r="BH40" s="8">
        <v>0</v>
      </c>
      <c r="BI40" s="6">
        <v>0</v>
      </c>
      <c r="BJ40" s="7">
        <v>0</v>
      </c>
      <c r="BK40" s="8">
        <v>0</v>
      </c>
      <c r="BL40" s="6">
        <v>0</v>
      </c>
      <c r="BM40" s="7">
        <v>0</v>
      </c>
      <c r="BN40" s="8">
        <v>0</v>
      </c>
      <c r="BO40" s="6">
        <v>0</v>
      </c>
      <c r="BP40" s="7">
        <v>0</v>
      </c>
      <c r="BQ40" s="8">
        <v>0</v>
      </c>
      <c r="BR40" s="6">
        <v>0</v>
      </c>
      <c r="BS40" s="7">
        <v>0</v>
      </c>
      <c r="BT40" s="8">
        <v>0</v>
      </c>
      <c r="BU40" s="6">
        <v>0</v>
      </c>
      <c r="BV40" s="7">
        <v>0</v>
      </c>
      <c r="BW40" s="48">
        <v>2</v>
      </c>
      <c r="BX40" s="11">
        <v>25</v>
      </c>
      <c r="BY40" s="7">
        <f t="shared" si="19"/>
        <v>12500</v>
      </c>
      <c r="BZ40" s="8">
        <v>0</v>
      </c>
      <c r="CA40" s="6">
        <v>0</v>
      </c>
      <c r="CB40" s="7">
        <v>0</v>
      </c>
      <c r="CC40" s="8">
        <f t="shared" si="20"/>
        <v>2</v>
      </c>
      <c r="CD40" s="7">
        <f t="shared" si="21"/>
        <v>25</v>
      </c>
    </row>
    <row r="41" spans="1:198" x14ac:dyDescent="0.3">
      <c r="A41" s="40">
        <v>2006</v>
      </c>
      <c r="B41" s="41" t="s">
        <v>14</v>
      </c>
      <c r="C41" s="8">
        <v>0</v>
      </c>
      <c r="D41" s="6">
        <v>0</v>
      </c>
      <c r="E41" s="7">
        <v>0</v>
      </c>
      <c r="F41" s="8"/>
      <c r="G41" s="6"/>
      <c r="H41" s="7"/>
      <c r="I41" s="8">
        <v>0</v>
      </c>
      <c r="J41" s="6">
        <v>0</v>
      </c>
      <c r="K41" s="7">
        <v>0</v>
      </c>
      <c r="L41" s="8">
        <v>0</v>
      </c>
      <c r="M41" s="6">
        <v>0</v>
      </c>
      <c r="N41" s="7">
        <f t="shared" si="16"/>
        <v>0</v>
      </c>
      <c r="O41" s="8">
        <v>0</v>
      </c>
      <c r="P41" s="6">
        <v>0</v>
      </c>
      <c r="Q41" s="7">
        <v>0</v>
      </c>
      <c r="R41" s="8">
        <v>0</v>
      </c>
      <c r="S41" s="6">
        <v>0</v>
      </c>
      <c r="T41" s="7">
        <f t="shared" si="17"/>
        <v>0</v>
      </c>
      <c r="U41" s="8">
        <v>0</v>
      </c>
      <c r="V41" s="6">
        <v>0</v>
      </c>
      <c r="W41" s="7">
        <v>0</v>
      </c>
      <c r="X41" s="8">
        <v>0</v>
      </c>
      <c r="Y41" s="6">
        <v>0</v>
      </c>
      <c r="Z41" s="7">
        <v>0</v>
      </c>
      <c r="AA41" s="8"/>
      <c r="AB41" s="6"/>
      <c r="AC41" s="7"/>
      <c r="AD41" s="8">
        <v>0</v>
      </c>
      <c r="AE41" s="6">
        <v>0</v>
      </c>
      <c r="AF41" s="7">
        <v>0</v>
      </c>
      <c r="AG41" s="8">
        <v>0</v>
      </c>
      <c r="AH41" s="6">
        <v>0</v>
      </c>
      <c r="AI41" s="7">
        <v>0</v>
      </c>
      <c r="AJ41" s="8">
        <v>0</v>
      </c>
      <c r="AK41" s="6">
        <v>0</v>
      </c>
      <c r="AL41" s="7">
        <v>0</v>
      </c>
      <c r="AM41" s="8">
        <v>0</v>
      </c>
      <c r="AN41" s="6">
        <v>0</v>
      </c>
      <c r="AO41" s="7">
        <v>0</v>
      </c>
      <c r="AP41" s="8">
        <v>0</v>
      </c>
      <c r="AQ41" s="6">
        <v>0</v>
      </c>
      <c r="AR41" s="7">
        <v>0</v>
      </c>
      <c r="AS41" s="8">
        <v>0</v>
      </c>
      <c r="AT41" s="6">
        <v>0</v>
      </c>
      <c r="AU41" s="7">
        <v>0</v>
      </c>
      <c r="AV41" s="8">
        <v>0</v>
      </c>
      <c r="AW41" s="6">
        <v>0</v>
      </c>
      <c r="AX41" s="7">
        <v>0</v>
      </c>
      <c r="AY41" s="8">
        <v>0</v>
      </c>
      <c r="AZ41" s="6">
        <v>0</v>
      </c>
      <c r="BA41" s="7">
        <f t="shared" si="18"/>
        <v>0</v>
      </c>
      <c r="BB41" s="8">
        <v>0</v>
      </c>
      <c r="BC41" s="6">
        <v>0</v>
      </c>
      <c r="BD41" s="7">
        <v>0</v>
      </c>
      <c r="BE41" s="8">
        <v>0</v>
      </c>
      <c r="BF41" s="6">
        <v>0</v>
      </c>
      <c r="BG41" s="7">
        <v>0</v>
      </c>
      <c r="BH41" s="8">
        <v>0</v>
      </c>
      <c r="BI41" s="6">
        <v>0</v>
      </c>
      <c r="BJ41" s="7">
        <v>0</v>
      </c>
      <c r="BK41" s="8">
        <v>0</v>
      </c>
      <c r="BL41" s="6">
        <v>0</v>
      </c>
      <c r="BM41" s="7">
        <v>0</v>
      </c>
      <c r="BN41" s="8">
        <v>0</v>
      </c>
      <c r="BO41" s="6">
        <v>0</v>
      </c>
      <c r="BP41" s="7">
        <v>0</v>
      </c>
      <c r="BQ41" s="8">
        <v>0</v>
      </c>
      <c r="BR41" s="6">
        <v>0</v>
      </c>
      <c r="BS41" s="7">
        <v>0</v>
      </c>
      <c r="BT41" s="8">
        <v>0</v>
      </c>
      <c r="BU41" s="6">
        <v>0</v>
      </c>
      <c r="BV41" s="7">
        <v>0</v>
      </c>
      <c r="BW41" s="48">
        <v>4</v>
      </c>
      <c r="BX41" s="11">
        <v>37</v>
      </c>
      <c r="BY41" s="7">
        <f t="shared" si="19"/>
        <v>9250</v>
      </c>
      <c r="BZ41" s="8">
        <v>0</v>
      </c>
      <c r="CA41" s="6">
        <v>0</v>
      </c>
      <c r="CB41" s="7">
        <v>0</v>
      </c>
      <c r="CC41" s="8">
        <f t="shared" si="20"/>
        <v>4</v>
      </c>
      <c r="CD41" s="7">
        <f t="shared" si="21"/>
        <v>37</v>
      </c>
    </row>
    <row r="42" spans="1:198" x14ac:dyDescent="0.3">
      <c r="A42" s="40">
        <v>2006</v>
      </c>
      <c r="B42" s="41" t="s">
        <v>15</v>
      </c>
      <c r="C42" s="8">
        <v>0</v>
      </c>
      <c r="D42" s="6">
        <v>0</v>
      </c>
      <c r="E42" s="7">
        <v>0</v>
      </c>
      <c r="F42" s="8"/>
      <c r="G42" s="6"/>
      <c r="H42" s="7"/>
      <c r="I42" s="8">
        <v>0</v>
      </c>
      <c r="J42" s="6">
        <v>0</v>
      </c>
      <c r="K42" s="7">
        <v>0</v>
      </c>
      <c r="L42" s="8">
        <v>0</v>
      </c>
      <c r="M42" s="6">
        <v>0</v>
      </c>
      <c r="N42" s="7">
        <f t="shared" si="16"/>
        <v>0</v>
      </c>
      <c r="O42" s="8">
        <v>0</v>
      </c>
      <c r="P42" s="6">
        <v>0</v>
      </c>
      <c r="Q42" s="7">
        <v>0</v>
      </c>
      <c r="R42" s="8">
        <v>0</v>
      </c>
      <c r="S42" s="6">
        <v>0</v>
      </c>
      <c r="T42" s="7">
        <f t="shared" si="17"/>
        <v>0</v>
      </c>
      <c r="U42" s="8">
        <v>0</v>
      </c>
      <c r="V42" s="6">
        <v>0</v>
      </c>
      <c r="W42" s="7">
        <v>0</v>
      </c>
      <c r="X42" s="8">
        <v>0</v>
      </c>
      <c r="Y42" s="6">
        <v>0</v>
      </c>
      <c r="Z42" s="7">
        <v>0</v>
      </c>
      <c r="AA42" s="8"/>
      <c r="AB42" s="6"/>
      <c r="AC42" s="7"/>
      <c r="AD42" s="8">
        <v>1</v>
      </c>
      <c r="AE42" s="6">
        <v>28</v>
      </c>
      <c r="AF42" s="7">
        <f>AE42/AD42*1000</f>
        <v>28000</v>
      </c>
      <c r="AG42" s="8">
        <v>0</v>
      </c>
      <c r="AH42" s="6">
        <v>0</v>
      </c>
      <c r="AI42" s="7">
        <v>0</v>
      </c>
      <c r="AJ42" s="8">
        <v>0</v>
      </c>
      <c r="AK42" s="6">
        <v>0</v>
      </c>
      <c r="AL42" s="7">
        <v>0</v>
      </c>
      <c r="AM42" s="8">
        <v>0</v>
      </c>
      <c r="AN42" s="6">
        <v>0</v>
      </c>
      <c r="AO42" s="7">
        <v>0</v>
      </c>
      <c r="AP42" s="8">
        <v>0</v>
      </c>
      <c r="AQ42" s="6">
        <v>0</v>
      </c>
      <c r="AR42" s="7">
        <v>0</v>
      </c>
      <c r="AS42" s="8">
        <v>0</v>
      </c>
      <c r="AT42" s="6">
        <v>0</v>
      </c>
      <c r="AU42" s="7">
        <v>0</v>
      </c>
      <c r="AV42" s="8">
        <v>0</v>
      </c>
      <c r="AW42" s="6">
        <v>0</v>
      </c>
      <c r="AX42" s="7">
        <v>0</v>
      </c>
      <c r="AY42" s="8">
        <v>0</v>
      </c>
      <c r="AZ42" s="6">
        <v>0</v>
      </c>
      <c r="BA42" s="7">
        <f t="shared" si="18"/>
        <v>0</v>
      </c>
      <c r="BB42" s="8">
        <v>0</v>
      </c>
      <c r="BC42" s="6">
        <v>0</v>
      </c>
      <c r="BD42" s="7">
        <v>0</v>
      </c>
      <c r="BE42" s="8">
        <v>0</v>
      </c>
      <c r="BF42" s="6">
        <v>0</v>
      </c>
      <c r="BG42" s="7">
        <v>0</v>
      </c>
      <c r="BH42" s="8">
        <v>0</v>
      </c>
      <c r="BI42" s="6">
        <v>0</v>
      </c>
      <c r="BJ42" s="7">
        <v>0</v>
      </c>
      <c r="BK42" s="8">
        <v>0</v>
      </c>
      <c r="BL42" s="6">
        <v>0</v>
      </c>
      <c r="BM42" s="7">
        <v>0</v>
      </c>
      <c r="BN42" s="8">
        <v>0</v>
      </c>
      <c r="BO42" s="6">
        <v>0</v>
      </c>
      <c r="BP42" s="7">
        <v>0</v>
      </c>
      <c r="BQ42" s="8">
        <v>0</v>
      </c>
      <c r="BR42" s="6">
        <v>0</v>
      </c>
      <c r="BS42" s="7">
        <v>0</v>
      </c>
      <c r="BT42" s="8">
        <v>0</v>
      </c>
      <c r="BU42" s="6">
        <v>0</v>
      </c>
      <c r="BV42" s="7">
        <v>0</v>
      </c>
      <c r="BW42" s="48">
        <v>3</v>
      </c>
      <c r="BX42" s="11">
        <v>49</v>
      </c>
      <c r="BY42" s="7">
        <f t="shared" si="19"/>
        <v>16333.333333333332</v>
      </c>
      <c r="BZ42" s="8">
        <v>0</v>
      </c>
      <c r="CA42" s="6">
        <v>0</v>
      </c>
      <c r="CB42" s="7">
        <v>0</v>
      </c>
      <c r="CC42" s="8">
        <f t="shared" si="20"/>
        <v>4</v>
      </c>
      <c r="CD42" s="7">
        <f t="shared" si="21"/>
        <v>77</v>
      </c>
    </row>
    <row r="43" spans="1:198" x14ac:dyDescent="0.3">
      <c r="A43" s="40">
        <v>2006</v>
      </c>
      <c r="B43" s="41" t="s">
        <v>16</v>
      </c>
      <c r="C43" s="8">
        <v>0</v>
      </c>
      <c r="D43" s="6">
        <v>0</v>
      </c>
      <c r="E43" s="7">
        <v>0</v>
      </c>
      <c r="F43" s="8"/>
      <c r="G43" s="6"/>
      <c r="H43" s="7"/>
      <c r="I43" s="8">
        <v>0</v>
      </c>
      <c r="J43" s="6">
        <v>0</v>
      </c>
      <c r="K43" s="7">
        <v>0</v>
      </c>
      <c r="L43" s="8">
        <v>0</v>
      </c>
      <c r="M43" s="6">
        <v>0</v>
      </c>
      <c r="N43" s="7">
        <f t="shared" si="16"/>
        <v>0</v>
      </c>
      <c r="O43" s="8">
        <v>0</v>
      </c>
      <c r="P43" s="6">
        <v>0</v>
      </c>
      <c r="Q43" s="7">
        <v>0</v>
      </c>
      <c r="R43" s="8">
        <v>0</v>
      </c>
      <c r="S43" s="6">
        <v>0</v>
      </c>
      <c r="T43" s="7">
        <f t="shared" si="17"/>
        <v>0</v>
      </c>
      <c r="U43" s="8">
        <v>0</v>
      </c>
      <c r="V43" s="6">
        <v>0</v>
      </c>
      <c r="W43" s="7">
        <v>0</v>
      </c>
      <c r="X43" s="8">
        <v>0</v>
      </c>
      <c r="Y43" s="6">
        <v>0</v>
      </c>
      <c r="Z43" s="7">
        <v>0</v>
      </c>
      <c r="AA43" s="8"/>
      <c r="AB43" s="6"/>
      <c r="AC43" s="7"/>
      <c r="AD43" s="8">
        <v>0</v>
      </c>
      <c r="AE43" s="6">
        <v>0</v>
      </c>
      <c r="AF43" s="7">
        <v>0</v>
      </c>
      <c r="AG43" s="8">
        <v>0</v>
      </c>
      <c r="AH43" s="6">
        <v>0</v>
      </c>
      <c r="AI43" s="7">
        <v>0</v>
      </c>
      <c r="AJ43" s="8">
        <v>0</v>
      </c>
      <c r="AK43" s="6">
        <v>0</v>
      </c>
      <c r="AL43" s="7">
        <v>0</v>
      </c>
      <c r="AM43" s="8">
        <v>0</v>
      </c>
      <c r="AN43" s="6">
        <v>0</v>
      </c>
      <c r="AO43" s="7">
        <v>0</v>
      </c>
      <c r="AP43" s="8">
        <v>0</v>
      </c>
      <c r="AQ43" s="6">
        <v>0</v>
      </c>
      <c r="AR43" s="7">
        <v>0</v>
      </c>
      <c r="AS43" s="8">
        <v>0</v>
      </c>
      <c r="AT43" s="6">
        <v>0</v>
      </c>
      <c r="AU43" s="7">
        <v>0</v>
      </c>
      <c r="AV43" s="8">
        <v>0</v>
      </c>
      <c r="AW43" s="6">
        <v>0</v>
      </c>
      <c r="AX43" s="7">
        <v>0</v>
      </c>
      <c r="AY43" s="8">
        <v>0</v>
      </c>
      <c r="AZ43" s="6">
        <v>0</v>
      </c>
      <c r="BA43" s="7">
        <f t="shared" si="18"/>
        <v>0</v>
      </c>
      <c r="BB43" s="8">
        <v>0</v>
      </c>
      <c r="BC43" s="6">
        <v>0</v>
      </c>
      <c r="BD43" s="7">
        <v>0</v>
      </c>
      <c r="BE43" s="8">
        <v>0</v>
      </c>
      <c r="BF43" s="6">
        <v>0</v>
      </c>
      <c r="BG43" s="7">
        <v>0</v>
      </c>
      <c r="BH43" s="8">
        <v>0</v>
      </c>
      <c r="BI43" s="6">
        <v>0</v>
      </c>
      <c r="BJ43" s="7">
        <v>0</v>
      </c>
      <c r="BK43" s="8">
        <v>0</v>
      </c>
      <c r="BL43" s="6">
        <v>0</v>
      </c>
      <c r="BM43" s="7">
        <v>0</v>
      </c>
      <c r="BN43" s="8">
        <v>0</v>
      </c>
      <c r="BO43" s="6">
        <v>0</v>
      </c>
      <c r="BP43" s="7">
        <v>0</v>
      </c>
      <c r="BQ43" s="8">
        <v>0</v>
      </c>
      <c r="BR43" s="6">
        <v>0</v>
      </c>
      <c r="BS43" s="7">
        <v>0</v>
      </c>
      <c r="BT43" s="8">
        <v>0</v>
      </c>
      <c r="BU43" s="6">
        <v>0</v>
      </c>
      <c r="BV43" s="7">
        <v>0</v>
      </c>
      <c r="BW43" s="48">
        <v>4</v>
      </c>
      <c r="BX43" s="11">
        <v>51</v>
      </c>
      <c r="BY43" s="7">
        <f t="shared" si="19"/>
        <v>12750</v>
      </c>
      <c r="BZ43" s="8">
        <v>3</v>
      </c>
      <c r="CA43" s="6">
        <v>4810</v>
      </c>
      <c r="CB43" s="7">
        <f>CA43/BZ43*1000</f>
        <v>1603333.3333333333</v>
      </c>
      <c r="CC43" s="8">
        <f t="shared" si="20"/>
        <v>7</v>
      </c>
      <c r="CD43" s="7">
        <f t="shared" si="21"/>
        <v>4861</v>
      </c>
    </row>
    <row r="44" spans="1:198" ht="15" thickBot="1" x14ac:dyDescent="0.35">
      <c r="A44" s="51"/>
      <c r="B44" s="52" t="s">
        <v>17</v>
      </c>
      <c r="C44" s="37">
        <f>SUM(C32:C43)</f>
        <v>0</v>
      </c>
      <c r="D44" s="35">
        <f>SUM(D32:D43)</f>
        <v>0</v>
      </c>
      <c r="E44" s="36"/>
      <c r="F44" s="37"/>
      <c r="G44" s="35"/>
      <c r="H44" s="36"/>
      <c r="I44" s="37">
        <f>SUM(I32:I43)</f>
        <v>0</v>
      </c>
      <c r="J44" s="35">
        <f>SUM(J32:J43)</f>
        <v>0</v>
      </c>
      <c r="K44" s="36"/>
      <c r="L44" s="37">
        <f t="shared" ref="L44:M44" si="22">SUM(L32:L43)</f>
        <v>0</v>
      </c>
      <c r="M44" s="35">
        <f t="shared" si="22"/>
        <v>0</v>
      </c>
      <c r="N44" s="36"/>
      <c r="O44" s="37">
        <f>SUM(O32:O43)</f>
        <v>0</v>
      </c>
      <c r="P44" s="35">
        <f>SUM(P32:P43)</f>
        <v>0</v>
      </c>
      <c r="Q44" s="36"/>
      <c r="R44" s="37">
        <f t="shared" ref="R44:S44" si="23">SUM(R32:R43)</f>
        <v>0</v>
      </c>
      <c r="S44" s="35">
        <f t="shared" si="23"/>
        <v>0</v>
      </c>
      <c r="T44" s="36"/>
      <c r="U44" s="37">
        <f>SUM(U32:U43)</f>
        <v>0</v>
      </c>
      <c r="V44" s="35">
        <f>SUM(V32:V43)</f>
        <v>0</v>
      </c>
      <c r="W44" s="36"/>
      <c r="X44" s="37">
        <f>SUM(X32:X43)</f>
        <v>0</v>
      </c>
      <c r="Y44" s="35">
        <f>SUM(Y32:Y43)</f>
        <v>0</v>
      </c>
      <c r="Z44" s="36"/>
      <c r="AA44" s="37"/>
      <c r="AB44" s="35"/>
      <c r="AC44" s="36"/>
      <c r="AD44" s="37">
        <f>SUM(AD32:AD43)</f>
        <v>1</v>
      </c>
      <c r="AE44" s="35">
        <f>SUM(AE32:AE43)</f>
        <v>28</v>
      </c>
      <c r="AF44" s="36"/>
      <c r="AG44" s="37">
        <f>SUM(AG32:AG43)</f>
        <v>0</v>
      </c>
      <c r="AH44" s="35">
        <f>SUM(AH32:AH43)</f>
        <v>0</v>
      </c>
      <c r="AI44" s="36"/>
      <c r="AJ44" s="37">
        <f>SUM(AJ32:AJ43)</f>
        <v>0</v>
      </c>
      <c r="AK44" s="35">
        <f>SUM(AK32:AK43)</f>
        <v>0</v>
      </c>
      <c r="AL44" s="36"/>
      <c r="AM44" s="37">
        <f>SUM(AM32:AM43)</f>
        <v>0</v>
      </c>
      <c r="AN44" s="35">
        <f>SUM(AN32:AN43)</f>
        <v>0</v>
      </c>
      <c r="AO44" s="36"/>
      <c r="AP44" s="37">
        <f>SUM(AP32:AP43)</f>
        <v>0</v>
      </c>
      <c r="AQ44" s="35">
        <f>SUM(AQ32:AQ43)</f>
        <v>3</v>
      </c>
      <c r="AR44" s="36"/>
      <c r="AS44" s="37">
        <f>SUM(AS32:AS43)</f>
        <v>0</v>
      </c>
      <c r="AT44" s="35">
        <f>SUM(AT32:AT43)</f>
        <v>0</v>
      </c>
      <c r="AU44" s="36"/>
      <c r="AV44" s="37">
        <f>SUM(AV32:AV43)</f>
        <v>0</v>
      </c>
      <c r="AW44" s="35">
        <f>SUM(AW32:AW43)</f>
        <v>0</v>
      </c>
      <c r="AX44" s="36"/>
      <c r="AY44" s="37">
        <f t="shared" ref="AY44:AZ44" si="24">SUM(AY32:AY43)</f>
        <v>0</v>
      </c>
      <c r="AZ44" s="35">
        <f t="shared" si="24"/>
        <v>0</v>
      </c>
      <c r="BA44" s="36"/>
      <c r="BB44" s="37">
        <f>SUM(BB32:BB43)</f>
        <v>0</v>
      </c>
      <c r="BC44" s="35">
        <f>SUM(BC32:BC43)</f>
        <v>0</v>
      </c>
      <c r="BD44" s="36"/>
      <c r="BE44" s="37">
        <f>SUM(BE32:BE43)</f>
        <v>0</v>
      </c>
      <c r="BF44" s="35">
        <f>SUM(BF32:BF43)</f>
        <v>0</v>
      </c>
      <c r="BG44" s="36"/>
      <c r="BH44" s="37">
        <f>SUM(BH32:BH43)</f>
        <v>0</v>
      </c>
      <c r="BI44" s="35">
        <f>SUM(BI32:BI43)</f>
        <v>0</v>
      </c>
      <c r="BJ44" s="36"/>
      <c r="BK44" s="37">
        <f>SUM(BK32:BK43)</f>
        <v>0</v>
      </c>
      <c r="BL44" s="35">
        <f>SUM(BL32:BL43)</f>
        <v>0</v>
      </c>
      <c r="BM44" s="36"/>
      <c r="BN44" s="37">
        <f>SUM(BN32:BN43)</f>
        <v>0</v>
      </c>
      <c r="BO44" s="35">
        <f>SUM(BO32:BO43)</f>
        <v>0</v>
      </c>
      <c r="BP44" s="36"/>
      <c r="BQ44" s="37">
        <f>SUM(BQ32:BQ43)</f>
        <v>0</v>
      </c>
      <c r="BR44" s="35">
        <f>SUM(BR32:BR43)</f>
        <v>1</v>
      </c>
      <c r="BS44" s="36"/>
      <c r="BT44" s="37">
        <f>SUM(BT32:BT43)</f>
        <v>0</v>
      </c>
      <c r="BU44" s="35">
        <f>SUM(BU32:BU43)</f>
        <v>0</v>
      </c>
      <c r="BV44" s="36"/>
      <c r="BW44" s="37">
        <f>SUM(BW32:BW43)</f>
        <v>41</v>
      </c>
      <c r="BX44" s="35">
        <f>SUM(BX32:BX43)</f>
        <v>452</v>
      </c>
      <c r="BY44" s="36"/>
      <c r="BZ44" s="37">
        <f>SUM(BZ32:BZ43)</f>
        <v>3</v>
      </c>
      <c r="CA44" s="35">
        <f>SUM(CA32:CA43)</f>
        <v>4810</v>
      </c>
      <c r="CB44" s="36"/>
      <c r="CC44" s="37">
        <f t="shared" si="20"/>
        <v>45</v>
      </c>
      <c r="CD44" s="36">
        <f t="shared" si="21"/>
        <v>5294</v>
      </c>
      <c r="DX44" s="2"/>
      <c r="EC44" s="2"/>
      <c r="EH44" s="2"/>
      <c r="EM44" s="2"/>
      <c r="ER44" s="2"/>
      <c r="EW44" s="2"/>
      <c r="FB44" s="2"/>
      <c r="FG44" s="2"/>
      <c r="FL44" s="2"/>
      <c r="FQ44" s="2"/>
      <c r="FV44" s="2"/>
      <c r="GA44" s="2"/>
      <c r="GF44" s="2"/>
      <c r="GK44" s="2"/>
      <c r="GP44" s="2"/>
    </row>
    <row r="45" spans="1:198" x14ac:dyDescent="0.3">
      <c r="A45" s="40">
        <v>2007</v>
      </c>
      <c r="B45" s="41" t="s">
        <v>5</v>
      </c>
      <c r="C45" s="8">
        <v>0</v>
      </c>
      <c r="D45" s="6">
        <v>0</v>
      </c>
      <c r="E45" s="7">
        <v>0</v>
      </c>
      <c r="F45" s="8"/>
      <c r="G45" s="6"/>
      <c r="H45" s="7"/>
      <c r="I45" s="8">
        <v>0</v>
      </c>
      <c r="J45" s="6">
        <v>0</v>
      </c>
      <c r="K45" s="7">
        <v>0</v>
      </c>
      <c r="L45" s="8">
        <v>0</v>
      </c>
      <c r="M45" s="6">
        <v>0</v>
      </c>
      <c r="N45" s="7">
        <f t="shared" ref="N45:N56" si="25">IF(L45=0,0,M45/L45*1000)</f>
        <v>0</v>
      </c>
      <c r="O45" s="8">
        <v>0</v>
      </c>
      <c r="P45" s="6">
        <v>0</v>
      </c>
      <c r="Q45" s="7">
        <v>0</v>
      </c>
      <c r="R45" s="8">
        <v>0</v>
      </c>
      <c r="S45" s="6">
        <v>0</v>
      </c>
      <c r="T45" s="7">
        <f t="shared" ref="T45:T56" si="26">IF(R45=0,0,S45/R45*1000)</f>
        <v>0</v>
      </c>
      <c r="U45" s="8">
        <v>0</v>
      </c>
      <c r="V45" s="6">
        <v>0</v>
      </c>
      <c r="W45" s="7">
        <v>0</v>
      </c>
      <c r="X45" s="8">
        <v>0</v>
      </c>
      <c r="Y45" s="6">
        <v>0</v>
      </c>
      <c r="Z45" s="7">
        <v>0</v>
      </c>
      <c r="AA45" s="8"/>
      <c r="AB45" s="6"/>
      <c r="AC45" s="7"/>
      <c r="AD45" s="8">
        <v>0</v>
      </c>
      <c r="AE45" s="6">
        <v>0</v>
      </c>
      <c r="AF45" s="7">
        <v>0</v>
      </c>
      <c r="AG45" s="8">
        <v>0</v>
      </c>
      <c r="AH45" s="6">
        <v>0</v>
      </c>
      <c r="AI45" s="7">
        <v>0</v>
      </c>
      <c r="AJ45" s="8">
        <v>0</v>
      </c>
      <c r="AK45" s="6">
        <v>0</v>
      </c>
      <c r="AL45" s="7">
        <v>0</v>
      </c>
      <c r="AM45" s="8">
        <v>0</v>
      </c>
      <c r="AN45" s="6">
        <v>0</v>
      </c>
      <c r="AO45" s="7">
        <v>0</v>
      </c>
      <c r="AP45" s="8">
        <v>0</v>
      </c>
      <c r="AQ45" s="6">
        <v>0</v>
      </c>
      <c r="AR45" s="7">
        <v>0</v>
      </c>
      <c r="AS45" s="8">
        <v>0</v>
      </c>
      <c r="AT45" s="6">
        <v>0</v>
      </c>
      <c r="AU45" s="7">
        <v>0</v>
      </c>
      <c r="AV45" s="8">
        <v>0</v>
      </c>
      <c r="AW45" s="6">
        <v>0</v>
      </c>
      <c r="AX45" s="7">
        <v>0</v>
      </c>
      <c r="AY45" s="8">
        <v>0</v>
      </c>
      <c r="AZ45" s="6">
        <v>0</v>
      </c>
      <c r="BA45" s="7">
        <f t="shared" ref="BA45:BA56" si="27">IF(AY45=0,0,AZ45/AY45*1000)</f>
        <v>0</v>
      </c>
      <c r="BB45" s="8">
        <v>0</v>
      </c>
      <c r="BC45" s="6">
        <v>0</v>
      </c>
      <c r="BD45" s="7">
        <v>0</v>
      </c>
      <c r="BE45" s="8">
        <v>0</v>
      </c>
      <c r="BF45" s="6">
        <v>0</v>
      </c>
      <c r="BG45" s="7">
        <v>0</v>
      </c>
      <c r="BH45" s="8">
        <v>0</v>
      </c>
      <c r="BI45" s="6">
        <v>0</v>
      </c>
      <c r="BJ45" s="7">
        <v>0</v>
      </c>
      <c r="BK45" s="8">
        <v>0</v>
      </c>
      <c r="BL45" s="6">
        <v>0</v>
      </c>
      <c r="BM45" s="7">
        <v>0</v>
      </c>
      <c r="BN45" s="8">
        <v>0</v>
      </c>
      <c r="BO45" s="6">
        <v>0</v>
      </c>
      <c r="BP45" s="7">
        <v>0</v>
      </c>
      <c r="BQ45" s="8">
        <v>0</v>
      </c>
      <c r="BR45" s="6">
        <v>0</v>
      </c>
      <c r="BS45" s="7">
        <v>0</v>
      </c>
      <c r="BT45" s="8">
        <v>0</v>
      </c>
      <c r="BU45" s="6">
        <v>0</v>
      </c>
      <c r="BV45" s="7">
        <v>0</v>
      </c>
      <c r="BW45" s="48">
        <v>2</v>
      </c>
      <c r="BX45" s="11">
        <v>21</v>
      </c>
      <c r="BY45" s="7">
        <f t="shared" ref="BY45:BY56" si="28">BX45/BW45*1000</f>
        <v>10500</v>
      </c>
      <c r="BZ45" s="8">
        <v>0</v>
      </c>
      <c r="CA45" s="6">
        <v>0</v>
      </c>
      <c r="CB45" s="7">
        <v>0</v>
      </c>
      <c r="CC45" s="8">
        <f t="shared" si="20"/>
        <v>2</v>
      </c>
      <c r="CD45" s="7">
        <f t="shared" si="21"/>
        <v>21</v>
      </c>
    </row>
    <row r="46" spans="1:198" x14ac:dyDescent="0.3">
      <c r="A46" s="40">
        <v>2007</v>
      </c>
      <c r="B46" s="41" t="s">
        <v>6</v>
      </c>
      <c r="C46" s="8">
        <v>0</v>
      </c>
      <c r="D46" s="6">
        <v>0</v>
      </c>
      <c r="E46" s="7">
        <v>0</v>
      </c>
      <c r="F46" s="8"/>
      <c r="G46" s="6"/>
      <c r="H46" s="7"/>
      <c r="I46" s="8">
        <v>0</v>
      </c>
      <c r="J46" s="6">
        <v>0</v>
      </c>
      <c r="K46" s="7">
        <v>0</v>
      </c>
      <c r="L46" s="8">
        <v>0</v>
      </c>
      <c r="M46" s="6">
        <v>0</v>
      </c>
      <c r="N46" s="7">
        <f t="shared" si="25"/>
        <v>0</v>
      </c>
      <c r="O46" s="8">
        <v>0</v>
      </c>
      <c r="P46" s="6">
        <v>0</v>
      </c>
      <c r="Q46" s="7">
        <v>0</v>
      </c>
      <c r="R46" s="8">
        <v>0</v>
      </c>
      <c r="S46" s="6">
        <v>0</v>
      </c>
      <c r="T46" s="7">
        <f t="shared" si="26"/>
        <v>0</v>
      </c>
      <c r="U46" s="8">
        <v>0</v>
      </c>
      <c r="V46" s="6">
        <v>0</v>
      </c>
      <c r="W46" s="7">
        <v>0</v>
      </c>
      <c r="X46" s="8">
        <v>0</v>
      </c>
      <c r="Y46" s="6">
        <v>0</v>
      </c>
      <c r="Z46" s="7">
        <v>0</v>
      </c>
      <c r="AA46" s="8"/>
      <c r="AB46" s="6"/>
      <c r="AC46" s="7"/>
      <c r="AD46" s="8">
        <v>0</v>
      </c>
      <c r="AE46" s="6">
        <v>0</v>
      </c>
      <c r="AF46" s="7">
        <v>0</v>
      </c>
      <c r="AG46" s="8">
        <v>0</v>
      </c>
      <c r="AH46" s="6">
        <v>0</v>
      </c>
      <c r="AI46" s="7">
        <v>0</v>
      </c>
      <c r="AJ46" s="8">
        <v>0</v>
      </c>
      <c r="AK46" s="6">
        <v>0</v>
      </c>
      <c r="AL46" s="7">
        <v>0</v>
      </c>
      <c r="AM46" s="8">
        <v>0</v>
      </c>
      <c r="AN46" s="6">
        <v>0</v>
      </c>
      <c r="AO46" s="7">
        <v>0</v>
      </c>
      <c r="AP46" s="8">
        <v>0</v>
      </c>
      <c r="AQ46" s="6">
        <v>0</v>
      </c>
      <c r="AR46" s="7">
        <v>0</v>
      </c>
      <c r="AS46" s="8">
        <v>0</v>
      </c>
      <c r="AT46" s="6">
        <v>0</v>
      </c>
      <c r="AU46" s="7">
        <v>0</v>
      </c>
      <c r="AV46" s="8">
        <v>0</v>
      </c>
      <c r="AW46" s="6">
        <v>0</v>
      </c>
      <c r="AX46" s="7">
        <v>0</v>
      </c>
      <c r="AY46" s="8">
        <v>0</v>
      </c>
      <c r="AZ46" s="6">
        <v>0</v>
      </c>
      <c r="BA46" s="7">
        <f t="shared" si="27"/>
        <v>0</v>
      </c>
      <c r="BB46" s="8">
        <v>0</v>
      </c>
      <c r="BC46" s="6">
        <v>0</v>
      </c>
      <c r="BD46" s="7">
        <v>0</v>
      </c>
      <c r="BE46" s="8">
        <v>0</v>
      </c>
      <c r="BF46" s="6">
        <v>0</v>
      </c>
      <c r="BG46" s="7">
        <v>0</v>
      </c>
      <c r="BH46" s="8">
        <v>0</v>
      </c>
      <c r="BI46" s="6">
        <v>0</v>
      </c>
      <c r="BJ46" s="7">
        <v>0</v>
      </c>
      <c r="BK46" s="8">
        <v>0</v>
      </c>
      <c r="BL46" s="6">
        <v>0</v>
      </c>
      <c r="BM46" s="7">
        <v>0</v>
      </c>
      <c r="BN46" s="8">
        <v>0</v>
      </c>
      <c r="BO46" s="6">
        <v>0</v>
      </c>
      <c r="BP46" s="7">
        <v>0</v>
      </c>
      <c r="BQ46" s="8">
        <v>0</v>
      </c>
      <c r="BR46" s="6">
        <v>0</v>
      </c>
      <c r="BS46" s="7">
        <v>0</v>
      </c>
      <c r="BT46" s="8">
        <v>0</v>
      </c>
      <c r="BU46" s="6">
        <v>0</v>
      </c>
      <c r="BV46" s="7">
        <v>0</v>
      </c>
      <c r="BW46" s="48">
        <v>4</v>
      </c>
      <c r="BX46" s="11">
        <v>66</v>
      </c>
      <c r="BY46" s="7">
        <f t="shared" si="28"/>
        <v>16500</v>
      </c>
      <c r="BZ46" s="8">
        <v>0</v>
      </c>
      <c r="CA46" s="6">
        <v>0</v>
      </c>
      <c r="CB46" s="7">
        <v>0</v>
      </c>
      <c r="CC46" s="8">
        <f t="shared" si="20"/>
        <v>4</v>
      </c>
      <c r="CD46" s="7">
        <f t="shared" si="21"/>
        <v>66</v>
      </c>
    </row>
    <row r="47" spans="1:198" x14ac:dyDescent="0.3">
      <c r="A47" s="40">
        <v>2007</v>
      </c>
      <c r="B47" s="41" t="s">
        <v>7</v>
      </c>
      <c r="C47" s="8">
        <v>0</v>
      </c>
      <c r="D47" s="6">
        <v>0</v>
      </c>
      <c r="E47" s="7">
        <v>0</v>
      </c>
      <c r="F47" s="8"/>
      <c r="G47" s="6"/>
      <c r="H47" s="7"/>
      <c r="I47" s="8">
        <v>0</v>
      </c>
      <c r="J47" s="6">
        <v>0</v>
      </c>
      <c r="K47" s="7">
        <v>0</v>
      </c>
      <c r="L47" s="8">
        <v>0</v>
      </c>
      <c r="M47" s="6">
        <v>0</v>
      </c>
      <c r="N47" s="7">
        <f t="shared" si="25"/>
        <v>0</v>
      </c>
      <c r="O47" s="8">
        <v>0</v>
      </c>
      <c r="P47" s="6">
        <v>0</v>
      </c>
      <c r="Q47" s="7">
        <v>0</v>
      </c>
      <c r="R47" s="8">
        <v>0</v>
      </c>
      <c r="S47" s="6">
        <v>0</v>
      </c>
      <c r="T47" s="7">
        <f t="shared" si="26"/>
        <v>0</v>
      </c>
      <c r="U47" s="8">
        <v>0</v>
      </c>
      <c r="V47" s="6">
        <v>0</v>
      </c>
      <c r="W47" s="7">
        <v>0</v>
      </c>
      <c r="X47" s="8">
        <v>0</v>
      </c>
      <c r="Y47" s="6">
        <v>0</v>
      </c>
      <c r="Z47" s="7">
        <v>0</v>
      </c>
      <c r="AA47" s="8"/>
      <c r="AB47" s="6"/>
      <c r="AC47" s="7"/>
      <c r="AD47" s="8">
        <v>0</v>
      </c>
      <c r="AE47" s="6">
        <v>0</v>
      </c>
      <c r="AF47" s="7">
        <v>0</v>
      </c>
      <c r="AG47" s="8">
        <v>0</v>
      </c>
      <c r="AH47" s="6">
        <v>0</v>
      </c>
      <c r="AI47" s="7">
        <v>0</v>
      </c>
      <c r="AJ47" s="8">
        <v>0</v>
      </c>
      <c r="AK47" s="6">
        <v>0</v>
      </c>
      <c r="AL47" s="7">
        <v>0</v>
      </c>
      <c r="AM47" s="8">
        <v>0</v>
      </c>
      <c r="AN47" s="6">
        <v>0</v>
      </c>
      <c r="AO47" s="7">
        <v>0</v>
      </c>
      <c r="AP47" s="8">
        <v>0</v>
      </c>
      <c r="AQ47" s="6">
        <v>0</v>
      </c>
      <c r="AR47" s="7">
        <v>0</v>
      </c>
      <c r="AS47" s="8">
        <v>0</v>
      </c>
      <c r="AT47" s="6">
        <v>0</v>
      </c>
      <c r="AU47" s="7">
        <v>0</v>
      </c>
      <c r="AV47" s="8">
        <v>0</v>
      </c>
      <c r="AW47" s="6">
        <v>0</v>
      </c>
      <c r="AX47" s="7">
        <v>0</v>
      </c>
      <c r="AY47" s="8">
        <v>0</v>
      </c>
      <c r="AZ47" s="6">
        <v>0</v>
      </c>
      <c r="BA47" s="7">
        <f t="shared" si="27"/>
        <v>0</v>
      </c>
      <c r="BB47" s="8">
        <v>0</v>
      </c>
      <c r="BC47" s="6">
        <v>0</v>
      </c>
      <c r="BD47" s="7">
        <v>0</v>
      </c>
      <c r="BE47" s="8">
        <v>0</v>
      </c>
      <c r="BF47" s="6">
        <v>0</v>
      </c>
      <c r="BG47" s="7">
        <v>0</v>
      </c>
      <c r="BH47" s="8">
        <v>0</v>
      </c>
      <c r="BI47" s="6">
        <v>0</v>
      </c>
      <c r="BJ47" s="7">
        <v>0</v>
      </c>
      <c r="BK47" s="8">
        <v>0</v>
      </c>
      <c r="BL47" s="6">
        <v>0</v>
      </c>
      <c r="BM47" s="7">
        <v>0</v>
      </c>
      <c r="BN47" s="8">
        <v>0</v>
      </c>
      <c r="BO47" s="6">
        <v>0</v>
      </c>
      <c r="BP47" s="7">
        <v>0</v>
      </c>
      <c r="BQ47" s="8">
        <v>0</v>
      </c>
      <c r="BR47" s="6">
        <v>0</v>
      </c>
      <c r="BS47" s="7">
        <v>0</v>
      </c>
      <c r="BT47" s="8">
        <v>0</v>
      </c>
      <c r="BU47" s="6">
        <v>0</v>
      </c>
      <c r="BV47" s="7">
        <v>0</v>
      </c>
      <c r="BW47" s="48">
        <v>2</v>
      </c>
      <c r="BX47" s="11">
        <v>14</v>
      </c>
      <c r="BY47" s="7">
        <f t="shared" si="28"/>
        <v>7000</v>
      </c>
      <c r="BZ47" s="8">
        <v>0</v>
      </c>
      <c r="CA47" s="6">
        <v>0</v>
      </c>
      <c r="CB47" s="7">
        <v>0</v>
      </c>
      <c r="CC47" s="8">
        <f t="shared" si="20"/>
        <v>2</v>
      </c>
      <c r="CD47" s="7">
        <f t="shared" si="21"/>
        <v>14</v>
      </c>
    </row>
    <row r="48" spans="1:198" x14ac:dyDescent="0.3">
      <c r="A48" s="40">
        <v>2007</v>
      </c>
      <c r="B48" s="41" t="s">
        <v>8</v>
      </c>
      <c r="C48" s="8">
        <v>0</v>
      </c>
      <c r="D48" s="6">
        <v>0</v>
      </c>
      <c r="E48" s="7">
        <v>0</v>
      </c>
      <c r="F48" s="8"/>
      <c r="G48" s="6"/>
      <c r="H48" s="7"/>
      <c r="I48" s="8">
        <v>0</v>
      </c>
      <c r="J48" s="6">
        <v>0</v>
      </c>
      <c r="K48" s="7">
        <v>0</v>
      </c>
      <c r="L48" s="8">
        <v>0</v>
      </c>
      <c r="M48" s="6">
        <v>0</v>
      </c>
      <c r="N48" s="7">
        <f t="shared" si="25"/>
        <v>0</v>
      </c>
      <c r="O48" s="8">
        <v>0</v>
      </c>
      <c r="P48" s="6">
        <v>0</v>
      </c>
      <c r="Q48" s="7">
        <v>0</v>
      </c>
      <c r="R48" s="8">
        <v>0</v>
      </c>
      <c r="S48" s="6">
        <v>0</v>
      </c>
      <c r="T48" s="7">
        <f t="shared" si="26"/>
        <v>0</v>
      </c>
      <c r="U48" s="8">
        <v>0</v>
      </c>
      <c r="V48" s="6">
        <v>0</v>
      </c>
      <c r="W48" s="7">
        <v>0</v>
      </c>
      <c r="X48" s="8">
        <v>0</v>
      </c>
      <c r="Y48" s="6">
        <v>0</v>
      </c>
      <c r="Z48" s="7">
        <v>0</v>
      </c>
      <c r="AA48" s="8"/>
      <c r="AB48" s="6"/>
      <c r="AC48" s="7"/>
      <c r="AD48" s="8">
        <v>0</v>
      </c>
      <c r="AE48" s="6">
        <v>0</v>
      </c>
      <c r="AF48" s="7">
        <v>0</v>
      </c>
      <c r="AG48" s="8">
        <v>0</v>
      </c>
      <c r="AH48" s="6">
        <v>0</v>
      </c>
      <c r="AI48" s="7">
        <v>0</v>
      </c>
      <c r="AJ48" s="8">
        <v>0</v>
      </c>
      <c r="AK48" s="6">
        <v>0</v>
      </c>
      <c r="AL48" s="7">
        <v>0</v>
      </c>
      <c r="AM48" s="8">
        <v>0</v>
      </c>
      <c r="AN48" s="6">
        <v>0</v>
      </c>
      <c r="AO48" s="7">
        <v>0</v>
      </c>
      <c r="AP48" s="8">
        <v>0</v>
      </c>
      <c r="AQ48" s="6">
        <v>0</v>
      </c>
      <c r="AR48" s="7">
        <v>0</v>
      </c>
      <c r="AS48" s="8">
        <v>0</v>
      </c>
      <c r="AT48" s="6">
        <v>0</v>
      </c>
      <c r="AU48" s="7">
        <v>0</v>
      </c>
      <c r="AV48" s="8">
        <v>0</v>
      </c>
      <c r="AW48" s="6">
        <v>0</v>
      </c>
      <c r="AX48" s="7">
        <v>0</v>
      </c>
      <c r="AY48" s="8">
        <v>0</v>
      </c>
      <c r="AZ48" s="6">
        <v>0</v>
      </c>
      <c r="BA48" s="7">
        <f t="shared" si="27"/>
        <v>0</v>
      </c>
      <c r="BB48" s="8">
        <v>0</v>
      </c>
      <c r="BC48" s="6">
        <v>0</v>
      </c>
      <c r="BD48" s="7">
        <v>0</v>
      </c>
      <c r="BE48" s="8">
        <v>0</v>
      </c>
      <c r="BF48" s="6">
        <v>0</v>
      </c>
      <c r="BG48" s="7">
        <v>0</v>
      </c>
      <c r="BH48" s="8">
        <v>0</v>
      </c>
      <c r="BI48" s="6">
        <v>0</v>
      </c>
      <c r="BJ48" s="7">
        <v>0</v>
      </c>
      <c r="BK48" s="8">
        <v>0</v>
      </c>
      <c r="BL48" s="6">
        <v>0</v>
      </c>
      <c r="BM48" s="7">
        <v>0</v>
      </c>
      <c r="BN48" s="8">
        <v>0</v>
      </c>
      <c r="BO48" s="6">
        <v>0</v>
      </c>
      <c r="BP48" s="7">
        <v>0</v>
      </c>
      <c r="BQ48" s="8">
        <v>0</v>
      </c>
      <c r="BR48" s="6">
        <v>0</v>
      </c>
      <c r="BS48" s="7">
        <v>0</v>
      </c>
      <c r="BT48" s="8">
        <v>0</v>
      </c>
      <c r="BU48" s="6">
        <v>0</v>
      </c>
      <c r="BV48" s="7">
        <v>0</v>
      </c>
      <c r="BW48" s="48">
        <v>0</v>
      </c>
      <c r="BX48" s="11">
        <v>8</v>
      </c>
      <c r="BY48" s="7">
        <v>0</v>
      </c>
      <c r="BZ48" s="8">
        <v>0</v>
      </c>
      <c r="CA48" s="6">
        <v>0</v>
      </c>
      <c r="CB48" s="7">
        <v>0</v>
      </c>
      <c r="CC48" s="8">
        <f t="shared" si="20"/>
        <v>0</v>
      </c>
      <c r="CD48" s="7">
        <f t="shared" si="21"/>
        <v>8</v>
      </c>
    </row>
    <row r="49" spans="1:198" x14ac:dyDescent="0.3">
      <c r="A49" s="40">
        <v>2007</v>
      </c>
      <c r="B49" s="41" t="s">
        <v>9</v>
      </c>
      <c r="C49" s="8">
        <v>0</v>
      </c>
      <c r="D49" s="6">
        <v>0</v>
      </c>
      <c r="E49" s="7">
        <v>0</v>
      </c>
      <c r="F49" s="8"/>
      <c r="G49" s="6"/>
      <c r="H49" s="7"/>
      <c r="I49" s="8">
        <v>0</v>
      </c>
      <c r="J49" s="6">
        <v>0</v>
      </c>
      <c r="K49" s="7">
        <v>0</v>
      </c>
      <c r="L49" s="8">
        <v>0</v>
      </c>
      <c r="M49" s="6">
        <v>0</v>
      </c>
      <c r="N49" s="7">
        <f t="shared" si="25"/>
        <v>0</v>
      </c>
      <c r="O49" s="8">
        <v>0</v>
      </c>
      <c r="P49" s="6">
        <v>0</v>
      </c>
      <c r="Q49" s="7">
        <v>0</v>
      </c>
      <c r="R49" s="8">
        <v>0</v>
      </c>
      <c r="S49" s="6">
        <v>0</v>
      </c>
      <c r="T49" s="7">
        <f t="shared" si="26"/>
        <v>0</v>
      </c>
      <c r="U49" s="8">
        <v>0</v>
      </c>
      <c r="V49" s="6">
        <v>0</v>
      </c>
      <c r="W49" s="7">
        <v>0</v>
      </c>
      <c r="X49" s="8">
        <v>0</v>
      </c>
      <c r="Y49" s="6">
        <v>0</v>
      </c>
      <c r="Z49" s="7">
        <v>0</v>
      </c>
      <c r="AA49" s="8"/>
      <c r="AB49" s="6"/>
      <c r="AC49" s="7"/>
      <c r="AD49" s="8">
        <v>0</v>
      </c>
      <c r="AE49" s="6">
        <v>0</v>
      </c>
      <c r="AF49" s="7">
        <v>0</v>
      </c>
      <c r="AG49" s="8">
        <v>0</v>
      </c>
      <c r="AH49" s="6">
        <v>0</v>
      </c>
      <c r="AI49" s="7">
        <v>0</v>
      </c>
      <c r="AJ49" s="8">
        <v>0</v>
      </c>
      <c r="AK49" s="6">
        <v>0</v>
      </c>
      <c r="AL49" s="7">
        <v>0</v>
      </c>
      <c r="AM49" s="8">
        <v>0</v>
      </c>
      <c r="AN49" s="6">
        <v>0</v>
      </c>
      <c r="AO49" s="7">
        <v>0</v>
      </c>
      <c r="AP49" s="8">
        <v>0</v>
      </c>
      <c r="AQ49" s="6">
        <v>0</v>
      </c>
      <c r="AR49" s="7">
        <v>0</v>
      </c>
      <c r="AS49" s="8">
        <v>0</v>
      </c>
      <c r="AT49" s="6">
        <v>0</v>
      </c>
      <c r="AU49" s="7">
        <v>0</v>
      </c>
      <c r="AV49" s="8">
        <v>0</v>
      </c>
      <c r="AW49" s="6">
        <v>0</v>
      </c>
      <c r="AX49" s="7">
        <v>0</v>
      </c>
      <c r="AY49" s="8">
        <v>0</v>
      </c>
      <c r="AZ49" s="6">
        <v>0</v>
      </c>
      <c r="BA49" s="7">
        <f t="shared" si="27"/>
        <v>0</v>
      </c>
      <c r="BB49" s="8">
        <v>0</v>
      </c>
      <c r="BC49" s="6">
        <v>0</v>
      </c>
      <c r="BD49" s="7">
        <v>0</v>
      </c>
      <c r="BE49" s="8">
        <v>0</v>
      </c>
      <c r="BF49" s="6">
        <v>0</v>
      </c>
      <c r="BG49" s="7">
        <v>0</v>
      </c>
      <c r="BH49" s="8">
        <v>0</v>
      </c>
      <c r="BI49" s="6">
        <v>0</v>
      </c>
      <c r="BJ49" s="7">
        <v>0</v>
      </c>
      <c r="BK49" s="8">
        <v>0</v>
      </c>
      <c r="BL49" s="6">
        <v>0</v>
      </c>
      <c r="BM49" s="7">
        <v>0</v>
      </c>
      <c r="BN49" s="8">
        <v>0</v>
      </c>
      <c r="BO49" s="6">
        <v>0</v>
      </c>
      <c r="BP49" s="7">
        <v>0</v>
      </c>
      <c r="BQ49" s="8">
        <v>0</v>
      </c>
      <c r="BR49" s="6">
        <v>0</v>
      </c>
      <c r="BS49" s="7">
        <v>0</v>
      </c>
      <c r="BT49" s="8">
        <v>0</v>
      </c>
      <c r="BU49" s="6">
        <v>0</v>
      </c>
      <c r="BV49" s="7">
        <v>0</v>
      </c>
      <c r="BW49" s="48">
        <v>1</v>
      </c>
      <c r="BX49" s="11">
        <v>11</v>
      </c>
      <c r="BY49" s="7">
        <f t="shared" si="28"/>
        <v>11000</v>
      </c>
      <c r="BZ49" s="8">
        <v>0</v>
      </c>
      <c r="CA49" s="6">
        <v>0</v>
      </c>
      <c r="CB49" s="7">
        <v>0</v>
      </c>
      <c r="CC49" s="8">
        <f t="shared" si="20"/>
        <v>1</v>
      </c>
      <c r="CD49" s="7">
        <f t="shared" si="21"/>
        <v>11</v>
      </c>
    </row>
    <row r="50" spans="1:198" x14ac:dyDescent="0.3">
      <c r="A50" s="40">
        <v>2007</v>
      </c>
      <c r="B50" s="41" t="s">
        <v>10</v>
      </c>
      <c r="C50" s="8">
        <v>0</v>
      </c>
      <c r="D50" s="6">
        <v>0</v>
      </c>
      <c r="E50" s="7">
        <v>0</v>
      </c>
      <c r="F50" s="8"/>
      <c r="G50" s="6"/>
      <c r="H50" s="7"/>
      <c r="I50" s="8">
        <v>0</v>
      </c>
      <c r="J50" s="6">
        <v>0</v>
      </c>
      <c r="K50" s="7">
        <v>0</v>
      </c>
      <c r="L50" s="8">
        <v>0</v>
      </c>
      <c r="M50" s="6">
        <v>0</v>
      </c>
      <c r="N50" s="7">
        <f t="shared" si="25"/>
        <v>0</v>
      </c>
      <c r="O50" s="8">
        <v>0</v>
      </c>
      <c r="P50" s="6">
        <v>0</v>
      </c>
      <c r="Q50" s="7">
        <v>0</v>
      </c>
      <c r="R50" s="8">
        <v>0</v>
      </c>
      <c r="S50" s="6">
        <v>0</v>
      </c>
      <c r="T50" s="7">
        <f t="shared" si="26"/>
        <v>0</v>
      </c>
      <c r="U50" s="8">
        <v>0</v>
      </c>
      <c r="V50" s="6">
        <v>0</v>
      </c>
      <c r="W50" s="7">
        <v>0</v>
      </c>
      <c r="X50" s="8">
        <v>0</v>
      </c>
      <c r="Y50" s="6">
        <v>0</v>
      </c>
      <c r="Z50" s="7">
        <v>0</v>
      </c>
      <c r="AA50" s="8"/>
      <c r="AB50" s="6"/>
      <c r="AC50" s="7"/>
      <c r="AD50" s="8">
        <v>0</v>
      </c>
      <c r="AE50" s="6">
        <v>0</v>
      </c>
      <c r="AF50" s="7">
        <v>0</v>
      </c>
      <c r="AG50" s="8">
        <v>0</v>
      </c>
      <c r="AH50" s="6">
        <v>0</v>
      </c>
      <c r="AI50" s="7">
        <v>0</v>
      </c>
      <c r="AJ50" s="8">
        <v>0</v>
      </c>
      <c r="AK50" s="6">
        <v>0</v>
      </c>
      <c r="AL50" s="7">
        <v>0</v>
      </c>
      <c r="AM50" s="8">
        <v>0</v>
      </c>
      <c r="AN50" s="6">
        <v>0</v>
      </c>
      <c r="AO50" s="7">
        <v>0</v>
      </c>
      <c r="AP50" s="8">
        <v>0</v>
      </c>
      <c r="AQ50" s="6">
        <v>0</v>
      </c>
      <c r="AR50" s="7">
        <v>0</v>
      </c>
      <c r="AS50" s="8">
        <v>0</v>
      </c>
      <c r="AT50" s="6">
        <v>0</v>
      </c>
      <c r="AU50" s="7">
        <v>0</v>
      </c>
      <c r="AV50" s="8">
        <v>0</v>
      </c>
      <c r="AW50" s="6">
        <v>0</v>
      </c>
      <c r="AX50" s="7">
        <v>0</v>
      </c>
      <c r="AY50" s="8">
        <v>0</v>
      </c>
      <c r="AZ50" s="6">
        <v>0</v>
      </c>
      <c r="BA50" s="7">
        <f t="shared" si="27"/>
        <v>0</v>
      </c>
      <c r="BB50" s="8">
        <v>0</v>
      </c>
      <c r="BC50" s="6">
        <v>0</v>
      </c>
      <c r="BD50" s="7">
        <v>0</v>
      </c>
      <c r="BE50" s="8">
        <v>0</v>
      </c>
      <c r="BF50" s="6">
        <v>0</v>
      </c>
      <c r="BG50" s="7">
        <v>0</v>
      </c>
      <c r="BH50" s="8">
        <v>0</v>
      </c>
      <c r="BI50" s="6">
        <v>0</v>
      </c>
      <c r="BJ50" s="7">
        <v>0</v>
      </c>
      <c r="BK50" s="8">
        <v>0</v>
      </c>
      <c r="BL50" s="6">
        <v>0</v>
      </c>
      <c r="BM50" s="7">
        <v>0</v>
      </c>
      <c r="BN50" s="8">
        <v>0</v>
      </c>
      <c r="BO50" s="6">
        <v>0</v>
      </c>
      <c r="BP50" s="7">
        <v>0</v>
      </c>
      <c r="BQ50" s="8">
        <v>0</v>
      </c>
      <c r="BR50" s="6">
        <v>0</v>
      </c>
      <c r="BS50" s="7">
        <v>0</v>
      </c>
      <c r="BT50" s="8">
        <v>0</v>
      </c>
      <c r="BU50" s="6">
        <v>0</v>
      </c>
      <c r="BV50" s="7">
        <v>0</v>
      </c>
      <c r="BW50" s="48">
        <v>1</v>
      </c>
      <c r="BX50" s="11">
        <v>12</v>
      </c>
      <c r="BY50" s="7">
        <f t="shared" si="28"/>
        <v>12000</v>
      </c>
      <c r="BZ50" s="8">
        <v>0</v>
      </c>
      <c r="CA50" s="6">
        <v>0</v>
      </c>
      <c r="CB50" s="7">
        <v>0</v>
      </c>
      <c r="CC50" s="8">
        <f t="shared" si="20"/>
        <v>1</v>
      </c>
      <c r="CD50" s="7">
        <f t="shared" si="21"/>
        <v>12</v>
      </c>
    </row>
    <row r="51" spans="1:198" x14ac:dyDescent="0.3">
      <c r="A51" s="40">
        <v>2007</v>
      </c>
      <c r="B51" s="41" t="s">
        <v>11</v>
      </c>
      <c r="C51" s="8">
        <v>0</v>
      </c>
      <c r="D51" s="6">
        <v>0</v>
      </c>
      <c r="E51" s="7">
        <v>0</v>
      </c>
      <c r="F51" s="8"/>
      <c r="G51" s="6"/>
      <c r="H51" s="7"/>
      <c r="I51" s="8">
        <v>0</v>
      </c>
      <c r="J51" s="6">
        <v>0</v>
      </c>
      <c r="K51" s="7">
        <v>0</v>
      </c>
      <c r="L51" s="8">
        <v>0</v>
      </c>
      <c r="M51" s="6">
        <v>0</v>
      </c>
      <c r="N51" s="7">
        <f t="shared" si="25"/>
        <v>0</v>
      </c>
      <c r="O51" s="8">
        <v>0</v>
      </c>
      <c r="P51" s="6">
        <v>0</v>
      </c>
      <c r="Q51" s="7">
        <v>0</v>
      </c>
      <c r="R51" s="8">
        <v>0</v>
      </c>
      <c r="S51" s="6">
        <v>0</v>
      </c>
      <c r="T51" s="7">
        <f t="shared" si="26"/>
        <v>0</v>
      </c>
      <c r="U51" s="8">
        <v>0</v>
      </c>
      <c r="V51" s="6">
        <v>0</v>
      </c>
      <c r="W51" s="7">
        <v>0</v>
      </c>
      <c r="X51" s="8">
        <v>0</v>
      </c>
      <c r="Y51" s="6">
        <v>0</v>
      </c>
      <c r="Z51" s="7">
        <v>0</v>
      </c>
      <c r="AA51" s="8"/>
      <c r="AB51" s="6"/>
      <c r="AC51" s="7"/>
      <c r="AD51" s="8">
        <v>0</v>
      </c>
      <c r="AE51" s="6">
        <v>0</v>
      </c>
      <c r="AF51" s="7">
        <v>0</v>
      </c>
      <c r="AG51" s="8">
        <v>0</v>
      </c>
      <c r="AH51" s="6">
        <v>0</v>
      </c>
      <c r="AI51" s="7">
        <v>0</v>
      </c>
      <c r="AJ51" s="8">
        <v>0</v>
      </c>
      <c r="AK51" s="6">
        <v>0</v>
      </c>
      <c r="AL51" s="7">
        <v>0</v>
      </c>
      <c r="AM51" s="8">
        <v>0</v>
      </c>
      <c r="AN51" s="6">
        <v>0</v>
      </c>
      <c r="AO51" s="7">
        <v>0</v>
      </c>
      <c r="AP51" s="8">
        <v>0</v>
      </c>
      <c r="AQ51" s="6">
        <v>0</v>
      </c>
      <c r="AR51" s="7">
        <v>0</v>
      </c>
      <c r="AS51" s="8">
        <v>0</v>
      </c>
      <c r="AT51" s="6">
        <v>0</v>
      </c>
      <c r="AU51" s="7">
        <v>0</v>
      </c>
      <c r="AV51" s="8">
        <v>0</v>
      </c>
      <c r="AW51" s="6">
        <v>0</v>
      </c>
      <c r="AX51" s="7">
        <v>0</v>
      </c>
      <c r="AY51" s="8">
        <v>0</v>
      </c>
      <c r="AZ51" s="6">
        <v>0</v>
      </c>
      <c r="BA51" s="7">
        <f t="shared" si="27"/>
        <v>0</v>
      </c>
      <c r="BB51" s="8">
        <v>0</v>
      </c>
      <c r="BC51" s="6">
        <v>0</v>
      </c>
      <c r="BD51" s="7">
        <v>0</v>
      </c>
      <c r="BE51" s="8">
        <v>0</v>
      </c>
      <c r="BF51" s="6">
        <v>0</v>
      </c>
      <c r="BG51" s="7">
        <v>0</v>
      </c>
      <c r="BH51" s="8">
        <v>0</v>
      </c>
      <c r="BI51" s="6">
        <v>0</v>
      </c>
      <c r="BJ51" s="7">
        <v>0</v>
      </c>
      <c r="BK51" s="8">
        <v>0</v>
      </c>
      <c r="BL51" s="6">
        <v>0</v>
      </c>
      <c r="BM51" s="7">
        <v>0</v>
      </c>
      <c r="BN51" s="8">
        <v>0</v>
      </c>
      <c r="BO51" s="6">
        <v>0</v>
      </c>
      <c r="BP51" s="7">
        <v>0</v>
      </c>
      <c r="BQ51" s="8">
        <v>0</v>
      </c>
      <c r="BR51" s="6">
        <v>0</v>
      </c>
      <c r="BS51" s="7">
        <v>0</v>
      </c>
      <c r="BT51" s="8">
        <v>0</v>
      </c>
      <c r="BU51" s="6">
        <v>0</v>
      </c>
      <c r="BV51" s="7">
        <v>0</v>
      </c>
      <c r="BW51" s="48">
        <v>1</v>
      </c>
      <c r="BX51" s="11">
        <v>3</v>
      </c>
      <c r="BY51" s="7">
        <f t="shared" si="28"/>
        <v>3000</v>
      </c>
      <c r="BZ51" s="8">
        <v>0</v>
      </c>
      <c r="CA51" s="6">
        <v>0</v>
      </c>
      <c r="CB51" s="7">
        <v>0</v>
      </c>
      <c r="CC51" s="8">
        <f t="shared" si="20"/>
        <v>1</v>
      </c>
      <c r="CD51" s="7">
        <f t="shared" si="21"/>
        <v>3</v>
      </c>
    </row>
    <row r="52" spans="1:198" x14ac:dyDescent="0.3">
      <c r="A52" s="40">
        <v>2007</v>
      </c>
      <c r="B52" s="41" t="s">
        <v>12</v>
      </c>
      <c r="C52" s="8">
        <v>0</v>
      </c>
      <c r="D52" s="6">
        <v>0</v>
      </c>
      <c r="E52" s="7">
        <v>0</v>
      </c>
      <c r="F52" s="8"/>
      <c r="G52" s="6"/>
      <c r="H52" s="7"/>
      <c r="I52" s="8">
        <v>0</v>
      </c>
      <c r="J52" s="6">
        <v>0</v>
      </c>
      <c r="K52" s="7">
        <v>0</v>
      </c>
      <c r="L52" s="8">
        <v>0</v>
      </c>
      <c r="M52" s="6">
        <v>0</v>
      </c>
      <c r="N52" s="7">
        <f t="shared" si="25"/>
        <v>0</v>
      </c>
      <c r="O52" s="8">
        <v>0</v>
      </c>
      <c r="P52" s="6">
        <v>0</v>
      </c>
      <c r="Q52" s="7">
        <v>0</v>
      </c>
      <c r="R52" s="8">
        <v>0</v>
      </c>
      <c r="S52" s="6">
        <v>0</v>
      </c>
      <c r="T52" s="7">
        <f t="shared" si="26"/>
        <v>0</v>
      </c>
      <c r="U52" s="8">
        <v>0</v>
      </c>
      <c r="V52" s="6">
        <v>0</v>
      </c>
      <c r="W52" s="7">
        <v>0</v>
      </c>
      <c r="X52" s="8">
        <v>0</v>
      </c>
      <c r="Y52" s="6">
        <v>0</v>
      </c>
      <c r="Z52" s="7">
        <v>0</v>
      </c>
      <c r="AA52" s="8"/>
      <c r="AB52" s="6"/>
      <c r="AC52" s="7"/>
      <c r="AD52" s="8">
        <v>1</v>
      </c>
      <c r="AE52" s="6">
        <v>10</v>
      </c>
      <c r="AF52" s="7">
        <f>AE52/AD52*1000</f>
        <v>10000</v>
      </c>
      <c r="AG52" s="8">
        <v>0</v>
      </c>
      <c r="AH52" s="6">
        <v>0</v>
      </c>
      <c r="AI52" s="7">
        <v>0</v>
      </c>
      <c r="AJ52" s="8">
        <v>0</v>
      </c>
      <c r="AK52" s="6">
        <v>0</v>
      </c>
      <c r="AL52" s="7">
        <v>0</v>
      </c>
      <c r="AM52" s="8">
        <v>0</v>
      </c>
      <c r="AN52" s="6">
        <v>0</v>
      </c>
      <c r="AO52" s="7">
        <v>0</v>
      </c>
      <c r="AP52" s="8">
        <v>0</v>
      </c>
      <c r="AQ52" s="6">
        <v>0</v>
      </c>
      <c r="AR52" s="7">
        <v>0</v>
      </c>
      <c r="AS52" s="8">
        <v>0</v>
      </c>
      <c r="AT52" s="6">
        <v>0</v>
      </c>
      <c r="AU52" s="7">
        <v>0</v>
      </c>
      <c r="AV52" s="8">
        <v>0</v>
      </c>
      <c r="AW52" s="6">
        <v>0</v>
      </c>
      <c r="AX52" s="7">
        <v>0</v>
      </c>
      <c r="AY52" s="8">
        <v>0</v>
      </c>
      <c r="AZ52" s="6">
        <v>0</v>
      </c>
      <c r="BA52" s="7">
        <f t="shared" si="27"/>
        <v>0</v>
      </c>
      <c r="BB52" s="8">
        <v>0</v>
      </c>
      <c r="BC52" s="6">
        <v>0</v>
      </c>
      <c r="BD52" s="7">
        <v>0</v>
      </c>
      <c r="BE52" s="8">
        <v>0</v>
      </c>
      <c r="BF52" s="6">
        <v>0</v>
      </c>
      <c r="BG52" s="7">
        <v>0</v>
      </c>
      <c r="BH52" s="8">
        <v>0</v>
      </c>
      <c r="BI52" s="6">
        <v>0</v>
      </c>
      <c r="BJ52" s="7">
        <v>0</v>
      </c>
      <c r="BK52" s="8">
        <v>0</v>
      </c>
      <c r="BL52" s="6">
        <v>0</v>
      </c>
      <c r="BM52" s="7">
        <v>0</v>
      </c>
      <c r="BN52" s="8">
        <v>0</v>
      </c>
      <c r="BO52" s="6">
        <v>0</v>
      </c>
      <c r="BP52" s="7">
        <v>0</v>
      </c>
      <c r="BQ52" s="8">
        <v>0</v>
      </c>
      <c r="BR52" s="6">
        <v>0</v>
      </c>
      <c r="BS52" s="7">
        <v>0</v>
      </c>
      <c r="BT52" s="8">
        <v>0</v>
      </c>
      <c r="BU52" s="6">
        <v>0</v>
      </c>
      <c r="BV52" s="7">
        <v>0</v>
      </c>
      <c r="BW52" s="48">
        <v>3</v>
      </c>
      <c r="BX52" s="11">
        <v>36</v>
      </c>
      <c r="BY52" s="7">
        <f t="shared" si="28"/>
        <v>12000</v>
      </c>
      <c r="BZ52" s="8">
        <v>0</v>
      </c>
      <c r="CA52" s="6">
        <v>3</v>
      </c>
      <c r="CB52" s="7">
        <v>0</v>
      </c>
      <c r="CC52" s="8">
        <f t="shared" si="20"/>
        <v>4</v>
      </c>
      <c r="CD52" s="7">
        <f t="shared" si="21"/>
        <v>49</v>
      </c>
    </row>
    <row r="53" spans="1:198" x14ac:dyDescent="0.3">
      <c r="A53" s="40">
        <v>2007</v>
      </c>
      <c r="B53" s="41" t="s">
        <v>13</v>
      </c>
      <c r="C53" s="8">
        <v>0</v>
      </c>
      <c r="D53" s="6">
        <v>0</v>
      </c>
      <c r="E53" s="7">
        <v>0</v>
      </c>
      <c r="F53" s="8"/>
      <c r="G53" s="6"/>
      <c r="H53" s="7"/>
      <c r="I53" s="8">
        <v>0</v>
      </c>
      <c r="J53" s="6">
        <v>0</v>
      </c>
      <c r="K53" s="7">
        <v>0</v>
      </c>
      <c r="L53" s="8">
        <v>0</v>
      </c>
      <c r="M53" s="6">
        <v>0</v>
      </c>
      <c r="N53" s="7">
        <f t="shared" si="25"/>
        <v>0</v>
      </c>
      <c r="O53" s="8">
        <v>0</v>
      </c>
      <c r="P53" s="6">
        <v>0</v>
      </c>
      <c r="Q53" s="7">
        <v>0</v>
      </c>
      <c r="R53" s="8">
        <v>0</v>
      </c>
      <c r="S53" s="6">
        <v>0</v>
      </c>
      <c r="T53" s="7">
        <f t="shared" si="26"/>
        <v>0</v>
      </c>
      <c r="U53" s="8">
        <v>0</v>
      </c>
      <c r="V53" s="6">
        <v>0</v>
      </c>
      <c r="W53" s="7">
        <v>0</v>
      </c>
      <c r="X53" s="8">
        <v>0</v>
      </c>
      <c r="Y53" s="6">
        <v>0</v>
      </c>
      <c r="Z53" s="7">
        <v>0</v>
      </c>
      <c r="AA53" s="8"/>
      <c r="AB53" s="6"/>
      <c r="AC53" s="7"/>
      <c r="AD53" s="8">
        <v>0</v>
      </c>
      <c r="AE53" s="6">
        <v>6</v>
      </c>
      <c r="AF53" s="7">
        <v>0</v>
      </c>
      <c r="AG53" s="8">
        <v>0</v>
      </c>
      <c r="AH53" s="6">
        <v>0</v>
      </c>
      <c r="AI53" s="7">
        <v>0</v>
      </c>
      <c r="AJ53" s="8">
        <v>0</v>
      </c>
      <c r="AK53" s="6">
        <v>0</v>
      </c>
      <c r="AL53" s="7">
        <v>0</v>
      </c>
      <c r="AM53" s="8">
        <v>0</v>
      </c>
      <c r="AN53" s="6">
        <v>0</v>
      </c>
      <c r="AO53" s="7">
        <v>0</v>
      </c>
      <c r="AP53" s="8">
        <v>0</v>
      </c>
      <c r="AQ53" s="6">
        <v>0</v>
      </c>
      <c r="AR53" s="7">
        <v>0</v>
      </c>
      <c r="AS53" s="8">
        <v>0</v>
      </c>
      <c r="AT53" s="6">
        <v>0</v>
      </c>
      <c r="AU53" s="7">
        <v>0</v>
      </c>
      <c r="AV53" s="8">
        <v>0</v>
      </c>
      <c r="AW53" s="6">
        <v>0</v>
      </c>
      <c r="AX53" s="7">
        <v>0</v>
      </c>
      <c r="AY53" s="8">
        <v>0</v>
      </c>
      <c r="AZ53" s="6">
        <v>0</v>
      </c>
      <c r="BA53" s="7">
        <f t="shared" si="27"/>
        <v>0</v>
      </c>
      <c r="BB53" s="8">
        <v>0</v>
      </c>
      <c r="BC53" s="6">
        <v>0</v>
      </c>
      <c r="BD53" s="7">
        <v>0</v>
      </c>
      <c r="BE53" s="8">
        <v>0</v>
      </c>
      <c r="BF53" s="6">
        <v>0</v>
      </c>
      <c r="BG53" s="7">
        <v>0</v>
      </c>
      <c r="BH53" s="8">
        <v>0</v>
      </c>
      <c r="BI53" s="6">
        <v>0</v>
      </c>
      <c r="BJ53" s="7">
        <v>0</v>
      </c>
      <c r="BK53" s="8">
        <v>0</v>
      </c>
      <c r="BL53" s="6">
        <v>0</v>
      </c>
      <c r="BM53" s="7">
        <v>0</v>
      </c>
      <c r="BN53" s="8">
        <v>0</v>
      </c>
      <c r="BO53" s="6">
        <v>0</v>
      </c>
      <c r="BP53" s="7">
        <v>0</v>
      </c>
      <c r="BQ53" s="8">
        <v>0</v>
      </c>
      <c r="BR53" s="6">
        <v>0</v>
      </c>
      <c r="BS53" s="7">
        <v>0</v>
      </c>
      <c r="BT53" s="8">
        <v>0</v>
      </c>
      <c r="BU53" s="6">
        <v>0</v>
      </c>
      <c r="BV53" s="7">
        <v>0</v>
      </c>
      <c r="BW53" s="48">
        <v>1</v>
      </c>
      <c r="BX53" s="11">
        <v>12</v>
      </c>
      <c r="BY53" s="7">
        <f t="shared" si="28"/>
        <v>12000</v>
      </c>
      <c r="BZ53" s="8">
        <v>0</v>
      </c>
      <c r="CA53" s="6">
        <v>0</v>
      </c>
      <c r="CB53" s="7">
        <v>0</v>
      </c>
      <c r="CC53" s="8">
        <f t="shared" si="20"/>
        <v>1</v>
      </c>
      <c r="CD53" s="7">
        <f t="shared" si="21"/>
        <v>18</v>
      </c>
    </row>
    <row r="54" spans="1:198" x14ac:dyDescent="0.3">
      <c r="A54" s="40">
        <v>2007</v>
      </c>
      <c r="B54" s="41" t="s">
        <v>14</v>
      </c>
      <c r="C54" s="8">
        <v>0</v>
      </c>
      <c r="D54" s="6">
        <v>0</v>
      </c>
      <c r="E54" s="7">
        <v>0</v>
      </c>
      <c r="F54" s="8"/>
      <c r="G54" s="6"/>
      <c r="H54" s="7"/>
      <c r="I54" s="8">
        <v>0</v>
      </c>
      <c r="J54" s="6">
        <v>0</v>
      </c>
      <c r="K54" s="7">
        <v>0</v>
      </c>
      <c r="L54" s="8">
        <v>0</v>
      </c>
      <c r="M54" s="6">
        <v>0</v>
      </c>
      <c r="N54" s="7">
        <f t="shared" si="25"/>
        <v>0</v>
      </c>
      <c r="O54" s="8">
        <v>0</v>
      </c>
      <c r="P54" s="6">
        <v>0</v>
      </c>
      <c r="Q54" s="7">
        <v>0</v>
      </c>
      <c r="R54" s="8">
        <v>0</v>
      </c>
      <c r="S54" s="6">
        <v>0</v>
      </c>
      <c r="T54" s="7">
        <f t="shared" si="26"/>
        <v>0</v>
      </c>
      <c r="U54" s="8">
        <v>0</v>
      </c>
      <c r="V54" s="6">
        <v>0</v>
      </c>
      <c r="W54" s="7">
        <v>0</v>
      </c>
      <c r="X54" s="8">
        <v>0</v>
      </c>
      <c r="Y54" s="6">
        <v>0</v>
      </c>
      <c r="Z54" s="7">
        <v>0</v>
      </c>
      <c r="AA54" s="8"/>
      <c r="AB54" s="6"/>
      <c r="AC54" s="7"/>
      <c r="AD54" s="8">
        <v>0</v>
      </c>
      <c r="AE54" s="6">
        <v>0</v>
      </c>
      <c r="AF54" s="7">
        <v>0</v>
      </c>
      <c r="AG54" s="8">
        <v>0</v>
      </c>
      <c r="AH54" s="6">
        <v>0</v>
      </c>
      <c r="AI54" s="7">
        <v>0</v>
      </c>
      <c r="AJ54" s="8">
        <v>0</v>
      </c>
      <c r="AK54" s="6">
        <v>0</v>
      </c>
      <c r="AL54" s="7">
        <v>0</v>
      </c>
      <c r="AM54" s="8">
        <v>0</v>
      </c>
      <c r="AN54" s="6">
        <v>0</v>
      </c>
      <c r="AO54" s="7">
        <v>0</v>
      </c>
      <c r="AP54" s="8">
        <v>0</v>
      </c>
      <c r="AQ54" s="6">
        <v>0</v>
      </c>
      <c r="AR54" s="7">
        <v>0</v>
      </c>
      <c r="AS54" s="8">
        <v>0</v>
      </c>
      <c r="AT54" s="6">
        <v>0</v>
      </c>
      <c r="AU54" s="7">
        <v>0</v>
      </c>
      <c r="AV54" s="8">
        <v>0</v>
      </c>
      <c r="AW54" s="6">
        <v>0</v>
      </c>
      <c r="AX54" s="7">
        <v>0</v>
      </c>
      <c r="AY54" s="8">
        <v>0</v>
      </c>
      <c r="AZ54" s="6">
        <v>0</v>
      </c>
      <c r="BA54" s="7">
        <f t="shared" si="27"/>
        <v>0</v>
      </c>
      <c r="BB54" s="8">
        <v>0</v>
      </c>
      <c r="BC54" s="6">
        <v>0</v>
      </c>
      <c r="BD54" s="7">
        <v>0</v>
      </c>
      <c r="BE54" s="8">
        <v>0</v>
      </c>
      <c r="BF54" s="6">
        <v>0</v>
      </c>
      <c r="BG54" s="7">
        <v>0</v>
      </c>
      <c r="BH54" s="8">
        <v>0</v>
      </c>
      <c r="BI54" s="6">
        <v>0</v>
      </c>
      <c r="BJ54" s="7">
        <v>0</v>
      </c>
      <c r="BK54" s="8">
        <v>0</v>
      </c>
      <c r="BL54" s="6">
        <v>0</v>
      </c>
      <c r="BM54" s="7">
        <v>0</v>
      </c>
      <c r="BN54" s="8">
        <v>0</v>
      </c>
      <c r="BO54" s="6">
        <v>0</v>
      </c>
      <c r="BP54" s="7">
        <v>0</v>
      </c>
      <c r="BQ54" s="8">
        <v>0</v>
      </c>
      <c r="BR54" s="6">
        <v>0</v>
      </c>
      <c r="BS54" s="7">
        <v>0</v>
      </c>
      <c r="BT54" s="8">
        <v>0</v>
      </c>
      <c r="BU54" s="6">
        <v>0</v>
      </c>
      <c r="BV54" s="7">
        <v>0</v>
      </c>
      <c r="BW54" s="8">
        <v>0</v>
      </c>
      <c r="BX54" s="6">
        <v>5</v>
      </c>
      <c r="BY54" s="7">
        <v>0</v>
      </c>
      <c r="BZ54" s="8">
        <v>0</v>
      </c>
      <c r="CA54" s="6">
        <v>0</v>
      </c>
      <c r="CB54" s="7">
        <v>0</v>
      </c>
      <c r="CC54" s="8">
        <f t="shared" si="20"/>
        <v>0</v>
      </c>
      <c r="CD54" s="7">
        <f t="shared" si="21"/>
        <v>5</v>
      </c>
    </row>
    <row r="55" spans="1:198" x14ac:dyDescent="0.3">
      <c r="A55" s="40">
        <v>2007</v>
      </c>
      <c r="B55" s="41" t="s">
        <v>15</v>
      </c>
      <c r="C55" s="8">
        <v>0</v>
      </c>
      <c r="D55" s="6">
        <v>0</v>
      </c>
      <c r="E55" s="7">
        <v>0</v>
      </c>
      <c r="F55" s="8"/>
      <c r="G55" s="6"/>
      <c r="H55" s="7"/>
      <c r="I55" s="8">
        <v>0</v>
      </c>
      <c r="J55" s="6">
        <v>0</v>
      </c>
      <c r="K55" s="7">
        <v>0</v>
      </c>
      <c r="L55" s="8">
        <v>0</v>
      </c>
      <c r="M55" s="6">
        <v>0</v>
      </c>
      <c r="N55" s="7">
        <f t="shared" si="25"/>
        <v>0</v>
      </c>
      <c r="O55" s="8">
        <v>0</v>
      </c>
      <c r="P55" s="6">
        <v>0</v>
      </c>
      <c r="Q55" s="7">
        <v>0</v>
      </c>
      <c r="R55" s="8">
        <v>0</v>
      </c>
      <c r="S55" s="6">
        <v>0</v>
      </c>
      <c r="T55" s="7">
        <f t="shared" si="26"/>
        <v>0</v>
      </c>
      <c r="U55" s="8">
        <v>0</v>
      </c>
      <c r="V55" s="6">
        <v>0</v>
      </c>
      <c r="W55" s="7">
        <v>0</v>
      </c>
      <c r="X55" s="8">
        <v>0</v>
      </c>
      <c r="Y55" s="6">
        <v>0</v>
      </c>
      <c r="Z55" s="7">
        <v>0</v>
      </c>
      <c r="AA55" s="8"/>
      <c r="AB55" s="6"/>
      <c r="AC55" s="7"/>
      <c r="AD55" s="8">
        <v>0</v>
      </c>
      <c r="AE55" s="6">
        <v>0</v>
      </c>
      <c r="AF55" s="7">
        <v>0</v>
      </c>
      <c r="AG55" s="8">
        <v>0</v>
      </c>
      <c r="AH55" s="6">
        <v>0</v>
      </c>
      <c r="AI55" s="7">
        <v>0</v>
      </c>
      <c r="AJ55" s="8">
        <v>0</v>
      </c>
      <c r="AK55" s="6">
        <v>0</v>
      </c>
      <c r="AL55" s="7">
        <v>0</v>
      </c>
      <c r="AM55" s="8">
        <v>0</v>
      </c>
      <c r="AN55" s="6">
        <v>0</v>
      </c>
      <c r="AO55" s="7">
        <v>0</v>
      </c>
      <c r="AP55" s="8">
        <v>0</v>
      </c>
      <c r="AQ55" s="6">
        <v>0</v>
      </c>
      <c r="AR55" s="7">
        <v>0</v>
      </c>
      <c r="AS55" s="8">
        <v>0</v>
      </c>
      <c r="AT55" s="6">
        <v>0</v>
      </c>
      <c r="AU55" s="7">
        <v>0</v>
      </c>
      <c r="AV55" s="8">
        <v>0</v>
      </c>
      <c r="AW55" s="6">
        <v>0</v>
      </c>
      <c r="AX55" s="7">
        <v>0</v>
      </c>
      <c r="AY55" s="8">
        <v>0</v>
      </c>
      <c r="AZ55" s="6">
        <v>0</v>
      </c>
      <c r="BA55" s="7">
        <f t="shared" si="27"/>
        <v>0</v>
      </c>
      <c r="BB55" s="8">
        <v>0</v>
      </c>
      <c r="BC55" s="6">
        <v>0</v>
      </c>
      <c r="BD55" s="7">
        <v>0</v>
      </c>
      <c r="BE55" s="8">
        <v>0</v>
      </c>
      <c r="BF55" s="6">
        <v>0</v>
      </c>
      <c r="BG55" s="7">
        <v>0</v>
      </c>
      <c r="BH55" s="8">
        <v>0</v>
      </c>
      <c r="BI55" s="6">
        <v>0</v>
      </c>
      <c r="BJ55" s="7">
        <v>0</v>
      </c>
      <c r="BK55" s="8">
        <v>0</v>
      </c>
      <c r="BL55" s="6">
        <v>0</v>
      </c>
      <c r="BM55" s="7">
        <v>0</v>
      </c>
      <c r="BN55" s="8">
        <v>0</v>
      </c>
      <c r="BO55" s="6">
        <v>0</v>
      </c>
      <c r="BP55" s="7">
        <v>0</v>
      </c>
      <c r="BQ55" s="8">
        <v>0</v>
      </c>
      <c r="BR55" s="6">
        <v>0</v>
      </c>
      <c r="BS55" s="7">
        <v>0</v>
      </c>
      <c r="BT55" s="8">
        <v>0</v>
      </c>
      <c r="BU55" s="6">
        <v>0</v>
      </c>
      <c r="BV55" s="7">
        <v>0</v>
      </c>
      <c r="BW55" s="8">
        <v>0</v>
      </c>
      <c r="BX55" s="6">
        <v>0</v>
      </c>
      <c r="BY55" s="7">
        <v>0</v>
      </c>
      <c r="BZ55" s="8">
        <v>0</v>
      </c>
      <c r="CA55" s="6">
        <v>0</v>
      </c>
      <c r="CB55" s="7">
        <v>0</v>
      </c>
      <c r="CC55" s="8">
        <f t="shared" si="20"/>
        <v>0</v>
      </c>
      <c r="CD55" s="7">
        <f t="shared" si="21"/>
        <v>0</v>
      </c>
    </row>
    <row r="56" spans="1:198" x14ac:dyDescent="0.3">
      <c r="A56" s="40">
        <v>2007</v>
      </c>
      <c r="B56" s="41" t="s">
        <v>16</v>
      </c>
      <c r="C56" s="8">
        <v>0</v>
      </c>
      <c r="D56" s="6">
        <v>0</v>
      </c>
      <c r="E56" s="7">
        <v>0</v>
      </c>
      <c r="F56" s="8"/>
      <c r="G56" s="6"/>
      <c r="H56" s="7"/>
      <c r="I56" s="8">
        <v>0</v>
      </c>
      <c r="J56" s="6">
        <v>0</v>
      </c>
      <c r="K56" s="7">
        <v>0</v>
      </c>
      <c r="L56" s="8">
        <v>0</v>
      </c>
      <c r="M56" s="6">
        <v>0</v>
      </c>
      <c r="N56" s="7">
        <f t="shared" si="25"/>
        <v>0</v>
      </c>
      <c r="O56" s="8">
        <v>0</v>
      </c>
      <c r="P56" s="6">
        <v>0</v>
      </c>
      <c r="Q56" s="7">
        <v>0</v>
      </c>
      <c r="R56" s="8">
        <v>0</v>
      </c>
      <c r="S56" s="6">
        <v>0</v>
      </c>
      <c r="T56" s="7">
        <f t="shared" si="26"/>
        <v>0</v>
      </c>
      <c r="U56" s="8">
        <v>0</v>
      </c>
      <c r="V56" s="6">
        <v>0</v>
      </c>
      <c r="W56" s="7">
        <v>0</v>
      </c>
      <c r="X56" s="8">
        <v>0</v>
      </c>
      <c r="Y56" s="6">
        <v>0</v>
      </c>
      <c r="Z56" s="7">
        <v>0</v>
      </c>
      <c r="AA56" s="8"/>
      <c r="AB56" s="6"/>
      <c r="AC56" s="7"/>
      <c r="AD56" s="8">
        <v>0</v>
      </c>
      <c r="AE56" s="6">
        <v>0</v>
      </c>
      <c r="AF56" s="7">
        <v>0</v>
      </c>
      <c r="AG56" s="8">
        <v>0</v>
      </c>
      <c r="AH56" s="6">
        <v>0</v>
      </c>
      <c r="AI56" s="7">
        <v>0</v>
      </c>
      <c r="AJ56" s="8">
        <v>0</v>
      </c>
      <c r="AK56" s="6">
        <v>0</v>
      </c>
      <c r="AL56" s="7">
        <v>0</v>
      </c>
      <c r="AM56" s="8">
        <v>0</v>
      </c>
      <c r="AN56" s="6">
        <v>0</v>
      </c>
      <c r="AO56" s="7">
        <v>0</v>
      </c>
      <c r="AP56" s="8">
        <v>0</v>
      </c>
      <c r="AQ56" s="6">
        <v>0</v>
      </c>
      <c r="AR56" s="7">
        <v>0</v>
      </c>
      <c r="AS56" s="8">
        <v>0</v>
      </c>
      <c r="AT56" s="6">
        <v>0</v>
      </c>
      <c r="AU56" s="7">
        <v>0</v>
      </c>
      <c r="AV56" s="8">
        <v>0</v>
      </c>
      <c r="AW56" s="6">
        <v>0</v>
      </c>
      <c r="AX56" s="7">
        <v>0</v>
      </c>
      <c r="AY56" s="8">
        <v>0</v>
      </c>
      <c r="AZ56" s="6">
        <v>0</v>
      </c>
      <c r="BA56" s="7">
        <f t="shared" si="27"/>
        <v>0</v>
      </c>
      <c r="BB56" s="8">
        <v>0</v>
      </c>
      <c r="BC56" s="6">
        <v>0</v>
      </c>
      <c r="BD56" s="7">
        <v>0</v>
      </c>
      <c r="BE56" s="8">
        <v>0</v>
      </c>
      <c r="BF56" s="6">
        <v>0</v>
      </c>
      <c r="BG56" s="7">
        <v>0</v>
      </c>
      <c r="BH56" s="8">
        <v>0</v>
      </c>
      <c r="BI56" s="6">
        <v>0</v>
      </c>
      <c r="BJ56" s="7">
        <v>0</v>
      </c>
      <c r="BK56" s="8">
        <v>0</v>
      </c>
      <c r="BL56" s="6">
        <v>0</v>
      </c>
      <c r="BM56" s="7">
        <v>0</v>
      </c>
      <c r="BN56" s="8">
        <v>0</v>
      </c>
      <c r="BO56" s="6">
        <v>0</v>
      </c>
      <c r="BP56" s="7">
        <v>0</v>
      </c>
      <c r="BQ56" s="8">
        <v>0</v>
      </c>
      <c r="BR56" s="6">
        <v>0</v>
      </c>
      <c r="BS56" s="7">
        <v>0</v>
      </c>
      <c r="BT56" s="8">
        <v>0</v>
      </c>
      <c r="BU56" s="6">
        <v>0</v>
      </c>
      <c r="BV56" s="7">
        <v>0</v>
      </c>
      <c r="BW56" s="8">
        <v>1</v>
      </c>
      <c r="BX56" s="6">
        <v>14</v>
      </c>
      <c r="BY56" s="7">
        <f t="shared" si="28"/>
        <v>14000</v>
      </c>
      <c r="BZ56" s="8">
        <v>0</v>
      </c>
      <c r="CA56" s="6">
        <v>0</v>
      </c>
      <c r="CB56" s="7">
        <v>0</v>
      </c>
      <c r="CC56" s="8">
        <f t="shared" si="20"/>
        <v>1</v>
      </c>
      <c r="CD56" s="7">
        <f t="shared" si="21"/>
        <v>14</v>
      </c>
    </row>
    <row r="57" spans="1:198" ht="15" thickBot="1" x14ac:dyDescent="0.35">
      <c r="A57" s="51"/>
      <c r="B57" s="52" t="s">
        <v>17</v>
      </c>
      <c r="C57" s="37">
        <f>SUM(C45:C56)</f>
        <v>0</v>
      </c>
      <c r="D57" s="35">
        <f>SUM(D45:D56)</f>
        <v>0</v>
      </c>
      <c r="E57" s="36"/>
      <c r="F57" s="37"/>
      <c r="G57" s="35"/>
      <c r="H57" s="36"/>
      <c r="I57" s="37">
        <f>SUM(I45:I56)</f>
        <v>0</v>
      </c>
      <c r="J57" s="35">
        <f>SUM(J45:J56)</f>
        <v>0</v>
      </c>
      <c r="K57" s="36"/>
      <c r="L57" s="37">
        <f t="shared" ref="L57:M57" si="29">SUM(L45:L56)</f>
        <v>0</v>
      </c>
      <c r="M57" s="35">
        <f t="shared" si="29"/>
        <v>0</v>
      </c>
      <c r="N57" s="36"/>
      <c r="O57" s="37">
        <f>SUM(O45:O56)</f>
        <v>0</v>
      </c>
      <c r="P57" s="35">
        <f>SUM(P45:P56)</f>
        <v>0</v>
      </c>
      <c r="Q57" s="36"/>
      <c r="R57" s="37">
        <f t="shared" ref="R57:S57" si="30">SUM(R45:R56)</f>
        <v>0</v>
      </c>
      <c r="S57" s="35">
        <f t="shared" si="30"/>
        <v>0</v>
      </c>
      <c r="T57" s="36"/>
      <c r="U57" s="37">
        <f>SUM(U45:U56)</f>
        <v>0</v>
      </c>
      <c r="V57" s="35">
        <f>SUM(V45:V56)</f>
        <v>0</v>
      </c>
      <c r="W57" s="36"/>
      <c r="X57" s="37">
        <f>SUM(X45:X56)</f>
        <v>0</v>
      </c>
      <c r="Y57" s="35">
        <f>SUM(Y45:Y56)</f>
        <v>0</v>
      </c>
      <c r="Z57" s="36"/>
      <c r="AA57" s="37"/>
      <c r="AB57" s="35"/>
      <c r="AC57" s="36"/>
      <c r="AD57" s="37">
        <f>SUM(AD45:AD56)</f>
        <v>1</v>
      </c>
      <c r="AE57" s="35">
        <f>SUM(AE45:AE56)</f>
        <v>16</v>
      </c>
      <c r="AF57" s="36"/>
      <c r="AG57" s="37">
        <f>SUM(AG45:AG56)</f>
        <v>0</v>
      </c>
      <c r="AH57" s="35">
        <f>SUM(AH45:AH56)</f>
        <v>0</v>
      </c>
      <c r="AI57" s="36"/>
      <c r="AJ57" s="37">
        <f>SUM(AJ45:AJ56)</f>
        <v>0</v>
      </c>
      <c r="AK57" s="35">
        <f>SUM(AK45:AK56)</f>
        <v>0</v>
      </c>
      <c r="AL57" s="36"/>
      <c r="AM57" s="37">
        <f>SUM(AM45:AM56)</f>
        <v>0</v>
      </c>
      <c r="AN57" s="35">
        <f>SUM(AN45:AN56)</f>
        <v>0</v>
      </c>
      <c r="AO57" s="36"/>
      <c r="AP57" s="37">
        <f>SUM(AP45:AP56)</f>
        <v>0</v>
      </c>
      <c r="AQ57" s="35">
        <f>SUM(AQ45:AQ56)</f>
        <v>0</v>
      </c>
      <c r="AR57" s="36"/>
      <c r="AS57" s="37">
        <f>SUM(AS45:AS56)</f>
        <v>0</v>
      </c>
      <c r="AT57" s="35">
        <f>SUM(AT45:AT56)</f>
        <v>0</v>
      </c>
      <c r="AU57" s="36"/>
      <c r="AV57" s="37">
        <f>SUM(AV45:AV56)</f>
        <v>0</v>
      </c>
      <c r="AW57" s="35">
        <f>SUM(AW45:AW56)</f>
        <v>0</v>
      </c>
      <c r="AX57" s="36"/>
      <c r="AY57" s="37">
        <f t="shared" ref="AY57:AZ57" si="31">SUM(AY45:AY56)</f>
        <v>0</v>
      </c>
      <c r="AZ57" s="35">
        <f t="shared" si="31"/>
        <v>0</v>
      </c>
      <c r="BA57" s="36"/>
      <c r="BB57" s="37">
        <f>SUM(BB45:BB56)</f>
        <v>0</v>
      </c>
      <c r="BC57" s="35">
        <f>SUM(BC45:BC56)</f>
        <v>0</v>
      </c>
      <c r="BD57" s="36"/>
      <c r="BE57" s="37">
        <f>SUM(BE45:BE56)</f>
        <v>0</v>
      </c>
      <c r="BF57" s="35">
        <f>SUM(BF45:BF56)</f>
        <v>0</v>
      </c>
      <c r="BG57" s="36"/>
      <c r="BH57" s="37">
        <f>SUM(BH45:BH56)</f>
        <v>0</v>
      </c>
      <c r="BI57" s="35">
        <f>SUM(BI45:BI56)</f>
        <v>0</v>
      </c>
      <c r="BJ57" s="36"/>
      <c r="BK57" s="37">
        <f>SUM(BK45:BK56)</f>
        <v>0</v>
      </c>
      <c r="BL57" s="35">
        <f>SUM(BL45:BL56)</f>
        <v>0</v>
      </c>
      <c r="BM57" s="36"/>
      <c r="BN57" s="37">
        <f>SUM(BN45:BN56)</f>
        <v>0</v>
      </c>
      <c r="BO57" s="35">
        <f>SUM(BO45:BO56)</f>
        <v>0</v>
      </c>
      <c r="BP57" s="36"/>
      <c r="BQ57" s="37">
        <f>SUM(BQ45:BQ56)</f>
        <v>0</v>
      </c>
      <c r="BR57" s="35">
        <f>SUM(BR45:BR56)</f>
        <v>0</v>
      </c>
      <c r="BS57" s="36"/>
      <c r="BT57" s="37">
        <f>SUM(BT45:BT56)</f>
        <v>0</v>
      </c>
      <c r="BU57" s="35">
        <f>SUM(BU45:BU56)</f>
        <v>0</v>
      </c>
      <c r="BV57" s="36"/>
      <c r="BW57" s="37">
        <f>SUM(BW45:BW56)</f>
        <v>16</v>
      </c>
      <c r="BX57" s="35">
        <f>SUM(BX45:BX56)</f>
        <v>202</v>
      </c>
      <c r="BY57" s="36"/>
      <c r="BZ57" s="37">
        <f>SUM(BZ45:BZ56)</f>
        <v>0</v>
      </c>
      <c r="CA57" s="35">
        <f>SUM(CA45:CA56)</f>
        <v>3</v>
      </c>
      <c r="CB57" s="36"/>
      <c r="CC57" s="37">
        <f t="shared" si="20"/>
        <v>17</v>
      </c>
      <c r="CD57" s="36">
        <f t="shared" si="21"/>
        <v>221</v>
      </c>
      <c r="DX57" s="2"/>
      <c r="EC57" s="2"/>
      <c r="EH57" s="2"/>
      <c r="EM57" s="2"/>
      <c r="ER57" s="2"/>
      <c r="EW57" s="2"/>
      <c r="FB57" s="2"/>
      <c r="FG57" s="2"/>
      <c r="FL57" s="2"/>
      <c r="FQ57" s="2"/>
      <c r="FV57" s="2"/>
      <c r="GA57" s="2"/>
      <c r="GF57" s="2"/>
      <c r="GK57" s="2"/>
      <c r="GP57" s="2"/>
    </row>
    <row r="58" spans="1:198" x14ac:dyDescent="0.3">
      <c r="A58" s="40">
        <v>2008</v>
      </c>
      <c r="B58" s="41" t="s">
        <v>5</v>
      </c>
      <c r="C58" s="8">
        <v>0</v>
      </c>
      <c r="D58" s="6">
        <v>0</v>
      </c>
      <c r="E58" s="7">
        <v>0</v>
      </c>
      <c r="F58" s="8"/>
      <c r="G58" s="6"/>
      <c r="H58" s="7"/>
      <c r="I58" s="8">
        <v>0</v>
      </c>
      <c r="J58" s="6">
        <v>0</v>
      </c>
      <c r="K58" s="7">
        <v>0</v>
      </c>
      <c r="L58" s="8">
        <v>0</v>
      </c>
      <c r="M58" s="6">
        <v>0</v>
      </c>
      <c r="N58" s="7">
        <f t="shared" ref="N58:N69" si="32">IF(L58=0,0,M58/L58*1000)</f>
        <v>0</v>
      </c>
      <c r="O58" s="8">
        <v>0</v>
      </c>
      <c r="P58" s="6">
        <v>0</v>
      </c>
      <c r="Q58" s="7">
        <v>0</v>
      </c>
      <c r="R58" s="8">
        <v>0</v>
      </c>
      <c r="S58" s="6">
        <v>0</v>
      </c>
      <c r="T58" s="7">
        <f t="shared" ref="T58:T69" si="33">IF(R58=0,0,S58/R58*1000)</f>
        <v>0</v>
      </c>
      <c r="U58" s="8">
        <v>0</v>
      </c>
      <c r="V58" s="6">
        <v>0</v>
      </c>
      <c r="W58" s="7">
        <v>0</v>
      </c>
      <c r="X58" s="8">
        <v>0</v>
      </c>
      <c r="Y58" s="6">
        <v>0</v>
      </c>
      <c r="Z58" s="7">
        <v>0</v>
      </c>
      <c r="AA58" s="8"/>
      <c r="AB58" s="6"/>
      <c r="AC58" s="7"/>
      <c r="AD58" s="8">
        <v>0</v>
      </c>
      <c r="AE58" s="6">
        <v>0</v>
      </c>
      <c r="AF58" s="7">
        <v>0</v>
      </c>
      <c r="AG58" s="8">
        <v>0</v>
      </c>
      <c r="AH58" s="6">
        <v>0</v>
      </c>
      <c r="AI58" s="7">
        <v>0</v>
      </c>
      <c r="AJ58" s="8">
        <v>0</v>
      </c>
      <c r="AK58" s="6">
        <v>0</v>
      </c>
      <c r="AL58" s="7">
        <v>0</v>
      </c>
      <c r="AM58" s="8">
        <v>0</v>
      </c>
      <c r="AN58" s="6">
        <v>0</v>
      </c>
      <c r="AO58" s="7">
        <v>0</v>
      </c>
      <c r="AP58" s="8">
        <v>0</v>
      </c>
      <c r="AQ58" s="6">
        <v>0</v>
      </c>
      <c r="AR58" s="7">
        <v>0</v>
      </c>
      <c r="AS58" s="8">
        <v>0</v>
      </c>
      <c r="AT58" s="6">
        <v>0</v>
      </c>
      <c r="AU58" s="7">
        <v>0</v>
      </c>
      <c r="AV58" s="8">
        <v>0</v>
      </c>
      <c r="AW58" s="6">
        <v>0</v>
      </c>
      <c r="AX58" s="7">
        <v>0</v>
      </c>
      <c r="AY58" s="8">
        <v>0</v>
      </c>
      <c r="AZ58" s="6">
        <v>0</v>
      </c>
      <c r="BA58" s="7">
        <f t="shared" ref="BA58:BA69" si="34">IF(AY58=0,0,AZ58/AY58*1000)</f>
        <v>0</v>
      </c>
      <c r="BB58" s="8">
        <v>0</v>
      </c>
      <c r="BC58" s="6">
        <v>0</v>
      </c>
      <c r="BD58" s="7">
        <v>0</v>
      </c>
      <c r="BE58" s="8">
        <v>0</v>
      </c>
      <c r="BF58" s="6">
        <v>0</v>
      </c>
      <c r="BG58" s="7">
        <v>0</v>
      </c>
      <c r="BH58" s="8">
        <v>0</v>
      </c>
      <c r="BI58" s="6">
        <v>0</v>
      </c>
      <c r="BJ58" s="7">
        <v>0</v>
      </c>
      <c r="BK58" s="8">
        <v>0</v>
      </c>
      <c r="BL58" s="6">
        <v>0</v>
      </c>
      <c r="BM58" s="7">
        <v>0</v>
      </c>
      <c r="BN58" s="8">
        <v>0</v>
      </c>
      <c r="BO58" s="6">
        <v>0</v>
      </c>
      <c r="BP58" s="7">
        <v>0</v>
      </c>
      <c r="BQ58" s="8">
        <v>0</v>
      </c>
      <c r="BR58" s="6">
        <v>0</v>
      </c>
      <c r="BS58" s="7">
        <v>0</v>
      </c>
      <c r="BT58" s="8">
        <v>0</v>
      </c>
      <c r="BU58" s="6">
        <v>0</v>
      </c>
      <c r="BV58" s="7">
        <v>0</v>
      </c>
      <c r="BW58" s="8">
        <v>0</v>
      </c>
      <c r="BX58" s="6">
        <v>0</v>
      </c>
      <c r="BY58" s="7">
        <v>0</v>
      </c>
      <c r="BZ58" s="8">
        <v>0</v>
      </c>
      <c r="CA58" s="6">
        <v>0</v>
      </c>
      <c r="CB58" s="7">
        <v>0</v>
      </c>
      <c r="CC58" s="8">
        <f t="shared" si="20"/>
        <v>0</v>
      </c>
      <c r="CD58" s="7">
        <f t="shared" si="21"/>
        <v>0</v>
      </c>
    </row>
    <row r="59" spans="1:198" x14ac:dyDescent="0.3">
      <c r="A59" s="40">
        <v>2008</v>
      </c>
      <c r="B59" s="41" t="s">
        <v>6</v>
      </c>
      <c r="C59" s="8">
        <v>0</v>
      </c>
      <c r="D59" s="6">
        <v>0</v>
      </c>
      <c r="E59" s="7">
        <v>0</v>
      </c>
      <c r="F59" s="8"/>
      <c r="G59" s="6"/>
      <c r="H59" s="7"/>
      <c r="I59" s="8">
        <v>0</v>
      </c>
      <c r="J59" s="6">
        <v>0</v>
      </c>
      <c r="K59" s="7">
        <v>0</v>
      </c>
      <c r="L59" s="8">
        <v>0</v>
      </c>
      <c r="M59" s="6">
        <v>0</v>
      </c>
      <c r="N59" s="7">
        <f t="shared" si="32"/>
        <v>0</v>
      </c>
      <c r="O59" s="8">
        <v>0</v>
      </c>
      <c r="P59" s="6">
        <v>0</v>
      </c>
      <c r="Q59" s="7">
        <v>0</v>
      </c>
      <c r="R59" s="8">
        <v>0</v>
      </c>
      <c r="S59" s="6">
        <v>0</v>
      </c>
      <c r="T59" s="7">
        <f t="shared" si="33"/>
        <v>0</v>
      </c>
      <c r="U59" s="8">
        <v>0</v>
      </c>
      <c r="V59" s="6">
        <v>0</v>
      </c>
      <c r="W59" s="7">
        <v>0</v>
      </c>
      <c r="X59" s="8">
        <v>0</v>
      </c>
      <c r="Y59" s="6">
        <v>0</v>
      </c>
      <c r="Z59" s="7">
        <v>0</v>
      </c>
      <c r="AA59" s="8"/>
      <c r="AB59" s="6"/>
      <c r="AC59" s="7"/>
      <c r="AD59" s="8">
        <v>0</v>
      </c>
      <c r="AE59" s="6">
        <v>0</v>
      </c>
      <c r="AF59" s="7">
        <v>0</v>
      </c>
      <c r="AG59" s="8">
        <v>0</v>
      </c>
      <c r="AH59" s="6">
        <v>0</v>
      </c>
      <c r="AI59" s="7">
        <v>0</v>
      </c>
      <c r="AJ59" s="8">
        <v>0</v>
      </c>
      <c r="AK59" s="6">
        <v>0</v>
      </c>
      <c r="AL59" s="7">
        <v>0</v>
      </c>
      <c r="AM59" s="8">
        <v>0</v>
      </c>
      <c r="AN59" s="6">
        <v>0</v>
      </c>
      <c r="AO59" s="7">
        <v>0</v>
      </c>
      <c r="AP59" s="8">
        <v>0</v>
      </c>
      <c r="AQ59" s="6">
        <v>0</v>
      </c>
      <c r="AR59" s="7">
        <v>0</v>
      </c>
      <c r="AS59" s="8">
        <v>0</v>
      </c>
      <c r="AT59" s="6">
        <v>0</v>
      </c>
      <c r="AU59" s="7">
        <v>0</v>
      </c>
      <c r="AV59" s="8">
        <v>0</v>
      </c>
      <c r="AW59" s="6">
        <v>0</v>
      </c>
      <c r="AX59" s="7">
        <v>0</v>
      </c>
      <c r="AY59" s="8">
        <v>0</v>
      </c>
      <c r="AZ59" s="6">
        <v>0</v>
      </c>
      <c r="BA59" s="7">
        <f t="shared" si="34"/>
        <v>0</v>
      </c>
      <c r="BB59" s="8">
        <v>0</v>
      </c>
      <c r="BC59" s="6">
        <v>0</v>
      </c>
      <c r="BD59" s="7">
        <v>0</v>
      </c>
      <c r="BE59" s="8">
        <v>0</v>
      </c>
      <c r="BF59" s="6">
        <v>0</v>
      </c>
      <c r="BG59" s="7">
        <v>0</v>
      </c>
      <c r="BH59" s="8">
        <v>0</v>
      </c>
      <c r="BI59" s="6">
        <v>0</v>
      </c>
      <c r="BJ59" s="7">
        <v>0</v>
      </c>
      <c r="BK59" s="8">
        <v>0</v>
      </c>
      <c r="BL59" s="6">
        <v>0</v>
      </c>
      <c r="BM59" s="7">
        <v>0</v>
      </c>
      <c r="BN59" s="8">
        <v>0</v>
      </c>
      <c r="BO59" s="6">
        <v>0</v>
      </c>
      <c r="BP59" s="7">
        <v>0</v>
      </c>
      <c r="BQ59" s="8">
        <v>0</v>
      </c>
      <c r="BR59" s="6">
        <v>0</v>
      </c>
      <c r="BS59" s="7">
        <v>0</v>
      </c>
      <c r="BT59" s="8">
        <v>0</v>
      </c>
      <c r="BU59" s="6">
        <v>0</v>
      </c>
      <c r="BV59" s="7">
        <v>0</v>
      </c>
      <c r="BW59" s="48">
        <v>1</v>
      </c>
      <c r="BX59" s="11">
        <v>20</v>
      </c>
      <c r="BY59" s="7">
        <f t="shared" ref="BY59:BY69" si="35">BX59/BW59*1000</f>
        <v>20000</v>
      </c>
      <c r="BZ59" s="8">
        <v>0</v>
      </c>
      <c r="CA59" s="6">
        <v>0</v>
      </c>
      <c r="CB59" s="7">
        <v>0</v>
      </c>
      <c r="CC59" s="8">
        <f t="shared" si="20"/>
        <v>1</v>
      </c>
      <c r="CD59" s="7">
        <f t="shared" si="21"/>
        <v>20</v>
      </c>
    </row>
    <row r="60" spans="1:198" x14ac:dyDescent="0.3">
      <c r="A60" s="40">
        <v>2008</v>
      </c>
      <c r="B60" s="41" t="s">
        <v>7</v>
      </c>
      <c r="C60" s="8">
        <v>0</v>
      </c>
      <c r="D60" s="6">
        <v>0</v>
      </c>
      <c r="E60" s="7">
        <v>0</v>
      </c>
      <c r="F60" s="8"/>
      <c r="G60" s="6"/>
      <c r="H60" s="7"/>
      <c r="I60" s="8">
        <v>0</v>
      </c>
      <c r="J60" s="6">
        <v>0</v>
      </c>
      <c r="K60" s="7">
        <v>0</v>
      </c>
      <c r="L60" s="8">
        <v>0</v>
      </c>
      <c r="M60" s="6">
        <v>0</v>
      </c>
      <c r="N60" s="7">
        <f t="shared" si="32"/>
        <v>0</v>
      </c>
      <c r="O60" s="8">
        <v>0</v>
      </c>
      <c r="P60" s="6">
        <v>0</v>
      </c>
      <c r="Q60" s="7">
        <v>0</v>
      </c>
      <c r="R60" s="8">
        <v>0</v>
      </c>
      <c r="S60" s="6">
        <v>0</v>
      </c>
      <c r="T60" s="7">
        <f t="shared" si="33"/>
        <v>0</v>
      </c>
      <c r="U60" s="8">
        <v>0</v>
      </c>
      <c r="V60" s="6">
        <v>0</v>
      </c>
      <c r="W60" s="7">
        <v>0</v>
      </c>
      <c r="X60" s="8">
        <v>0</v>
      </c>
      <c r="Y60" s="6">
        <v>0</v>
      </c>
      <c r="Z60" s="7">
        <v>0</v>
      </c>
      <c r="AA60" s="8"/>
      <c r="AB60" s="6"/>
      <c r="AC60" s="7"/>
      <c r="AD60" s="8">
        <v>0</v>
      </c>
      <c r="AE60" s="6">
        <v>0</v>
      </c>
      <c r="AF60" s="7">
        <v>0</v>
      </c>
      <c r="AG60" s="8">
        <v>0</v>
      </c>
      <c r="AH60" s="6">
        <v>0</v>
      </c>
      <c r="AI60" s="7">
        <v>0</v>
      </c>
      <c r="AJ60" s="8">
        <v>0</v>
      </c>
      <c r="AK60" s="6">
        <v>0</v>
      </c>
      <c r="AL60" s="7">
        <v>0</v>
      </c>
      <c r="AM60" s="8">
        <v>0</v>
      </c>
      <c r="AN60" s="6">
        <v>0</v>
      </c>
      <c r="AO60" s="7">
        <v>0</v>
      </c>
      <c r="AP60" s="8">
        <v>0</v>
      </c>
      <c r="AQ60" s="6">
        <v>0</v>
      </c>
      <c r="AR60" s="7">
        <v>0</v>
      </c>
      <c r="AS60" s="8">
        <v>0</v>
      </c>
      <c r="AT60" s="6">
        <v>0</v>
      </c>
      <c r="AU60" s="7">
        <v>0</v>
      </c>
      <c r="AV60" s="8">
        <v>0</v>
      </c>
      <c r="AW60" s="6">
        <v>0</v>
      </c>
      <c r="AX60" s="7">
        <v>0</v>
      </c>
      <c r="AY60" s="8">
        <v>0</v>
      </c>
      <c r="AZ60" s="6">
        <v>0</v>
      </c>
      <c r="BA60" s="7">
        <f t="shared" si="34"/>
        <v>0</v>
      </c>
      <c r="BB60" s="8">
        <v>0</v>
      </c>
      <c r="BC60" s="6">
        <v>0</v>
      </c>
      <c r="BD60" s="7">
        <v>0</v>
      </c>
      <c r="BE60" s="8">
        <v>0</v>
      </c>
      <c r="BF60" s="6">
        <v>0</v>
      </c>
      <c r="BG60" s="7">
        <v>0</v>
      </c>
      <c r="BH60" s="8">
        <v>0</v>
      </c>
      <c r="BI60" s="6">
        <v>0</v>
      </c>
      <c r="BJ60" s="7">
        <v>0</v>
      </c>
      <c r="BK60" s="8">
        <v>0</v>
      </c>
      <c r="BL60" s="6">
        <v>0</v>
      </c>
      <c r="BM60" s="7">
        <v>0</v>
      </c>
      <c r="BN60" s="8">
        <v>0</v>
      </c>
      <c r="BO60" s="6">
        <v>0</v>
      </c>
      <c r="BP60" s="7">
        <v>0</v>
      </c>
      <c r="BQ60" s="8">
        <v>0</v>
      </c>
      <c r="BR60" s="6">
        <v>0</v>
      </c>
      <c r="BS60" s="7">
        <v>0</v>
      </c>
      <c r="BT60" s="8">
        <v>0</v>
      </c>
      <c r="BU60" s="6">
        <v>0</v>
      </c>
      <c r="BV60" s="7">
        <v>0</v>
      </c>
      <c r="BW60" s="48">
        <v>1</v>
      </c>
      <c r="BX60" s="11">
        <v>16</v>
      </c>
      <c r="BY60" s="7">
        <f t="shared" si="35"/>
        <v>16000</v>
      </c>
      <c r="BZ60" s="8">
        <v>0</v>
      </c>
      <c r="CA60" s="6">
        <v>0</v>
      </c>
      <c r="CB60" s="7">
        <v>0</v>
      </c>
      <c r="CC60" s="8">
        <f t="shared" si="20"/>
        <v>1</v>
      </c>
      <c r="CD60" s="7">
        <f t="shared" si="21"/>
        <v>16</v>
      </c>
    </row>
    <row r="61" spans="1:198" x14ac:dyDescent="0.3">
      <c r="A61" s="40">
        <v>2008</v>
      </c>
      <c r="B61" s="41" t="s">
        <v>8</v>
      </c>
      <c r="C61" s="8">
        <v>0</v>
      </c>
      <c r="D61" s="6">
        <v>0</v>
      </c>
      <c r="E61" s="7">
        <v>0</v>
      </c>
      <c r="F61" s="8"/>
      <c r="G61" s="6"/>
      <c r="H61" s="7"/>
      <c r="I61" s="8">
        <v>0</v>
      </c>
      <c r="J61" s="6">
        <v>0</v>
      </c>
      <c r="K61" s="7">
        <v>0</v>
      </c>
      <c r="L61" s="8">
        <v>0</v>
      </c>
      <c r="M61" s="6">
        <v>0</v>
      </c>
      <c r="N61" s="7">
        <f t="shared" si="32"/>
        <v>0</v>
      </c>
      <c r="O61" s="8">
        <v>0</v>
      </c>
      <c r="P61" s="6">
        <v>0</v>
      </c>
      <c r="Q61" s="7">
        <v>0</v>
      </c>
      <c r="R61" s="8">
        <v>0</v>
      </c>
      <c r="S61" s="6">
        <v>0</v>
      </c>
      <c r="T61" s="7">
        <f t="shared" si="33"/>
        <v>0</v>
      </c>
      <c r="U61" s="8">
        <v>0</v>
      </c>
      <c r="V61" s="6">
        <v>0</v>
      </c>
      <c r="W61" s="7">
        <v>0</v>
      </c>
      <c r="X61" s="8">
        <v>0</v>
      </c>
      <c r="Y61" s="6">
        <v>0</v>
      </c>
      <c r="Z61" s="7">
        <v>0</v>
      </c>
      <c r="AA61" s="8"/>
      <c r="AB61" s="6"/>
      <c r="AC61" s="7"/>
      <c r="AD61" s="8">
        <v>0</v>
      </c>
      <c r="AE61" s="6">
        <v>0</v>
      </c>
      <c r="AF61" s="7">
        <v>0</v>
      </c>
      <c r="AG61" s="8">
        <v>0</v>
      </c>
      <c r="AH61" s="6">
        <v>0</v>
      </c>
      <c r="AI61" s="7">
        <v>0</v>
      </c>
      <c r="AJ61" s="8">
        <v>0</v>
      </c>
      <c r="AK61" s="6">
        <v>0</v>
      </c>
      <c r="AL61" s="7">
        <v>0</v>
      </c>
      <c r="AM61" s="8">
        <v>0</v>
      </c>
      <c r="AN61" s="6">
        <v>0</v>
      </c>
      <c r="AO61" s="7">
        <v>0</v>
      </c>
      <c r="AP61" s="8">
        <v>0</v>
      </c>
      <c r="AQ61" s="6">
        <v>0</v>
      </c>
      <c r="AR61" s="7">
        <v>0</v>
      </c>
      <c r="AS61" s="8">
        <v>0</v>
      </c>
      <c r="AT61" s="6">
        <v>0</v>
      </c>
      <c r="AU61" s="7">
        <v>0</v>
      </c>
      <c r="AV61" s="8">
        <v>0</v>
      </c>
      <c r="AW61" s="6">
        <v>0</v>
      </c>
      <c r="AX61" s="7">
        <v>0</v>
      </c>
      <c r="AY61" s="8">
        <v>0</v>
      </c>
      <c r="AZ61" s="6">
        <v>0</v>
      </c>
      <c r="BA61" s="7">
        <f t="shared" si="34"/>
        <v>0</v>
      </c>
      <c r="BB61" s="8">
        <v>0</v>
      </c>
      <c r="BC61" s="6">
        <v>0</v>
      </c>
      <c r="BD61" s="7">
        <v>0</v>
      </c>
      <c r="BE61" s="8">
        <v>0</v>
      </c>
      <c r="BF61" s="6">
        <v>0</v>
      </c>
      <c r="BG61" s="7">
        <v>0</v>
      </c>
      <c r="BH61" s="8">
        <v>0</v>
      </c>
      <c r="BI61" s="6">
        <v>0</v>
      </c>
      <c r="BJ61" s="7">
        <v>0</v>
      </c>
      <c r="BK61" s="8">
        <v>0</v>
      </c>
      <c r="BL61" s="6">
        <v>0</v>
      </c>
      <c r="BM61" s="7">
        <v>0</v>
      </c>
      <c r="BN61" s="8">
        <v>0</v>
      </c>
      <c r="BO61" s="6">
        <v>0</v>
      </c>
      <c r="BP61" s="7">
        <v>0</v>
      </c>
      <c r="BQ61" s="8">
        <v>0</v>
      </c>
      <c r="BR61" s="6">
        <v>0</v>
      </c>
      <c r="BS61" s="7">
        <v>0</v>
      </c>
      <c r="BT61" s="8">
        <v>0</v>
      </c>
      <c r="BU61" s="6">
        <v>0</v>
      </c>
      <c r="BV61" s="7">
        <v>0</v>
      </c>
      <c r="BW61" s="48">
        <v>0</v>
      </c>
      <c r="BX61" s="11">
        <v>1</v>
      </c>
      <c r="BY61" s="7">
        <v>0</v>
      </c>
      <c r="BZ61" s="8">
        <v>0</v>
      </c>
      <c r="CA61" s="6">
        <v>0</v>
      </c>
      <c r="CB61" s="7">
        <v>0</v>
      </c>
      <c r="CC61" s="8">
        <f t="shared" si="20"/>
        <v>0</v>
      </c>
      <c r="CD61" s="7">
        <f t="shared" si="21"/>
        <v>1</v>
      </c>
    </row>
    <row r="62" spans="1:198" x14ac:dyDescent="0.3">
      <c r="A62" s="40">
        <v>2008</v>
      </c>
      <c r="B62" s="41" t="s">
        <v>9</v>
      </c>
      <c r="C62" s="8">
        <v>0</v>
      </c>
      <c r="D62" s="6">
        <v>0</v>
      </c>
      <c r="E62" s="7">
        <v>0</v>
      </c>
      <c r="F62" s="8"/>
      <c r="G62" s="6"/>
      <c r="H62" s="7"/>
      <c r="I62" s="8">
        <v>0</v>
      </c>
      <c r="J62" s="6">
        <v>0</v>
      </c>
      <c r="K62" s="7">
        <v>0</v>
      </c>
      <c r="L62" s="8">
        <v>0</v>
      </c>
      <c r="M62" s="6">
        <v>0</v>
      </c>
      <c r="N62" s="7">
        <f t="shared" si="32"/>
        <v>0</v>
      </c>
      <c r="O62" s="8">
        <v>0</v>
      </c>
      <c r="P62" s="6">
        <v>0</v>
      </c>
      <c r="Q62" s="7">
        <v>0</v>
      </c>
      <c r="R62" s="8">
        <v>0</v>
      </c>
      <c r="S62" s="6">
        <v>0</v>
      </c>
      <c r="T62" s="7">
        <f t="shared" si="33"/>
        <v>0</v>
      </c>
      <c r="U62" s="8">
        <v>0</v>
      </c>
      <c r="V62" s="6">
        <v>0</v>
      </c>
      <c r="W62" s="7">
        <v>0</v>
      </c>
      <c r="X62" s="8">
        <v>0</v>
      </c>
      <c r="Y62" s="6">
        <v>0</v>
      </c>
      <c r="Z62" s="7">
        <v>0</v>
      </c>
      <c r="AA62" s="8"/>
      <c r="AB62" s="6"/>
      <c r="AC62" s="7"/>
      <c r="AD62" s="8">
        <v>0</v>
      </c>
      <c r="AE62" s="6">
        <v>0</v>
      </c>
      <c r="AF62" s="7">
        <v>0</v>
      </c>
      <c r="AG62" s="8">
        <v>0</v>
      </c>
      <c r="AH62" s="6">
        <v>0</v>
      </c>
      <c r="AI62" s="7">
        <v>0</v>
      </c>
      <c r="AJ62" s="8">
        <v>0</v>
      </c>
      <c r="AK62" s="6">
        <v>0</v>
      </c>
      <c r="AL62" s="7">
        <v>0</v>
      </c>
      <c r="AM62" s="8">
        <v>0</v>
      </c>
      <c r="AN62" s="6">
        <v>0</v>
      </c>
      <c r="AO62" s="7">
        <v>0</v>
      </c>
      <c r="AP62" s="8">
        <v>0</v>
      </c>
      <c r="AQ62" s="6">
        <v>0</v>
      </c>
      <c r="AR62" s="7">
        <v>0</v>
      </c>
      <c r="AS62" s="8">
        <v>0</v>
      </c>
      <c r="AT62" s="6">
        <v>0</v>
      </c>
      <c r="AU62" s="7">
        <v>0</v>
      </c>
      <c r="AV62" s="8">
        <v>0</v>
      </c>
      <c r="AW62" s="6">
        <v>0</v>
      </c>
      <c r="AX62" s="7">
        <v>0</v>
      </c>
      <c r="AY62" s="8">
        <v>0</v>
      </c>
      <c r="AZ62" s="6">
        <v>0</v>
      </c>
      <c r="BA62" s="7">
        <f t="shared" si="34"/>
        <v>0</v>
      </c>
      <c r="BB62" s="8">
        <v>0</v>
      </c>
      <c r="BC62" s="6">
        <v>0</v>
      </c>
      <c r="BD62" s="7">
        <v>0</v>
      </c>
      <c r="BE62" s="8">
        <v>0</v>
      </c>
      <c r="BF62" s="6">
        <v>0</v>
      </c>
      <c r="BG62" s="7">
        <v>0</v>
      </c>
      <c r="BH62" s="8">
        <v>0</v>
      </c>
      <c r="BI62" s="6">
        <v>0</v>
      </c>
      <c r="BJ62" s="7">
        <v>0</v>
      </c>
      <c r="BK62" s="8">
        <v>0</v>
      </c>
      <c r="BL62" s="6">
        <v>0</v>
      </c>
      <c r="BM62" s="7">
        <v>0</v>
      </c>
      <c r="BN62" s="8">
        <v>0</v>
      </c>
      <c r="BO62" s="6">
        <v>0</v>
      </c>
      <c r="BP62" s="7">
        <v>0</v>
      </c>
      <c r="BQ62" s="8">
        <v>0</v>
      </c>
      <c r="BR62" s="6">
        <v>0</v>
      </c>
      <c r="BS62" s="7">
        <v>0</v>
      </c>
      <c r="BT62" s="8">
        <v>0</v>
      </c>
      <c r="BU62" s="6">
        <v>0</v>
      </c>
      <c r="BV62" s="7">
        <v>0</v>
      </c>
      <c r="BW62" s="48">
        <v>1</v>
      </c>
      <c r="BX62" s="11">
        <v>9</v>
      </c>
      <c r="BY62" s="7">
        <f t="shared" si="35"/>
        <v>9000</v>
      </c>
      <c r="BZ62" s="8">
        <v>0</v>
      </c>
      <c r="CA62" s="6">
        <v>0</v>
      </c>
      <c r="CB62" s="7">
        <v>0</v>
      </c>
      <c r="CC62" s="8">
        <f t="shared" si="20"/>
        <v>1</v>
      </c>
      <c r="CD62" s="7">
        <f t="shared" si="21"/>
        <v>9</v>
      </c>
    </row>
    <row r="63" spans="1:198" x14ac:dyDescent="0.3">
      <c r="A63" s="40">
        <v>2008</v>
      </c>
      <c r="B63" s="41" t="s">
        <v>10</v>
      </c>
      <c r="C63" s="8">
        <v>0</v>
      </c>
      <c r="D63" s="6">
        <v>0</v>
      </c>
      <c r="E63" s="7">
        <v>0</v>
      </c>
      <c r="F63" s="8"/>
      <c r="G63" s="6"/>
      <c r="H63" s="7"/>
      <c r="I63" s="8">
        <v>0</v>
      </c>
      <c r="J63" s="6">
        <v>0</v>
      </c>
      <c r="K63" s="7">
        <v>0</v>
      </c>
      <c r="L63" s="8">
        <v>0</v>
      </c>
      <c r="M63" s="6">
        <v>0</v>
      </c>
      <c r="N63" s="7">
        <f t="shared" si="32"/>
        <v>0</v>
      </c>
      <c r="O63" s="8">
        <v>0</v>
      </c>
      <c r="P63" s="6">
        <v>0</v>
      </c>
      <c r="Q63" s="7">
        <v>0</v>
      </c>
      <c r="R63" s="8">
        <v>0</v>
      </c>
      <c r="S63" s="6">
        <v>0</v>
      </c>
      <c r="T63" s="7">
        <f t="shared" si="33"/>
        <v>0</v>
      </c>
      <c r="U63" s="8">
        <v>0</v>
      </c>
      <c r="V63" s="6">
        <v>0</v>
      </c>
      <c r="W63" s="7">
        <v>0</v>
      </c>
      <c r="X63" s="8">
        <v>0</v>
      </c>
      <c r="Y63" s="6">
        <v>0</v>
      </c>
      <c r="Z63" s="7">
        <v>0</v>
      </c>
      <c r="AA63" s="8"/>
      <c r="AB63" s="6"/>
      <c r="AC63" s="7"/>
      <c r="AD63" s="8">
        <v>0</v>
      </c>
      <c r="AE63" s="6">
        <v>0</v>
      </c>
      <c r="AF63" s="7">
        <v>0</v>
      </c>
      <c r="AG63" s="8">
        <v>0</v>
      </c>
      <c r="AH63" s="6">
        <v>0</v>
      </c>
      <c r="AI63" s="7">
        <v>0</v>
      </c>
      <c r="AJ63" s="8">
        <v>0</v>
      </c>
      <c r="AK63" s="6">
        <v>0</v>
      </c>
      <c r="AL63" s="7">
        <v>0</v>
      </c>
      <c r="AM63" s="8">
        <v>0</v>
      </c>
      <c r="AN63" s="6">
        <v>0</v>
      </c>
      <c r="AO63" s="7">
        <v>0</v>
      </c>
      <c r="AP63" s="8">
        <v>0</v>
      </c>
      <c r="AQ63" s="6">
        <v>0</v>
      </c>
      <c r="AR63" s="7">
        <v>0</v>
      </c>
      <c r="AS63" s="8">
        <v>0</v>
      </c>
      <c r="AT63" s="6">
        <v>0</v>
      </c>
      <c r="AU63" s="7">
        <v>0</v>
      </c>
      <c r="AV63" s="8">
        <v>0</v>
      </c>
      <c r="AW63" s="6">
        <v>0</v>
      </c>
      <c r="AX63" s="7">
        <v>0</v>
      </c>
      <c r="AY63" s="8">
        <v>0</v>
      </c>
      <c r="AZ63" s="6">
        <v>0</v>
      </c>
      <c r="BA63" s="7">
        <f t="shared" si="34"/>
        <v>0</v>
      </c>
      <c r="BB63" s="8">
        <v>0</v>
      </c>
      <c r="BC63" s="6">
        <v>0</v>
      </c>
      <c r="BD63" s="7">
        <v>0</v>
      </c>
      <c r="BE63" s="8">
        <v>0</v>
      </c>
      <c r="BF63" s="6">
        <v>0</v>
      </c>
      <c r="BG63" s="7">
        <v>0</v>
      </c>
      <c r="BH63" s="8">
        <v>0</v>
      </c>
      <c r="BI63" s="6">
        <v>0</v>
      </c>
      <c r="BJ63" s="7">
        <v>0</v>
      </c>
      <c r="BK63" s="8">
        <v>0</v>
      </c>
      <c r="BL63" s="6">
        <v>0</v>
      </c>
      <c r="BM63" s="7">
        <v>0</v>
      </c>
      <c r="BN63" s="8">
        <v>0</v>
      </c>
      <c r="BO63" s="6">
        <v>0</v>
      </c>
      <c r="BP63" s="7">
        <v>0</v>
      </c>
      <c r="BQ63" s="8">
        <v>0</v>
      </c>
      <c r="BR63" s="6">
        <v>0</v>
      </c>
      <c r="BS63" s="7">
        <v>0</v>
      </c>
      <c r="BT63" s="8">
        <v>0</v>
      </c>
      <c r="BU63" s="6">
        <v>0</v>
      </c>
      <c r="BV63" s="7">
        <v>0</v>
      </c>
      <c r="BW63" s="48">
        <v>1</v>
      </c>
      <c r="BX63" s="11">
        <v>13</v>
      </c>
      <c r="BY63" s="7">
        <f t="shared" si="35"/>
        <v>13000</v>
      </c>
      <c r="BZ63" s="8">
        <v>0</v>
      </c>
      <c r="CA63" s="6">
        <v>0</v>
      </c>
      <c r="CB63" s="7">
        <v>0</v>
      </c>
      <c r="CC63" s="8">
        <f t="shared" si="20"/>
        <v>1</v>
      </c>
      <c r="CD63" s="7">
        <f t="shared" si="21"/>
        <v>13</v>
      </c>
    </row>
    <row r="64" spans="1:198" x14ac:dyDescent="0.3">
      <c r="A64" s="40">
        <v>2008</v>
      </c>
      <c r="B64" s="41" t="s">
        <v>11</v>
      </c>
      <c r="C64" s="8">
        <v>0</v>
      </c>
      <c r="D64" s="6">
        <v>0</v>
      </c>
      <c r="E64" s="7">
        <v>0</v>
      </c>
      <c r="F64" s="8"/>
      <c r="G64" s="6"/>
      <c r="H64" s="7"/>
      <c r="I64" s="8">
        <v>0</v>
      </c>
      <c r="J64" s="6">
        <v>0</v>
      </c>
      <c r="K64" s="7">
        <v>0</v>
      </c>
      <c r="L64" s="8">
        <v>0</v>
      </c>
      <c r="M64" s="6">
        <v>0</v>
      </c>
      <c r="N64" s="7">
        <f t="shared" si="32"/>
        <v>0</v>
      </c>
      <c r="O64" s="8">
        <v>0</v>
      </c>
      <c r="P64" s="6">
        <v>0</v>
      </c>
      <c r="Q64" s="7">
        <v>0</v>
      </c>
      <c r="R64" s="8">
        <v>0</v>
      </c>
      <c r="S64" s="6">
        <v>0</v>
      </c>
      <c r="T64" s="7">
        <f t="shared" si="33"/>
        <v>0</v>
      </c>
      <c r="U64" s="8">
        <v>0</v>
      </c>
      <c r="V64" s="6">
        <v>0</v>
      </c>
      <c r="W64" s="7">
        <v>0</v>
      </c>
      <c r="X64" s="8">
        <v>0</v>
      </c>
      <c r="Y64" s="6">
        <v>0</v>
      </c>
      <c r="Z64" s="7">
        <v>0</v>
      </c>
      <c r="AA64" s="8"/>
      <c r="AB64" s="6"/>
      <c r="AC64" s="7"/>
      <c r="AD64" s="8">
        <v>1</v>
      </c>
      <c r="AE64" s="6">
        <v>11</v>
      </c>
      <c r="AF64" s="7">
        <f>AE64/AD64*1000</f>
        <v>11000</v>
      </c>
      <c r="AG64" s="8">
        <v>0</v>
      </c>
      <c r="AH64" s="6">
        <v>0</v>
      </c>
      <c r="AI64" s="7">
        <v>0</v>
      </c>
      <c r="AJ64" s="8">
        <v>0</v>
      </c>
      <c r="AK64" s="6">
        <v>0</v>
      </c>
      <c r="AL64" s="7">
        <v>0</v>
      </c>
      <c r="AM64" s="8">
        <v>0</v>
      </c>
      <c r="AN64" s="6">
        <v>0</v>
      </c>
      <c r="AO64" s="7">
        <v>0</v>
      </c>
      <c r="AP64" s="8">
        <v>0</v>
      </c>
      <c r="AQ64" s="6">
        <v>0</v>
      </c>
      <c r="AR64" s="7">
        <v>0</v>
      </c>
      <c r="AS64" s="8">
        <v>0</v>
      </c>
      <c r="AT64" s="6">
        <v>0</v>
      </c>
      <c r="AU64" s="7">
        <v>0</v>
      </c>
      <c r="AV64" s="8">
        <v>0</v>
      </c>
      <c r="AW64" s="6">
        <v>0</v>
      </c>
      <c r="AX64" s="7">
        <v>0</v>
      </c>
      <c r="AY64" s="8">
        <v>0</v>
      </c>
      <c r="AZ64" s="6">
        <v>0</v>
      </c>
      <c r="BA64" s="7">
        <f t="shared" si="34"/>
        <v>0</v>
      </c>
      <c r="BB64" s="8">
        <v>0</v>
      </c>
      <c r="BC64" s="6">
        <v>0</v>
      </c>
      <c r="BD64" s="7">
        <v>0</v>
      </c>
      <c r="BE64" s="8">
        <v>0</v>
      </c>
      <c r="BF64" s="6">
        <v>0</v>
      </c>
      <c r="BG64" s="7">
        <v>0</v>
      </c>
      <c r="BH64" s="8">
        <v>0</v>
      </c>
      <c r="BI64" s="6">
        <v>0</v>
      </c>
      <c r="BJ64" s="7">
        <v>0</v>
      </c>
      <c r="BK64" s="8">
        <v>0</v>
      </c>
      <c r="BL64" s="6">
        <v>0</v>
      </c>
      <c r="BM64" s="7">
        <v>0</v>
      </c>
      <c r="BN64" s="8">
        <v>0</v>
      </c>
      <c r="BO64" s="6">
        <v>0</v>
      </c>
      <c r="BP64" s="7">
        <v>0</v>
      </c>
      <c r="BQ64" s="8">
        <v>0</v>
      </c>
      <c r="BR64" s="6">
        <v>0</v>
      </c>
      <c r="BS64" s="7">
        <v>0</v>
      </c>
      <c r="BT64" s="8">
        <v>0</v>
      </c>
      <c r="BU64" s="6">
        <v>0</v>
      </c>
      <c r="BV64" s="7">
        <v>0</v>
      </c>
      <c r="BW64" s="48">
        <v>3</v>
      </c>
      <c r="BX64" s="11">
        <v>62</v>
      </c>
      <c r="BY64" s="7">
        <f t="shared" si="35"/>
        <v>20666.666666666668</v>
      </c>
      <c r="BZ64" s="8">
        <v>0</v>
      </c>
      <c r="CA64" s="6">
        <v>0</v>
      </c>
      <c r="CB64" s="7">
        <v>0</v>
      </c>
      <c r="CC64" s="8">
        <f t="shared" si="20"/>
        <v>4</v>
      </c>
      <c r="CD64" s="7">
        <f t="shared" si="21"/>
        <v>73</v>
      </c>
    </row>
    <row r="65" spans="1:198" x14ac:dyDescent="0.3">
      <c r="A65" s="40">
        <v>2008</v>
      </c>
      <c r="B65" s="41" t="s">
        <v>12</v>
      </c>
      <c r="C65" s="8">
        <v>0</v>
      </c>
      <c r="D65" s="6">
        <v>0</v>
      </c>
      <c r="E65" s="7">
        <v>0</v>
      </c>
      <c r="F65" s="8"/>
      <c r="G65" s="6"/>
      <c r="H65" s="7"/>
      <c r="I65" s="8">
        <v>0</v>
      </c>
      <c r="J65" s="6">
        <v>0</v>
      </c>
      <c r="K65" s="7">
        <v>0</v>
      </c>
      <c r="L65" s="8">
        <v>0</v>
      </c>
      <c r="M65" s="6">
        <v>0</v>
      </c>
      <c r="N65" s="7">
        <f t="shared" si="32"/>
        <v>0</v>
      </c>
      <c r="O65" s="8">
        <v>0</v>
      </c>
      <c r="P65" s="6">
        <v>0</v>
      </c>
      <c r="Q65" s="7">
        <v>0</v>
      </c>
      <c r="R65" s="8">
        <v>0</v>
      </c>
      <c r="S65" s="6">
        <v>0</v>
      </c>
      <c r="T65" s="7">
        <f t="shared" si="33"/>
        <v>0</v>
      </c>
      <c r="U65" s="8">
        <v>0</v>
      </c>
      <c r="V65" s="6">
        <v>0</v>
      </c>
      <c r="W65" s="7">
        <v>0</v>
      </c>
      <c r="X65" s="8">
        <v>0</v>
      </c>
      <c r="Y65" s="6">
        <v>0</v>
      </c>
      <c r="Z65" s="7">
        <v>0</v>
      </c>
      <c r="AA65" s="8"/>
      <c r="AB65" s="6"/>
      <c r="AC65" s="7"/>
      <c r="AD65" s="8">
        <v>0</v>
      </c>
      <c r="AE65" s="6">
        <v>0</v>
      </c>
      <c r="AF65" s="7">
        <v>0</v>
      </c>
      <c r="AG65" s="8">
        <v>0</v>
      </c>
      <c r="AH65" s="6">
        <v>0</v>
      </c>
      <c r="AI65" s="7">
        <v>0</v>
      </c>
      <c r="AJ65" s="8">
        <v>0</v>
      </c>
      <c r="AK65" s="6">
        <v>0</v>
      </c>
      <c r="AL65" s="7">
        <v>0</v>
      </c>
      <c r="AM65" s="8">
        <v>0</v>
      </c>
      <c r="AN65" s="6">
        <v>0</v>
      </c>
      <c r="AO65" s="7">
        <v>0</v>
      </c>
      <c r="AP65" s="8">
        <v>0</v>
      </c>
      <c r="AQ65" s="6">
        <v>0</v>
      </c>
      <c r="AR65" s="7">
        <v>0</v>
      </c>
      <c r="AS65" s="8">
        <v>0</v>
      </c>
      <c r="AT65" s="6">
        <v>0</v>
      </c>
      <c r="AU65" s="7">
        <v>0</v>
      </c>
      <c r="AV65" s="8">
        <v>0</v>
      </c>
      <c r="AW65" s="6">
        <v>0</v>
      </c>
      <c r="AX65" s="7">
        <v>0</v>
      </c>
      <c r="AY65" s="8">
        <v>0</v>
      </c>
      <c r="AZ65" s="6">
        <v>0</v>
      </c>
      <c r="BA65" s="7">
        <f t="shared" si="34"/>
        <v>0</v>
      </c>
      <c r="BB65" s="8">
        <v>0</v>
      </c>
      <c r="BC65" s="6">
        <v>0</v>
      </c>
      <c r="BD65" s="7">
        <v>0</v>
      </c>
      <c r="BE65" s="8">
        <v>0</v>
      </c>
      <c r="BF65" s="6">
        <v>0</v>
      </c>
      <c r="BG65" s="7">
        <v>0</v>
      </c>
      <c r="BH65" s="8">
        <v>0</v>
      </c>
      <c r="BI65" s="6">
        <v>0</v>
      </c>
      <c r="BJ65" s="7">
        <v>0</v>
      </c>
      <c r="BK65" s="8">
        <v>0</v>
      </c>
      <c r="BL65" s="6">
        <v>0</v>
      </c>
      <c r="BM65" s="7">
        <v>0</v>
      </c>
      <c r="BN65" s="8">
        <v>0</v>
      </c>
      <c r="BO65" s="6">
        <v>0</v>
      </c>
      <c r="BP65" s="7">
        <v>0</v>
      </c>
      <c r="BQ65" s="8">
        <v>0</v>
      </c>
      <c r="BR65" s="6">
        <v>0</v>
      </c>
      <c r="BS65" s="7">
        <v>0</v>
      </c>
      <c r="BT65" s="8">
        <v>0</v>
      </c>
      <c r="BU65" s="6">
        <v>0</v>
      </c>
      <c r="BV65" s="7">
        <v>0</v>
      </c>
      <c r="BW65" s="48">
        <v>1</v>
      </c>
      <c r="BX65" s="11">
        <v>16</v>
      </c>
      <c r="BY65" s="7">
        <f t="shared" si="35"/>
        <v>16000</v>
      </c>
      <c r="BZ65" s="8">
        <v>1</v>
      </c>
      <c r="CA65" s="6">
        <v>7</v>
      </c>
      <c r="CB65" s="7">
        <f>CA65/BZ65*1000</f>
        <v>7000</v>
      </c>
      <c r="CC65" s="8">
        <f t="shared" si="20"/>
        <v>2</v>
      </c>
      <c r="CD65" s="7">
        <f t="shared" si="21"/>
        <v>23</v>
      </c>
    </row>
    <row r="66" spans="1:198" x14ac:dyDescent="0.3">
      <c r="A66" s="40">
        <v>2008</v>
      </c>
      <c r="B66" s="41" t="s">
        <v>13</v>
      </c>
      <c r="C66" s="8">
        <v>0</v>
      </c>
      <c r="D66" s="6">
        <v>0</v>
      </c>
      <c r="E66" s="7">
        <v>0</v>
      </c>
      <c r="F66" s="8"/>
      <c r="G66" s="6"/>
      <c r="H66" s="7"/>
      <c r="I66" s="8">
        <v>0</v>
      </c>
      <c r="J66" s="6">
        <v>0</v>
      </c>
      <c r="K66" s="7">
        <v>0</v>
      </c>
      <c r="L66" s="8">
        <v>0</v>
      </c>
      <c r="M66" s="6">
        <v>0</v>
      </c>
      <c r="N66" s="7">
        <f t="shared" si="32"/>
        <v>0</v>
      </c>
      <c r="O66" s="8">
        <v>0</v>
      </c>
      <c r="P66" s="6">
        <v>0</v>
      </c>
      <c r="Q66" s="7">
        <v>0</v>
      </c>
      <c r="R66" s="8">
        <v>0</v>
      </c>
      <c r="S66" s="6">
        <v>0</v>
      </c>
      <c r="T66" s="7">
        <f t="shared" si="33"/>
        <v>0</v>
      </c>
      <c r="U66" s="8">
        <v>0</v>
      </c>
      <c r="V66" s="6">
        <v>0</v>
      </c>
      <c r="W66" s="7">
        <v>0</v>
      </c>
      <c r="X66" s="8">
        <v>0</v>
      </c>
      <c r="Y66" s="6">
        <v>0</v>
      </c>
      <c r="Z66" s="7">
        <v>0</v>
      </c>
      <c r="AA66" s="8"/>
      <c r="AB66" s="6"/>
      <c r="AC66" s="7"/>
      <c r="AD66" s="8">
        <v>0</v>
      </c>
      <c r="AE66" s="6">
        <v>4</v>
      </c>
      <c r="AF66" s="7">
        <v>0</v>
      </c>
      <c r="AG66" s="8">
        <v>0</v>
      </c>
      <c r="AH66" s="6">
        <v>0</v>
      </c>
      <c r="AI66" s="7">
        <v>0</v>
      </c>
      <c r="AJ66" s="8">
        <v>0</v>
      </c>
      <c r="AK66" s="6">
        <v>0</v>
      </c>
      <c r="AL66" s="7">
        <v>0</v>
      </c>
      <c r="AM66" s="8">
        <v>0</v>
      </c>
      <c r="AN66" s="6">
        <v>0</v>
      </c>
      <c r="AO66" s="7">
        <v>0</v>
      </c>
      <c r="AP66" s="8">
        <v>0</v>
      </c>
      <c r="AQ66" s="6">
        <v>0</v>
      </c>
      <c r="AR66" s="7">
        <v>0</v>
      </c>
      <c r="AS66" s="8">
        <v>0</v>
      </c>
      <c r="AT66" s="6">
        <v>0</v>
      </c>
      <c r="AU66" s="7">
        <v>0</v>
      </c>
      <c r="AV66" s="8">
        <v>0</v>
      </c>
      <c r="AW66" s="6">
        <v>0</v>
      </c>
      <c r="AX66" s="7">
        <v>0</v>
      </c>
      <c r="AY66" s="8">
        <v>0</v>
      </c>
      <c r="AZ66" s="6">
        <v>0</v>
      </c>
      <c r="BA66" s="7">
        <f t="shared" si="34"/>
        <v>0</v>
      </c>
      <c r="BB66" s="8">
        <v>0</v>
      </c>
      <c r="BC66" s="6">
        <v>0</v>
      </c>
      <c r="BD66" s="7">
        <v>0</v>
      </c>
      <c r="BE66" s="8">
        <v>0</v>
      </c>
      <c r="BF66" s="6">
        <v>0</v>
      </c>
      <c r="BG66" s="7">
        <v>0</v>
      </c>
      <c r="BH66" s="8">
        <v>0</v>
      </c>
      <c r="BI66" s="6">
        <v>0</v>
      </c>
      <c r="BJ66" s="7">
        <v>0</v>
      </c>
      <c r="BK66" s="8">
        <v>0</v>
      </c>
      <c r="BL66" s="6">
        <v>0</v>
      </c>
      <c r="BM66" s="7">
        <v>0</v>
      </c>
      <c r="BN66" s="8">
        <v>0</v>
      </c>
      <c r="BO66" s="6">
        <v>0</v>
      </c>
      <c r="BP66" s="7">
        <v>0</v>
      </c>
      <c r="BQ66" s="8">
        <v>0</v>
      </c>
      <c r="BR66" s="6">
        <v>0</v>
      </c>
      <c r="BS66" s="7">
        <v>0</v>
      </c>
      <c r="BT66" s="8">
        <v>0</v>
      </c>
      <c r="BU66" s="6">
        <v>0</v>
      </c>
      <c r="BV66" s="7">
        <v>0</v>
      </c>
      <c r="BW66" s="48">
        <v>3</v>
      </c>
      <c r="BX66" s="11">
        <v>43</v>
      </c>
      <c r="BY66" s="7">
        <f t="shared" si="35"/>
        <v>14333.333333333334</v>
      </c>
      <c r="BZ66" s="8">
        <v>0</v>
      </c>
      <c r="CA66" s="6">
        <v>1</v>
      </c>
      <c r="CB66" s="7">
        <v>0</v>
      </c>
      <c r="CC66" s="8">
        <f t="shared" si="20"/>
        <v>3</v>
      </c>
      <c r="CD66" s="7">
        <f t="shared" si="21"/>
        <v>48</v>
      </c>
    </row>
    <row r="67" spans="1:198" x14ac:dyDescent="0.3">
      <c r="A67" s="40">
        <v>2008</v>
      </c>
      <c r="B67" s="41" t="s">
        <v>14</v>
      </c>
      <c r="C67" s="8">
        <v>0</v>
      </c>
      <c r="D67" s="6">
        <v>0</v>
      </c>
      <c r="E67" s="7">
        <v>0</v>
      </c>
      <c r="F67" s="8"/>
      <c r="G67" s="6"/>
      <c r="H67" s="7"/>
      <c r="I67" s="8">
        <v>0</v>
      </c>
      <c r="J67" s="6">
        <v>0</v>
      </c>
      <c r="K67" s="7">
        <v>0</v>
      </c>
      <c r="L67" s="8">
        <v>0</v>
      </c>
      <c r="M67" s="6">
        <v>0</v>
      </c>
      <c r="N67" s="7">
        <f t="shared" si="32"/>
        <v>0</v>
      </c>
      <c r="O67" s="8">
        <v>0</v>
      </c>
      <c r="P67" s="6">
        <v>0</v>
      </c>
      <c r="Q67" s="7">
        <v>0</v>
      </c>
      <c r="R67" s="8">
        <v>0</v>
      </c>
      <c r="S67" s="6">
        <v>0</v>
      </c>
      <c r="T67" s="7">
        <f t="shared" si="33"/>
        <v>0</v>
      </c>
      <c r="U67" s="8">
        <v>0</v>
      </c>
      <c r="V67" s="6">
        <v>0</v>
      </c>
      <c r="W67" s="7">
        <v>0</v>
      </c>
      <c r="X67" s="8">
        <v>0</v>
      </c>
      <c r="Y67" s="6">
        <v>0</v>
      </c>
      <c r="Z67" s="7">
        <v>0</v>
      </c>
      <c r="AA67" s="8"/>
      <c r="AB67" s="6"/>
      <c r="AC67" s="7"/>
      <c r="AD67" s="8">
        <v>0</v>
      </c>
      <c r="AE67" s="6">
        <v>6</v>
      </c>
      <c r="AF67" s="7">
        <v>0</v>
      </c>
      <c r="AG67" s="8">
        <v>0</v>
      </c>
      <c r="AH67" s="6">
        <v>0</v>
      </c>
      <c r="AI67" s="7">
        <v>0</v>
      </c>
      <c r="AJ67" s="8">
        <v>0</v>
      </c>
      <c r="AK67" s="6">
        <v>0</v>
      </c>
      <c r="AL67" s="7">
        <v>0</v>
      </c>
      <c r="AM67" s="8">
        <v>0</v>
      </c>
      <c r="AN67" s="6">
        <v>0</v>
      </c>
      <c r="AO67" s="7">
        <v>0</v>
      </c>
      <c r="AP67" s="8">
        <v>0</v>
      </c>
      <c r="AQ67" s="6">
        <v>0</v>
      </c>
      <c r="AR67" s="7">
        <v>0</v>
      </c>
      <c r="AS67" s="8">
        <v>0</v>
      </c>
      <c r="AT67" s="6">
        <v>0</v>
      </c>
      <c r="AU67" s="7">
        <v>0</v>
      </c>
      <c r="AV67" s="8">
        <v>0</v>
      </c>
      <c r="AW67" s="6">
        <v>0</v>
      </c>
      <c r="AX67" s="7">
        <v>0</v>
      </c>
      <c r="AY67" s="8">
        <v>0</v>
      </c>
      <c r="AZ67" s="6">
        <v>0</v>
      </c>
      <c r="BA67" s="7">
        <f t="shared" si="34"/>
        <v>0</v>
      </c>
      <c r="BB67" s="8">
        <v>0</v>
      </c>
      <c r="BC67" s="6">
        <v>0</v>
      </c>
      <c r="BD67" s="7">
        <v>0</v>
      </c>
      <c r="BE67" s="8">
        <v>0</v>
      </c>
      <c r="BF67" s="6">
        <v>0</v>
      </c>
      <c r="BG67" s="7">
        <v>0</v>
      </c>
      <c r="BH67" s="8">
        <v>0</v>
      </c>
      <c r="BI67" s="6">
        <v>0</v>
      </c>
      <c r="BJ67" s="7">
        <v>0</v>
      </c>
      <c r="BK67" s="8">
        <v>0</v>
      </c>
      <c r="BL67" s="6">
        <v>0</v>
      </c>
      <c r="BM67" s="7">
        <v>0</v>
      </c>
      <c r="BN67" s="8">
        <v>0</v>
      </c>
      <c r="BO67" s="6">
        <v>0</v>
      </c>
      <c r="BP67" s="7">
        <v>0</v>
      </c>
      <c r="BQ67" s="8">
        <v>0</v>
      </c>
      <c r="BR67" s="6">
        <v>0</v>
      </c>
      <c r="BS67" s="7">
        <v>0</v>
      </c>
      <c r="BT67" s="8">
        <v>0</v>
      </c>
      <c r="BU67" s="6">
        <v>0</v>
      </c>
      <c r="BV67" s="7">
        <v>0</v>
      </c>
      <c r="BW67" s="48">
        <v>1</v>
      </c>
      <c r="BX67" s="11">
        <v>20</v>
      </c>
      <c r="BY67" s="7">
        <f t="shared" si="35"/>
        <v>20000</v>
      </c>
      <c r="BZ67" s="8">
        <v>2</v>
      </c>
      <c r="CA67" s="6">
        <v>19</v>
      </c>
      <c r="CB67" s="7">
        <f>CA67/BZ67*1000</f>
        <v>9500</v>
      </c>
      <c r="CC67" s="8">
        <f t="shared" si="20"/>
        <v>3</v>
      </c>
      <c r="CD67" s="7">
        <f t="shared" si="21"/>
        <v>45</v>
      </c>
    </row>
    <row r="68" spans="1:198" x14ac:dyDescent="0.3">
      <c r="A68" s="40">
        <v>2008</v>
      </c>
      <c r="B68" s="41" t="s">
        <v>15</v>
      </c>
      <c r="C68" s="8">
        <v>0</v>
      </c>
      <c r="D68" s="6">
        <v>0</v>
      </c>
      <c r="E68" s="7">
        <v>0</v>
      </c>
      <c r="F68" s="8"/>
      <c r="G68" s="6"/>
      <c r="H68" s="7"/>
      <c r="I68" s="8">
        <v>0</v>
      </c>
      <c r="J68" s="6">
        <v>0</v>
      </c>
      <c r="K68" s="7">
        <v>0</v>
      </c>
      <c r="L68" s="8">
        <v>0</v>
      </c>
      <c r="M68" s="6">
        <v>0</v>
      </c>
      <c r="N68" s="7">
        <f t="shared" si="32"/>
        <v>0</v>
      </c>
      <c r="O68" s="8">
        <v>0</v>
      </c>
      <c r="P68" s="6">
        <v>0</v>
      </c>
      <c r="Q68" s="7">
        <v>0</v>
      </c>
      <c r="R68" s="8">
        <v>0</v>
      </c>
      <c r="S68" s="6">
        <v>0</v>
      </c>
      <c r="T68" s="7">
        <f t="shared" si="33"/>
        <v>0</v>
      </c>
      <c r="U68" s="8">
        <v>0</v>
      </c>
      <c r="V68" s="6">
        <v>0</v>
      </c>
      <c r="W68" s="7">
        <v>0</v>
      </c>
      <c r="X68" s="8">
        <v>0</v>
      </c>
      <c r="Y68" s="6">
        <v>0</v>
      </c>
      <c r="Z68" s="7">
        <v>0</v>
      </c>
      <c r="AA68" s="8"/>
      <c r="AB68" s="6"/>
      <c r="AC68" s="7"/>
      <c r="AD68" s="8">
        <v>1</v>
      </c>
      <c r="AE68" s="6">
        <v>9</v>
      </c>
      <c r="AF68" s="7">
        <f>AE68/AD68*1000</f>
        <v>9000</v>
      </c>
      <c r="AG68" s="8">
        <v>0</v>
      </c>
      <c r="AH68" s="6">
        <v>0</v>
      </c>
      <c r="AI68" s="7">
        <v>0</v>
      </c>
      <c r="AJ68" s="8">
        <v>0</v>
      </c>
      <c r="AK68" s="6">
        <v>0</v>
      </c>
      <c r="AL68" s="7">
        <v>0</v>
      </c>
      <c r="AM68" s="8">
        <v>0</v>
      </c>
      <c r="AN68" s="6">
        <v>0</v>
      </c>
      <c r="AO68" s="7">
        <v>0</v>
      </c>
      <c r="AP68" s="8">
        <v>0</v>
      </c>
      <c r="AQ68" s="6">
        <v>0</v>
      </c>
      <c r="AR68" s="7">
        <v>0</v>
      </c>
      <c r="AS68" s="8">
        <v>0</v>
      </c>
      <c r="AT68" s="6">
        <v>0</v>
      </c>
      <c r="AU68" s="7">
        <v>0</v>
      </c>
      <c r="AV68" s="8">
        <v>0</v>
      </c>
      <c r="AW68" s="6">
        <v>0</v>
      </c>
      <c r="AX68" s="7">
        <v>0</v>
      </c>
      <c r="AY68" s="8">
        <v>0</v>
      </c>
      <c r="AZ68" s="6">
        <v>0</v>
      </c>
      <c r="BA68" s="7">
        <f t="shared" si="34"/>
        <v>0</v>
      </c>
      <c r="BB68" s="8">
        <v>0</v>
      </c>
      <c r="BC68" s="6">
        <v>0</v>
      </c>
      <c r="BD68" s="7">
        <v>0</v>
      </c>
      <c r="BE68" s="8">
        <v>0</v>
      </c>
      <c r="BF68" s="6">
        <v>0</v>
      </c>
      <c r="BG68" s="7">
        <v>0</v>
      </c>
      <c r="BH68" s="8">
        <v>0</v>
      </c>
      <c r="BI68" s="6">
        <v>0</v>
      </c>
      <c r="BJ68" s="7">
        <v>0</v>
      </c>
      <c r="BK68" s="8">
        <v>0</v>
      </c>
      <c r="BL68" s="6">
        <v>0</v>
      </c>
      <c r="BM68" s="7">
        <v>0</v>
      </c>
      <c r="BN68" s="8">
        <v>0</v>
      </c>
      <c r="BO68" s="6">
        <v>0</v>
      </c>
      <c r="BP68" s="7">
        <v>0</v>
      </c>
      <c r="BQ68" s="8">
        <v>0</v>
      </c>
      <c r="BR68" s="6">
        <v>0</v>
      </c>
      <c r="BS68" s="7">
        <v>0</v>
      </c>
      <c r="BT68" s="8">
        <v>0</v>
      </c>
      <c r="BU68" s="6">
        <v>0</v>
      </c>
      <c r="BV68" s="7">
        <v>0</v>
      </c>
      <c r="BW68" s="48">
        <v>1</v>
      </c>
      <c r="BX68" s="11">
        <v>28</v>
      </c>
      <c r="BY68" s="7">
        <f t="shared" si="35"/>
        <v>28000</v>
      </c>
      <c r="BZ68" s="8">
        <v>1</v>
      </c>
      <c r="CA68" s="6">
        <v>11</v>
      </c>
      <c r="CB68" s="7">
        <f>CA68/BZ68*1000</f>
        <v>11000</v>
      </c>
      <c r="CC68" s="8">
        <f t="shared" si="20"/>
        <v>3</v>
      </c>
      <c r="CD68" s="7">
        <f t="shared" si="21"/>
        <v>48</v>
      </c>
    </row>
    <row r="69" spans="1:198" x14ac:dyDescent="0.3">
      <c r="A69" s="40">
        <v>2008</v>
      </c>
      <c r="B69" s="41" t="s">
        <v>16</v>
      </c>
      <c r="C69" s="8">
        <v>0</v>
      </c>
      <c r="D69" s="6">
        <v>0</v>
      </c>
      <c r="E69" s="7">
        <v>0</v>
      </c>
      <c r="F69" s="8"/>
      <c r="G69" s="6"/>
      <c r="H69" s="7"/>
      <c r="I69" s="8">
        <v>0</v>
      </c>
      <c r="J69" s="6">
        <v>0</v>
      </c>
      <c r="K69" s="7">
        <v>0</v>
      </c>
      <c r="L69" s="8">
        <v>0</v>
      </c>
      <c r="M69" s="6">
        <v>0</v>
      </c>
      <c r="N69" s="7">
        <f t="shared" si="32"/>
        <v>0</v>
      </c>
      <c r="O69" s="8">
        <v>0</v>
      </c>
      <c r="P69" s="6">
        <v>0</v>
      </c>
      <c r="Q69" s="7">
        <v>0</v>
      </c>
      <c r="R69" s="8">
        <v>0</v>
      </c>
      <c r="S69" s="6">
        <v>0</v>
      </c>
      <c r="T69" s="7">
        <f t="shared" si="33"/>
        <v>0</v>
      </c>
      <c r="U69" s="8">
        <v>0</v>
      </c>
      <c r="V69" s="6">
        <v>0</v>
      </c>
      <c r="W69" s="7">
        <v>0</v>
      </c>
      <c r="X69" s="8">
        <v>0</v>
      </c>
      <c r="Y69" s="6">
        <v>0</v>
      </c>
      <c r="Z69" s="7">
        <v>0</v>
      </c>
      <c r="AA69" s="8"/>
      <c r="AB69" s="6"/>
      <c r="AC69" s="7"/>
      <c r="AD69" s="8">
        <v>0</v>
      </c>
      <c r="AE69" s="6">
        <v>0</v>
      </c>
      <c r="AF69" s="7">
        <v>0</v>
      </c>
      <c r="AG69" s="8">
        <v>0</v>
      </c>
      <c r="AH69" s="6">
        <v>0</v>
      </c>
      <c r="AI69" s="7">
        <v>0</v>
      </c>
      <c r="AJ69" s="8">
        <v>0</v>
      </c>
      <c r="AK69" s="6">
        <v>0</v>
      </c>
      <c r="AL69" s="7">
        <v>0</v>
      </c>
      <c r="AM69" s="8">
        <v>0</v>
      </c>
      <c r="AN69" s="6">
        <v>0</v>
      </c>
      <c r="AO69" s="7">
        <v>0</v>
      </c>
      <c r="AP69" s="8">
        <v>0</v>
      </c>
      <c r="AQ69" s="6">
        <v>0</v>
      </c>
      <c r="AR69" s="7">
        <v>0</v>
      </c>
      <c r="AS69" s="8">
        <v>0</v>
      </c>
      <c r="AT69" s="6">
        <v>0</v>
      </c>
      <c r="AU69" s="7">
        <v>0</v>
      </c>
      <c r="AV69" s="8">
        <v>0</v>
      </c>
      <c r="AW69" s="6">
        <v>0</v>
      </c>
      <c r="AX69" s="7">
        <v>0</v>
      </c>
      <c r="AY69" s="8">
        <v>0</v>
      </c>
      <c r="AZ69" s="6">
        <v>0</v>
      </c>
      <c r="BA69" s="7">
        <f t="shared" si="34"/>
        <v>0</v>
      </c>
      <c r="BB69" s="8">
        <v>0</v>
      </c>
      <c r="BC69" s="6">
        <v>0</v>
      </c>
      <c r="BD69" s="7">
        <v>0</v>
      </c>
      <c r="BE69" s="8">
        <v>0</v>
      </c>
      <c r="BF69" s="6">
        <v>0</v>
      </c>
      <c r="BG69" s="7">
        <v>0</v>
      </c>
      <c r="BH69" s="8">
        <v>0</v>
      </c>
      <c r="BI69" s="6">
        <v>0</v>
      </c>
      <c r="BJ69" s="7">
        <v>0</v>
      </c>
      <c r="BK69" s="8">
        <v>0</v>
      </c>
      <c r="BL69" s="6">
        <v>0</v>
      </c>
      <c r="BM69" s="7">
        <v>0</v>
      </c>
      <c r="BN69" s="8">
        <v>0</v>
      </c>
      <c r="BO69" s="6">
        <v>0</v>
      </c>
      <c r="BP69" s="7">
        <v>0</v>
      </c>
      <c r="BQ69" s="8">
        <v>0</v>
      </c>
      <c r="BR69" s="6">
        <v>0</v>
      </c>
      <c r="BS69" s="7">
        <v>0</v>
      </c>
      <c r="BT69" s="8">
        <v>0</v>
      </c>
      <c r="BU69" s="6">
        <v>0</v>
      </c>
      <c r="BV69" s="7">
        <v>0</v>
      </c>
      <c r="BW69" s="48">
        <v>1</v>
      </c>
      <c r="BX69" s="11">
        <v>16</v>
      </c>
      <c r="BY69" s="7">
        <f t="shared" si="35"/>
        <v>16000</v>
      </c>
      <c r="BZ69" s="8">
        <v>0</v>
      </c>
      <c r="CA69" s="6">
        <v>0</v>
      </c>
      <c r="CB69" s="7">
        <v>0</v>
      </c>
      <c r="CC69" s="8">
        <f t="shared" si="20"/>
        <v>1</v>
      </c>
      <c r="CD69" s="7">
        <f t="shared" si="21"/>
        <v>16</v>
      </c>
    </row>
    <row r="70" spans="1:198" ht="15" thickBot="1" x14ac:dyDescent="0.35">
      <c r="A70" s="51"/>
      <c r="B70" s="52" t="s">
        <v>17</v>
      </c>
      <c r="C70" s="37">
        <f>SUM(C58:C69)</f>
        <v>0</v>
      </c>
      <c r="D70" s="35">
        <f>SUM(D58:D69)</f>
        <v>0</v>
      </c>
      <c r="E70" s="36"/>
      <c r="F70" s="37"/>
      <c r="G70" s="35"/>
      <c r="H70" s="36"/>
      <c r="I70" s="37">
        <f>SUM(I58:I69)</f>
        <v>0</v>
      </c>
      <c r="J70" s="35">
        <f>SUM(J58:J69)</f>
        <v>0</v>
      </c>
      <c r="K70" s="36"/>
      <c r="L70" s="37">
        <f t="shared" ref="L70:M70" si="36">SUM(L58:L69)</f>
        <v>0</v>
      </c>
      <c r="M70" s="35">
        <f t="shared" si="36"/>
        <v>0</v>
      </c>
      <c r="N70" s="36"/>
      <c r="O70" s="37">
        <f>SUM(O58:O69)</f>
        <v>0</v>
      </c>
      <c r="P70" s="35">
        <f>SUM(P58:P69)</f>
        <v>0</v>
      </c>
      <c r="Q70" s="36"/>
      <c r="R70" s="37">
        <f t="shared" ref="R70:S70" si="37">SUM(R58:R69)</f>
        <v>0</v>
      </c>
      <c r="S70" s="35">
        <f t="shared" si="37"/>
        <v>0</v>
      </c>
      <c r="T70" s="36"/>
      <c r="U70" s="37">
        <f>SUM(U58:U69)</f>
        <v>0</v>
      </c>
      <c r="V70" s="35">
        <f>SUM(V58:V69)</f>
        <v>0</v>
      </c>
      <c r="W70" s="36"/>
      <c r="X70" s="37">
        <f>SUM(X58:X69)</f>
        <v>0</v>
      </c>
      <c r="Y70" s="35">
        <f>SUM(Y58:Y69)</f>
        <v>0</v>
      </c>
      <c r="Z70" s="36"/>
      <c r="AA70" s="37"/>
      <c r="AB70" s="35"/>
      <c r="AC70" s="36"/>
      <c r="AD70" s="37">
        <f>SUM(AD58:AD69)</f>
        <v>2</v>
      </c>
      <c r="AE70" s="35">
        <f>SUM(AE58:AE69)</f>
        <v>30</v>
      </c>
      <c r="AF70" s="36"/>
      <c r="AG70" s="37">
        <f>SUM(AG58:AG69)</f>
        <v>0</v>
      </c>
      <c r="AH70" s="35">
        <f>SUM(AH58:AH69)</f>
        <v>0</v>
      </c>
      <c r="AI70" s="36"/>
      <c r="AJ70" s="37">
        <f>SUM(AJ58:AJ69)</f>
        <v>0</v>
      </c>
      <c r="AK70" s="35">
        <f>SUM(AK58:AK69)</f>
        <v>0</v>
      </c>
      <c r="AL70" s="36"/>
      <c r="AM70" s="37">
        <f>SUM(AM58:AM69)</f>
        <v>0</v>
      </c>
      <c r="AN70" s="35">
        <f>SUM(AN58:AN69)</f>
        <v>0</v>
      </c>
      <c r="AO70" s="36"/>
      <c r="AP70" s="37">
        <f>SUM(AP58:AP69)</f>
        <v>0</v>
      </c>
      <c r="AQ70" s="35">
        <f>SUM(AQ58:AQ69)</f>
        <v>0</v>
      </c>
      <c r="AR70" s="36"/>
      <c r="AS70" s="37">
        <f>SUM(AS58:AS69)</f>
        <v>0</v>
      </c>
      <c r="AT70" s="35">
        <f>SUM(AT58:AT69)</f>
        <v>0</v>
      </c>
      <c r="AU70" s="36"/>
      <c r="AV70" s="37">
        <f>SUM(AV58:AV69)</f>
        <v>0</v>
      </c>
      <c r="AW70" s="35">
        <f>SUM(AW58:AW69)</f>
        <v>0</v>
      </c>
      <c r="AX70" s="36"/>
      <c r="AY70" s="37">
        <f t="shared" ref="AY70:AZ70" si="38">SUM(AY58:AY69)</f>
        <v>0</v>
      </c>
      <c r="AZ70" s="35">
        <f t="shared" si="38"/>
        <v>0</v>
      </c>
      <c r="BA70" s="36"/>
      <c r="BB70" s="37">
        <f>SUM(BB58:BB69)</f>
        <v>0</v>
      </c>
      <c r="BC70" s="35">
        <f>SUM(BC58:BC69)</f>
        <v>0</v>
      </c>
      <c r="BD70" s="36"/>
      <c r="BE70" s="37">
        <f>SUM(BE58:BE69)</f>
        <v>0</v>
      </c>
      <c r="BF70" s="35">
        <f>SUM(BF58:BF69)</f>
        <v>0</v>
      </c>
      <c r="BG70" s="36"/>
      <c r="BH70" s="37">
        <f>SUM(BH58:BH69)</f>
        <v>0</v>
      </c>
      <c r="BI70" s="35">
        <f>SUM(BI58:BI69)</f>
        <v>0</v>
      </c>
      <c r="BJ70" s="36"/>
      <c r="BK70" s="37">
        <f>SUM(BK58:BK69)</f>
        <v>0</v>
      </c>
      <c r="BL70" s="35">
        <f>SUM(BL58:BL69)</f>
        <v>0</v>
      </c>
      <c r="BM70" s="36"/>
      <c r="BN70" s="37">
        <f>SUM(BN58:BN69)</f>
        <v>0</v>
      </c>
      <c r="BO70" s="35">
        <f>SUM(BO58:BO69)</f>
        <v>0</v>
      </c>
      <c r="BP70" s="36"/>
      <c r="BQ70" s="37">
        <f>SUM(BQ58:BQ69)</f>
        <v>0</v>
      </c>
      <c r="BR70" s="35">
        <f>SUM(BR58:BR69)</f>
        <v>0</v>
      </c>
      <c r="BS70" s="36"/>
      <c r="BT70" s="37">
        <f>SUM(BT58:BT69)</f>
        <v>0</v>
      </c>
      <c r="BU70" s="35">
        <f>SUM(BU58:BU69)</f>
        <v>0</v>
      </c>
      <c r="BV70" s="36"/>
      <c r="BW70" s="37">
        <f>SUM(BW58:BW69)</f>
        <v>14</v>
      </c>
      <c r="BX70" s="35">
        <f>SUM(BX58:BX69)</f>
        <v>244</v>
      </c>
      <c r="BY70" s="36"/>
      <c r="BZ70" s="37">
        <f>SUM(BZ58:BZ69)</f>
        <v>4</v>
      </c>
      <c r="CA70" s="35">
        <f>SUM(CA58:CA69)</f>
        <v>38</v>
      </c>
      <c r="CB70" s="36"/>
      <c r="CC70" s="37">
        <f t="shared" ref="CC70:CC101" si="39">C70+O70+AD70+AJ70+AP70+BQ70+BW70+BZ70+BT70</f>
        <v>20</v>
      </c>
      <c r="CD70" s="36">
        <f t="shared" ref="CD70:CD101" si="40">D70+P70+AE70+AK70+AQ70+BR70+BX70+CA70+BU70</f>
        <v>312</v>
      </c>
      <c r="DX70" s="2"/>
      <c r="EC70" s="2"/>
      <c r="EH70" s="2"/>
      <c r="EM70" s="2"/>
      <c r="ER70" s="2"/>
      <c r="EW70" s="2"/>
      <c r="FB70" s="2"/>
      <c r="FG70" s="2"/>
      <c r="FL70" s="2"/>
      <c r="FQ70" s="2"/>
      <c r="FV70" s="2"/>
      <c r="GA70" s="2"/>
      <c r="GF70" s="2"/>
      <c r="GK70" s="2"/>
      <c r="GP70" s="2"/>
    </row>
    <row r="71" spans="1:198" x14ac:dyDescent="0.3">
      <c r="A71" s="40">
        <v>2009</v>
      </c>
      <c r="B71" s="41" t="s">
        <v>5</v>
      </c>
      <c r="C71" s="8">
        <v>0</v>
      </c>
      <c r="D71" s="6">
        <v>0</v>
      </c>
      <c r="E71" s="7">
        <v>0</v>
      </c>
      <c r="F71" s="8"/>
      <c r="G71" s="6"/>
      <c r="H71" s="7"/>
      <c r="I71" s="8">
        <v>0</v>
      </c>
      <c r="J71" s="6">
        <v>0</v>
      </c>
      <c r="K71" s="7">
        <v>0</v>
      </c>
      <c r="L71" s="8">
        <v>0</v>
      </c>
      <c r="M71" s="6">
        <v>0</v>
      </c>
      <c r="N71" s="7">
        <f t="shared" ref="N71:N82" si="41">IF(L71=0,0,M71/L71*1000)</f>
        <v>0</v>
      </c>
      <c r="O71" s="8">
        <v>0</v>
      </c>
      <c r="P71" s="6">
        <v>0</v>
      </c>
      <c r="Q71" s="7">
        <v>0</v>
      </c>
      <c r="R71" s="8">
        <v>0</v>
      </c>
      <c r="S71" s="6">
        <v>0</v>
      </c>
      <c r="T71" s="7">
        <f t="shared" ref="T71:T82" si="42">IF(R71=0,0,S71/R71*1000)</f>
        <v>0</v>
      </c>
      <c r="U71" s="8">
        <v>0</v>
      </c>
      <c r="V71" s="6">
        <v>0</v>
      </c>
      <c r="W71" s="7">
        <v>0</v>
      </c>
      <c r="X71" s="8">
        <v>0</v>
      </c>
      <c r="Y71" s="6">
        <v>0</v>
      </c>
      <c r="Z71" s="7">
        <v>0</v>
      </c>
      <c r="AA71" s="8"/>
      <c r="AB71" s="6"/>
      <c r="AC71" s="7"/>
      <c r="AD71" s="8">
        <v>0</v>
      </c>
      <c r="AE71" s="6">
        <v>0</v>
      </c>
      <c r="AF71" s="7">
        <v>0</v>
      </c>
      <c r="AG71" s="8">
        <v>0</v>
      </c>
      <c r="AH71" s="6">
        <v>0</v>
      </c>
      <c r="AI71" s="7">
        <v>0</v>
      </c>
      <c r="AJ71" s="8">
        <v>0</v>
      </c>
      <c r="AK71" s="6">
        <v>0</v>
      </c>
      <c r="AL71" s="7">
        <v>0</v>
      </c>
      <c r="AM71" s="8">
        <v>0</v>
      </c>
      <c r="AN71" s="6">
        <v>0</v>
      </c>
      <c r="AO71" s="7">
        <v>0</v>
      </c>
      <c r="AP71" s="8">
        <v>0</v>
      </c>
      <c r="AQ71" s="6">
        <v>0</v>
      </c>
      <c r="AR71" s="7">
        <v>0</v>
      </c>
      <c r="AS71" s="8">
        <v>0</v>
      </c>
      <c r="AT71" s="6">
        <v>0</v>
      </c>
      <c r="AU71" s="7">
        <v>0</v>
      </c>
      <c r="AV71" s="8">
        <v>0</v>
      </c>
      <c r="AW71" s="6">
        <v>0</v>
      </c>
      <c r="AX71" s="7">
        <v>0</v>
      </c>
      <c r="AY71" s="8">
        <v>0</v>
      </c>
      <c r="AZ71" s="6">
        <v>0</v>
      </c>
      <c r="BA71" s="7">
        <f t="shared" ref="BA71:BA82" si="43">IF(AY71=0,0,AZ71/AY71*1000)</f>
        <v>0</v>
      </c>
      <c r="BB71" s="8">
        <v>0</v>
      </c>
      <c r="BC71" s="6">
        <v>0</v>
      </c>
      <c r="BD71" s="7">
        <v>0</v>
      </c>
      <c r="BE71" s="8">
        <v>0</v>
      </c>
      <c r="BF71" s="6">
        <v>0</v>
      </c>
      <c r="BG71" s="7">
        <v>0</v>
      </c>
      <c r="BH71" s="8">
        <v>0</v>
      </c>
      <c r="BI71" s="6">
        <v>0</v>
      </c>
      <c r="BJ71" s="7">
        <v>0</v>
      </c>
      <c r="BK71" s="8">
        <v>0</v>
      </c>
      <c r="BL71" s="6">
        <v>0</v>
      </c>
      <c r="BM71" s="7">
        <v>0</v>
      </c>
      <c r="BN71" s="8">
        <v>0</v>
      </c>
      <c r="BO71" s="6">
        <v>0</v>
      </c>
      <c r="BP71" s="7">
        <v>0</v>
      </c>
      <c r="BQ71" s="8">
        <v>0</v>
      </c>
      <c r="BR71" s="6">
        <v>0</v>
      </c>
      <c r="BS71" s="7">
        <v>0</v>
      </c>
      <c r="BT71" s="8">
        <v>0</v>
      </c>
      <c r="BU71" s="6">
        <v>0</v>
      </c>
      <c r="BV71" s="7">
        <v>0</v>
      </c>
      <c r="BW71" s="8">
        <v>1</v>
      </c>
      <c r="BX71" s="6">
        <v>21</v>
      </c>
      <c r="BY71" s="7">
        <f>BX71/BW71*1000</f>
        <v>21000</v>
      </c>
      <c r="BZ71" s="8">
        <v>2</v>
      </c>
      <c r="CA71" s="6">
        <v>19</v>
      </c>
      <c r="CB71" s="7">
        <f t="shared" ref="CB71:CB79" si="44">CA71/BZ71*1000</f>
        <v>9500</v>
      </c>
      <c r="CC71" s="8">
        <f t="shared" si="39"/>
        <v>3</v>
      </c>
      <c r="CD71" s="7">
        <f t="shared" si="40"/>
        <v>40</v>
      </c>
    </row>
    <row r="72" spans="1:198" x14ac:dyDescent="0.3">
      <c r="A72" s="40">
        <v>2009</v>
      </c>
      <c r="B72" s="41" t="s">
        <v>6</v>
      </c>
      <c r="C72" s="8">
        <v>0</v>
      </c>
      <c r="D72" s="6">
        <v>0</v>
      </c>
      <c r="E72" s="7">
        <v>0</v>
      </c>
      <c r="F72" s="8"/>
      <c r="G72" s="6"/>
      <c r="H72" s="7"/>
      <c r="I72" s="8">
        <v>0</v>
      </c>
      <c r="J72" s="6">
        <v>0</v>
      </c>
      <c r="K72" s="7">
        <v>0</v>
      </c>
      <c r="L72" s="8">
        <v>0</v>
      </c>
      <c r="M72" s="6">
        <v>0</v>
      </c>
      <c r="N72" s="7">
        <f t="shared" si="41"/>
        <v>0</v>
      </c>
      <c r="O72" s="8">
        <v>0</v>
      </c>
      <c r="P72" s="6">
        <v>0</v>
      </c>
      <c r="Q72" s="7">
        <v>0</v>
      </c>
      <c r="R72" s="8">
        <v>0</v>
      </c>
      <c r="S72" s="6">
        <v>0</v>
      </c>
      <c r="T72" s="7">
        <f t="shared" si="42"/>
        <v>0</v>
      </c>
      <c r="U72" s="8">
        <v>0</v>
      </c>
      <c r="V72" s="6">
        <v>0</v>
      </c>
      <c r="W72" s="7">
        <v>0</v>
      </c>
      <c r="X72" s="8">
        <v>0</v>
      </c>
      <c r="Y72" s="6">
        <v>0</v>
      </c>
      <c r="Z72" s="7">
        <v>0</v>
      </c>
      <c r="AA72" s="8"/>
      <c r="AB72" s="6"/>
      <c r="AC72" s="7"/>
      <c r="AD72" s="8">
        <v>1</v>
      </c>
      <c r="AE72" s="6">
        <v>13</v>
      </c>
      <c r="AF72" s="7">
        <f>AE72/AD72*1000</f>
        <v>13000</v>
      </c>
      <c r="AG72" s="8">
        <v>0</v>
      </c>
      <c r="AH72" s="6">
        <v>0</v>
      </c>
      <c r="AI72" s="7">
        <v>0</v>
      </c>
      <c r="AJ72" s="8">
        <v>0</v>
      </c>
      <c r="AK72" s="6">
        <v>0</v>
      </c>
      <c r="AL72" s="7">
        <v>0</v>
      </c>
      <c r="AM72" s="8">
        <v>0</v>
      </c>
      <c r="AN72" s="6">
        <v>0</v>
      </c>
      <c r="AO72" s="7">
        <v>0</v>
      </c>
      <c r="AP72" s="8">
        <v>0</v>
      </c>
      <c r="AQ72" s="6">
        <v>0</v>
      </c>
      <c r="AR72" s="7">
        <v>0</v>
      </c>
      <c r="AS72" s="8">
        <v>0</v>
      </c>
      <c r="AT72" s="6">
        <v>0</v>
      </c>
      <c r="AU72" s="7">
        <v>0</v>
      </c>
      <c r="AV72" s="8">
        <v>0</v>
      </c>
      <c r="AW72" s="6">
        <v>0</v>
      </c>
      <c r="AX72" s="7">
        <v>0</v>
      </c>
      <c r="AY72" s="8">
        <v>0</v>
      </c>
      <c r="AZ72" s="6">
        <v>0</v>
      </c>
      <c r="BA72" s="7">
        <f t="shared" si="43"/>
        <v>0</v>
      </c>
      <c r="BB72" s="8">
        <v>0</v>
      </c>
      <c r="BC72" s="6">
        <v>0</v>
      </c>
      <c r="BD72" s="7">
        <v>0</v>
      </c>
      <c r="BE72" s="8">
        <v>0</v>
      </c>
      <c r="BF72" s="6">
        <v>0</v>
      </c>
      <c r="BG72" s="7">
        <v>0</v>
      </c>
      <c r="BH72" s="8">
        <v>0</v>
      </c>
      <c r="BI72" s="6">
        <v>0</v>
      </c>
      <c r="BJ72" s="7">
        <v>0</v>
      </c>
      <c r="BK72" s="8">
        <v>0</v>
      </c>
      <c r="BL72" s="6">
        <v>0</v>
      </c>
      <c r="BM72" s="7">
        <v>0</v>
      </c>
      <c r="BN72" s="8">
        <v>0</v>
      </c>
      <c r="BO72" s="6">
        <v>0</v>
      </c>
      <c r="BP72" s="7">
        <v>0</v>
      </c>
      <c r="BQ72" s="8">
        <v>0</v>
      </c>
      <c r="BR72" s="6">
        <v>0</v>
      </c>
      <c r="BS72" s="7">
        <v>0</v>
      </c>
      <c r="BT72" s="8">
        <v>0</v>
      </c>
      <c r="BU72" s="6">
        <v>1</v>
      </c>
      <c r="BV72" s="7">
        <v>0</v>
      </c>
      <c r="BW72" s="8">
        <v>0</v>
      </c>
      <c r="BX72" s="6">
        <v>3</v>
      </c>
      <c r="BY72" s="7">
        <v>0</v>
      </c>
      <c r="BZ72" s="8">
        <v>0</v>
      </c>
      <c r="CA72" s="6">
        <v>0</v>
      </c>
      <c r="CB72" s="7">
        <v>0</v>
      </c>
      <c r="CC72" s="8">
        <f t="shared" si="39"/>
        <v>1</v>
      </c>
      <c r="CD72" s="7">
        <f t="shared" si="40"/>
        <v>17</v>
      </c>
    </row>
    <row r="73" spans="1:198" x14ac:dyDescent="0.3">
      <c r="A73" s="40">
        <v>2009</v>
      </c>
      <c r="B73" s="41" t="s">
        <v>7</v>
      </c>
      <c r="C73" s="8">
        <v>0</v>
      </c>
      <c r="D73" s="6">
        <v>0</v>
      </c>
      <c r="E73" s="7">
        <v>0</v>
      </c>
      <c r="F73" s="8"/>
      <c r="G73" s="6"/>
      <c r="H73" s="7"/>
      <c r="I73" s="8">
        <v>0</v>
      </c>
      <c r="J73" s="6">
        <v>0</v>
      </c>
      <c r="K73" s="7">
        <v>0</v>
      </c>
      <c r="L73" s="8">
        <v>0</v>
      </c>
      <c r="M73" s="6">
        <v>0</v>
      </c>
      <c r="N73" s="7">
        <f t="shared" si="41"/>
        <v>0</v>
      </c>
      <c r="O73" s="8">
        <v>0</v>
      </c>
      <c r="P73" s="6">
        <v>0</v>
      </c>
      <c r="Q73" s="7">
        <v>0</v>
      </c>
      <c r="R73" s="8">
        <v>0</v>
      </c>
      <c r="S73" s="6">
        <v>0</v>
      </c>
      <c r="T73" s="7">
        <f t="shared" si="42"/>
        <v>0</v>
      </c>
      <c r="U73" s="8">
        <v>0</v>
      </c>
      <c r="V73" s="6">
        <v>0</v>
      </c>
      <c r="W73" s="7">
        <v>0</v>
      </c>
      <c r="X73" s="8">
        <v>0</v>
      </c>
      <c r="Y73" s="6">
        <v>0</v>
      </c>
      <c r="Z73" s="7">
        <v>0</v>
      </c>
      <c r="AA73" s="8"/>
      <c r="AB73" s="6"/>
      <c r="AC73" s="7"/>
      <c r="AD73" s="8">
        <v>0</v>
      </c>
      <c r="AE73" s="6">
        <v>0</v>
      </c>
      <c r="AF73" s="7">
        <v>0</v>
      </c>
      <c r="AG73" s="8">
        <v>0</v>
      </c>
      <c r="AH73" s="6">
        <v>0</v>
      </c>
      <c r="AI73" s="7">
        <v>0</v>
      </c>
      <c r="AJ73" s="8">
        <v>0</v>
      </c>
      <c r="AK73" s="6">
        <v>0</v>
      </c>
      <c r="AL73" s="7">
        <v>0</v>
      </c>
      <c r="AM73" s="8">
        <v>0</v>
      </c>
      <c r="AN73" s="6">
        <v>0</v>
      </c>
      <c r="AO73" s="7">
        <v>0</v>
      </c>
      <c r="AP73" s="8">
        <v>0</v>
      </c>
      <c r="AQ73" s="6">
        <v>0</v>
      </c>
      <c r="AR73" s="7">
        <v>0</v>
      </c>
      <c r="AS73" s="8">
        <v>0</v>
      </c>
      <c r="AT73" s="6">
        <v>0</v>
      </c>
      <c r="AU73" s="7">
        <v>0</v>
      </c>
      <c r="AV73" s="8">
        <v>0</v>
      </c>
      <c r="AW73" s="6">
        <v>0</v>
      </c>
      <c r="AX73" s="7">
        <v>0</v>
      </c>
      <c r="AY73" s="8">
        <v>0</v>
      </c>
      <c r="AZ73" s="6">
        <v>0</v>
      </c>
      <c r="BA73" s="7">
        <f t="shared" si="43"/>
        <v>0</v>
      </c>
      <c r="BB73" s="8">
        <v>0</v>
      </c>
      <c r="BC73" s="6">
        <v>0</v>
      </c>
      <c r="BD73" s="7">
        <v>0</v>
      </c>
      <c r="BE73" s="8">
        <v>0</v>
      </c>
      <c r="BF73" s="6">
        <v>0</v>
      </c>
      <c r="BG73" s="7">
        <v>0</v>
      </c>
      <c r="BH73" s="8">
        <v>0</v>
      </c>
      <c r="BI73" s="6">
        <v>0</v>
      </c>
      <c r="BJ73" s="7">
        <v>0</v>
      </c>
      <c r="BK73" s="8">
        <v>0</v>
      </c>
      <c r="BL73" s="6">
        <v>0</v>
      </c>
      <c r="BM73" s="7">
        <v>0</v>
      </c>
      <c r="BN73" s="8">
        <v>0</v>
      </c>
      <c r="BO73" s="6">
        <v>0</v>
      </c>
      <c r="BP73" s="7">
        <v>0</v>
      </c>
      <c r="BQ73" s="8">
        <v>0</v>
      </c>
      <c r="BR73" s="6">
        <v>0</v>
      </c>
      <c r="BS73" s="7">
        <v>0</v>
      </c>
      <c r="BT73" s="8">
        <v>0</v>
      </c>
      <c r="BU73" s="6">
        <v>0</v>
      </c>
      <c r="BV73" s="7">
        <v>0</v>
      </c>
      <c r="BW73" s="8">
        <v>0</v>
      </c>
      <c r="BX73" s="6">
        <v>1</v>
      </c>
      <c r="BY73" s="7">
        <v>0</v>
      </c>
      <c r="BZ73" s="48">
        <v>1</v>
      </c>
      <c r="CA73" s="11">
        <v>12</v>
      </c>
      <c r="CB73" s="7">
        <f t="shared" si="44"/>
        <v>12000</v>
      </c>
      <c r="CC73" s="8">
        <f t="shared" si="39"/>
        <v>1</v>
      </c>
      <c r="CD73" s="7">
        <f t="shared" si="40"/>
        <v>13</v>
      </c>
    </row>
    <row r="74" spans="1:198" x14ac:dyDescent="0.3">
      <c r="A74" s="40">
        <v>2009</v>
      </c>
      <c r="B74" s="41" t="s">
        <v>8</v>
      </c>
      <c r="C74" s="8">
        <v>0</v>
      </c>
      <c r="D74" s="6">
        <v>0</v>
      </c>
      <c r="E74" s="7">
        <v>0</v>
      </c>
      <c r="F74" s="8"/>
      <c r="G74" s="6"/>
      <c r="H74" s="7"/>
      <c r="I74" s="8">
        <v>0</v>
      </c>
      <c r="J74" s="6">
        <v>0</v>
      </c>
      <c r="K74" s="7">
        <v>0</v>
      </c>
      <c r="L74" s="8">
        <v>0</v>
      </c>
      <c r="M74" s="6">
        <v>0</v>
      </c>
      <c r="N74" s="7">
        <f t="shared" si="41"/>
        <v>0</v>
      </c>
      <c r="O74" s="8">
        <v>0</v>
      </c>
      <c r="P74" s="6">
        <v>0</v>
      </c>
      <c r="Q74" s="7">
        <v>0</v>
      </c>
      <c r="R74" s="8">
        <v>0</v>
      </c>
      <c r="S74" s="6">
        <v>0</v>
      </c>
      <c r="T74" s="7">
        <f t="shared" si="42"/>
        <v>0</v>
      </c>
      <c r="U74" s="8">
        <v>0</v>
      </c>
      <c r="V74" s="6">
        <v>0</v>
      </c>
      <c r="W74" s="7">
        <v>0</v>
      </c>
      <c r="X74" s="8">
        <v>0</v>
      </c>
      <c r="Y74" s="6">
        <v>0</v>
      </c>
      <c r="Z74" s="7">
        <v>0</v>
      </c>
      <c r="AA74" s="8"/>
      <c r="AB74" s="6"/>
      <c r="AC74" s="7"/>
      <c r="AD74" s="8">
        <v>0</v>
      </c>
      <c r="AE74" s="6">
        <v>0</v>
      </c>
      <c r="AF74" s="7">
        <v>0</v>
      </c>
      <c r="AG74" s="8">
        <v>0</v>
      </c>
      <c r="AH74" s="6">
        <v>0</v>
      </c>
      <c r="AI74" s="7">
        <v>0</v>
      </c>
      <c r="AJ74" s="8">
        <v>0</v>
      </c>
      <c r="AK74" s="6">
        <v>0</v>
      </c>
      <c r="AL74" s="7">
        <v>0</v>
      </c>
      <c r="AM74" s="8">
        <v>0</v>
      </c>
      <c r="AN74" s="6">
        <v>0</v>
      </c>
      <c r="AO74" s="7">
        <v>0</v>
      </c>
      <c r="AP74" s="8">
        <v>2</v>
      </c>
      <c r="AQ74" s="6">
        <v>30</v>
      </c>
      <c r="AR74" s="7">
        <f>AQ74/AP74*1000</f>
        <v>15000</v>
      </c>
      <c r="AS74" s="8">
        <v>0</v>
      </c>
      <c r="AT74" s="6">
        <v>0</v>
      </c>
      <c r="AU74" s="7">
        <v>0</v>
      </c>
      <c r="AV74" s="8">
        <v>0</v>
      </c>
      <c r="AW74" s="6">
        <v>0</v>
      </c>
      <c r="AX74" s="7">
        <v>0</v>
      </c>
      <c r="AY74" s="8">
        <v>0</v>
      </c>
      <c r="AZ74" s="6">
        <v>0</v>
      </c>
      <c r="BA74" s="7">
        <f t="shared" si="43"/>
        <v>0</v>
      </c>
      <c r="BB74" s="8">
        <v>0</v>
      </c>
      <c r="BC74" s="6">
        <v>0</v>
      </c>
      <c r="BD74" s="7">
        <v>0</v>
      </c>
      <c r="BE74" s="8">
        <v>0</v>
      </c>
      <c r="BF74" s="6">
        <v>0</v>
      </c>
      <c r="BG74" s="7">
        <v>0</v>
      </c>
      <c r="BH74" s="8">
        <v>0</v>
      </c>
      <c r="BI74" s="6">
        <v>0</v>
      </c>
      <c r="BJ74" s="7">
        <v>0</v>
      </c>
      <c r="BK74" s="8">
        <v>0</v>
      </c>
      <c r="BL74" s="6">
        <v>0</v>
      </c>
      <c r="BM74" s="7">
        <v>0</v>
      </c>
      <c r="BN74" s="8">
        <v>0</v>
      </c>
      <c r="BO74" s="6">
        <v>0</v>
      </c>
      <c r="BP74" s="7">
        <v>0</v>
      </c>
      <c r="BQ74" s="8">
        <v>0</v>
      </c>
      <c r="BR74" s="6">
        <v>0</v>
      </c>
      <c r="BS74" s="7">
        <v>0</v>
      </c>
      <c r="BT74" s="8">
        <v>0</v>
      </c>
      <c r="BU74" s="6">
        <v>0</v>
      </c>
      <c r="BV74" s="7">
        <v>0</v>
      </c>
      <c r="BW74" s="8">
        <v>1</v>
      </c>
      <c r="BX74" s="6">
        <v>1</v>
      </c>
      <c r="BY74" s="7">
        <f>BX74/BW74*1000</f>
        <v>1000</v>
      </c>
      <c r="BZ74" s="48">
        <v>5</v>
      </c>
      <c r="CA74" s="11">
        <v>41</v>
      </c>
      <c r="CB74" s="7">
        <f t="shared" si="44"/>
        <v>8200</v>
      </c>
      <c r="CC74" s="8">
        <f t="shared" si="39"/>
        <v>8</v>
      </c>
      <c r="CD74" s="7">
        <f t="shared" si="40"/>
        <v>72</v>
      </c>
    </row>
    <row r="75" spans="1:198" x14ac:dyDescent="0.3">
      <c r="A75" s="40">
        <v>2009</v>
      </c>
      <c r="B75" s="41" t="s">
        <v>9</v>
      </c>
      <c r="C75" s="8">
        <v>0</v>
      </c>
      <c r="D75" s="6">
        <v>0</v>
      </c>
      <c r="E75" s="7">
        <v>0</v>
      </c>
      <c r="F75" s="8"/>
      <c r="G75" s="6"/>
      <c r="H75" s="7"/>
      <c r="I75" s="8">
        <v>0</v>
      </c>
      <c r="J75" s="6">
        <v>0</v>
      </c>
      <c r="K75" s="7">
        <v>0</v>
      </c>
      <c r="L75" s="8">
        <v>0</v>
      </c>
      <c r="M75" s="6">
        <v>0</v>
      </c>
      <c r="N75" s="7">
        <f t="shared" si="41"/>
        <v>0</v>
      </c>
      <c r="O75" s="8">
        <v>0</v>
      </c>
      <c r="P75" s="6">
        <v>0</v>
      </c>
      <c r="Q75" s="7">
        <v>0</v>
      </c>
      <c r="R75" s="8">
        <v>0</v>
      </c>
      <c r="S75" s="6">
        <v>0</v>
      </c>
      <c r="T75" s="7">
        <f t="shared" si="42"/>
        <v>0</v>
      </c>
      <c r="U75" s="8">
        <v>0</v>
      </c>
      <c r="V75" s="6">
        <v>0</v>
      </c>
      <c r="W75" s="7">
        <v>0</v>
      </c>
      <c r="X75" s="8">
        <v>0</v>
      </c>
      <c r="Y75" s="6">
        <v>0</v>
      </c>
      <c r="Z75" s="7">
        <v>0</v>
      </c>
      <c r="AA75" s="8"/>
      <c r="AB75" s="6"/>
      <c r="AC75" s="7"/>
      <c r="AD75" s="8">
        <v>0</v>
      </c>
      <c r="AE75" s="6">
        <v>0</v>
      </c>
      <c r="AF75" s="7">
        <v>0</v>
      </c>
      <c r="AG75" s="8">
        <v>0</v>
      </c>
      <c r="AH75" s="6">
        <v>0</v>
      </c>
      <c r="AI75" s="7">
        <v>0</v>
      </c>
      <c r="AJ75" s="8">
        <v>0</v>
      </c>
      <c r="AK75" s="6">
        <v>0</v>
      </c>
      <c r="AL75" s="7">
        <v>0</v>
      </c>
      <c r="AM75" s="8">
        <v>0</v>
      </c>
      <c r="AN75" s="6">
        <v>0</v>
      </c>
      <c r="AO75" s="7">
        <v>0</v>
      </c>
      <c r="AP75" s="8">
        <v>0</v>
      </c>
      <c r="AQ75" s="6">
        <v>0</v>
      </c>
      <c r="AR75" s="7">
        <v>0</v>
      </c>
      <c r="AS75" s="8">
        <v>0</v>
      </c>
      <c r="AT75" s="6">
        <v>0</v>
      </c>
      <c r="AU75" s="7">
        <v>0</v>
      </c>
      <c r="AV75" s="8">
        <v>0</v>
      </c>
      <c r="AW75" s="6">
        <v>0</v>
      </c>
      <c r="AX75" s="7">
        <v>0</v>
      </c>
      <c r="AY75" s="8">
        <v>0</v>
      </c>
      <c r="AZ75" s="6">
        <v>0</v>
      </c>
      <c r="BA75" s="7">
        <f t="shared" si="43"/>
        <v>0</v>
      </c>
      <c r="BB75" s="8">
        <v>0</v>
      </c>
      <c r="BC75" s="6">
        <v>0</v>
      </c>
      <c r="BD75" s="7">
        <v>0</v>
      </c>
      <c r="BE75" s="8">
        <v>0</v>
      </c>
      <c r="BF75" s="6">
        <v>0</v>
      </c>
      <c r="BG75" s="7">
        <v>0</v>
      </c>
      <c r="BH75" s="8">
        <v>0</v>
      </c>
      <c r="BI75" s="6">
        <v>0</v>
      </c>
      <c r="BJ75" s="7">
        <v>0</v>
      </c>
      <c r="BK75" s="8">
        <v>0</v>
      </c>
      <c r="BL75" s="6">
        <v>0</v>
      </c>
      <c r="BM75" s="7">
        <v>0</v>
      </c>
      <c r="BN75" s="8">
        <v>0</v>
      </c>
      <c r="BO75" s="6">
        <v>0</v>
      </c>
      <c r="BP75" s="7">
        <v>0</v>
      </c>
      <c r="BQ75" s="8">
        <v>0</v>
      </c>
      <c r="BR75" s="6">
        <v>0</v>
      </c>
      <c r="BS75" s="7">
        <v>0</v>
      </c>
      <c r="BT75" s="8">
        <v>0</v>
      </c>
      <c r="BU75" s="6">
        <v>0</v>
      </c>
      <c r="BV75" s="7">
        <v>0</v>
      </c>
      <c r="BW75" s="8">
        <v>0</v>
      </c>
      <c r="BX75" s="6">
        <v>7</v>
      </c>
      <c r="BY75" s="7">
        <v>0</v>
      </c>
      <c r="BZ75" s="48">
        <v>1</v>
      </c>
      <c r="CA75" s="11">
        <v>10</v>
      </c>
      <c r="CB75" s="7">
        <f t="shared" si="44"/>
        <v>10000</v>
      </c>
      <c r="CC75" s="8">
        <f t="shared" si="39"/>
        <v>1</v>
      </c>
      <c r="CD75" s="7">
        <f t="shared" si="40"/>
        <v>17</v>
      </c>
    </row>
    <row r="76" spans="1:198" x14ac:dyDescent="0.3">
      <c r="A76" s="40">
        <v>2009</v>
      </c>
      <c r="B76" s="41" t="s">
        <v>10</v>
      </c>
      <c r="C76" s="8">
        <v>0</v>
      </c>
      <c r="D76" s="6">
        <v>0</v>
      </c>
      <c r="E76" s="7">
        <v>0</v>
      </c>
      <c r="F76" s="8"/>
      <c r="G76" s="6"/>
      <c r="H76" s="7"/>
      <c r="I76" s="8">
        <v>0</v>
      </c>
      <c r="J76" s="6">
        <v>0</v>
      </c>
      <c r="K76" s="7">
        <v>0</v>
      </c>
      <c r="L76" s="8">
        <v>0</v>
      </c>
      <c r="M76" s="6">
        <v>0</v>
      </c>
      <c r="N76" s="7">
        <f t="shared" si="41"/>
        <v>0</v>
      </c>
      <c r="O76" s="8">
        <v>0</v>
      </c>
      <c r="P76" s="6">
        <v>0</v>
      </c>
      <c r="Q76" s="7">
        <v>0</v>
      </c>
      <c r="R76" s="8">
        <v>0</v>
      </c>
      <c r="S76" s="6">
        <v>0</v>
      </c>
      <c r="T76" s="7">
        <f t="shared" si="42"/>
        <v>0</v>
      </c>
      <c r="U76" s="8">
        <v>0</v>
      </c>
      <c r="V76" s="6">
        <v>0</v>
      </c>
      <c r="W76" s="7">
        <v>0</v>
      </c>
      <c r="X76" s="8">
        <v>0</v>
      </c>
      <c r="Y76" s="6">
        <v>0</v>
      </c>
      <c r="Z76" s="7">
        <v>0</v>
      </c>
      <c r="AA76" s="8"/>
      <c r="AB76" s="6"/>
      <c r="AC76" s="7"/>
      <c r="AD76" s="8">
        <v>0</v>
      </c>
      <c r="AE76" s="6">
        <v>0</v>
      </c>
      <c r="AF76" s="7">
        <v>0</v>
      </c>
      <c r="AG76" s="8">
        <v>0</v>
      </c>
      <c r="AH76" s="6">
        <v>0</v>
      </c>
      <c r="AI76" s="7">
        <v>0</v>
      </c>
      <c r="AJ76" s="8">
        <v>0</v>
      </c>
      <c r="AK76" s="6">
        <v>0</v>
      </c>
      <c r="AL76" s="7">
        <v>0</v>
      </c>
      <c r="AM76" s="8">
        <v>0</v>
      </c>
      <c r="AN76" s="6">
        <v>0</v>
      </c>
      <c r="AO76" s="7">
        <v>0</v>
      </c>
      <c r="AP76" s="8">
        <v>0</v>
      </c>
      <c r="AQ76" s="6">
        <v>0</v>
      </c>
      <c r="AR76" s="7">
        <v>0</v>
      </c>
      <c r="AS76" s="8">
        <v>0</v>
      </c>
      <c r="AT76" s="6">
        <v>0</v>
      </c>
      <c r="AU76" s="7">
        <v>0</v>
      </c>
      <c r="AV76" s="8">
        <v>0</v>
      </c>
      <c r="AW76" s="6">
        <v>0</v>
      </c>
      <c r="AX76" s="7">
        <v>0</v>
      </c>
      <c r="AY76" s="8">
        <v>0</v>
      </c>
      <c r="AZ76" s="6">
        <v>0</v>
      </c>
      <c r="BA76" s="7">
        <f t="shared" si="43"/>
        <v>0</v>
      </c>
      <c r="BB76" s="8">
        <v>0</v>
      </c>
      <c r="BC76" s="6">
        <v>0</v>
      </c>
      <c r="BD76" s="7">
        <v>0</v>
      </c>
      <c r="BE76" s="8">
        <v>0</v>
      </c>
      <c r="BF76" s="6">
        <v>0</v>
      </c>
      <c r="BG76" s="7">
        <v>0</v>
      </c>
      <c r="BH76" s="8">
        <v>0</v>
      </c>
      <c r="BI76" s="6">
        <v>0</v>
      </c>
      <c r="BJ76" s="7">
        <v>0</v>
      </c>
      <c r="BK76" s="8">
        <v>0</v>
      </c>
      <c r="BL76" s="6">
        <v>0</v>
      </c>
      <c r="BM76" s="7">
        <v>0</v>
      </c>
      <c r="BN76" s="8">
        <v>0</v>
      </c>
      <c r="BO76" s="6">
        <v>0</v>
      </c>
      <c r="BP76" s="7">
        <v>0</v>
      </c>
      <c r="BQ76" s="8">
        <v>0</v>
      </c>
      <c r="BR76" s="6">
        <v>0</v>
      </c>
      <c r="BS76" s="7">
        <v>0</v>
      </c>
      <c r="BT76" s="8">
        <v>0</v>
      </c>
      <c r="BU76" s="6">
        <v>0</v>
      </c>
      <c r="BV76" s="7">
        <v>0</v>
      </c>
      <c r="BW76" s="8">
        <v>0</v>
      </c>
      <c r="BX76" s="6">
        <v>0</v>
      </c>
      <c r="BY76" s="7">
        <v>0</v>
      </c>
      <c r="BZ76" s="48">
        <v>2</v>
      </c>
      <c r="CA76" s="11">
        <v>15</v>
      </c>
      <c r="CB76" s="7">
        <f t="shared" si="44"/>
        <v>7500</v>
      </c>
      <c r="CC76" s="8">
        <f t="shared" si="39"/>
        <v>2</v>
      </c>
      <c r="CD76" s="7">
        <f t="shared" si="40"/>
        <v>15</v>
      </c>
    </row>
    <row r="77" spans="1:198" x14ac:dyDescent="0.3">
      <c r="A77" s="40">
        <v>2009</v>
      </c>
      <c r="B77" s="41" t="s">
        <v>11</v>
      </c>
      <c r="C77" s="8">
        <v>0</v>
      </c>
      <c r="D77" s="6">
        <v>0</v>
      </c>
      <c r="E77" s="7">
        <v>0</v>
      </c>
      <c r="F77" s="8"/>
      <c r="G77" s="6"/>
      <c r="H77" s="7"/>
      <c r="I77" s="8">
        <v>0</v>
      </c>
      <c r="J77" s="6">
        <v>0</v>
      </c>
      <c r="K77" s="7">
        <v>0</v>
      </c>
      <c r="L77" s="8">
        <v>0</v>
      </c>
      <c r="M77" s="6">
        <v>0</v>
      </c>
      <c r="N77" s="7">
        <f t="shared" si="41"/>
        <v>0</v>
      </c>
      <c r="O77" s="8">
        <v>0</v>
      </c>
      <c r="P77" s="6">
        <v>0</v>
      </c>
      <c r="Q77" s="7">
        <v>0</v>
      </c>
      <c r="R77" s="8">
        <v>0</v>
      </c>
      <c r="S77" s="6">
        <v>0</v>
      </c>
      <c r="T77" s="7">
        <f t="shared" si="42"/>
        <v>0</v>
      </c>
      <c r="U77" s="8">
        <v>0</v>
      </c>
      <c r="V77" s="6">
        <v>0</v>
      </c>
      <c r="W77" s="7">
        <v>0</v>
      </c>
      <c r="X77" s="8">
        <v>0</v>
      </c>
      <c r="Y77" s="6">
        <v>0</v>
      </c>
      <c r="Z77" s="7">
        <v>0</v>
      </c>
      <c r="AA77" s="8"/>
      <c r="AB77" s="6"/>
      <c r="AC77" s="7"/>
      <c r="AD77" s="8">
        <v>0</v>
      </c>
      <c r="AE77" s="6">
        <v>0</v>
      </c>
      <c r="AF77" s="7">
        <v>0</v>
      </c>
      <c r="AG77" s="8">
        <v>0</v>
      </c>
      <c r="AH77" s="6">
        <v>0</v>
      </c>
      <c r="AI77" s="7">
        <v>0</v>
      </c>
      <c r="AJ77" s="8">
        <v>0</v>
      </c>
      <c r="AK77" s="6">
        <v>0</v>
      </c>
      <c r="AL77" s="7">
        <v>0</v>
      </c>
      <c r="AM77" s="8">
        <v>0</v>
      </c>
      <c r="AN77" s="6">
        <v>0</v>
      </c>
      <c r="AO77" s="7">
        <v>0</v>
      </c>
      <c r="AP77" s="8">
        <v>0</v>
      </c>
      <c r="AQ77" s="6">
        <v>0</v>
      </c>
      <c r="AR77" s="7">
        <v>0</v>
      </c>
      <c r="AS77" s="8">
        <v>0</v>
      </c>
      <c r="AT77" s="6">
        <v>0</v>
      </c>
      <c r="AU77" s="7">
        <v>0</v>
      </c>
      <c r="AV77" s="8">
        <v>0</v>
      </c>
      <c r="AW77" s="6">
        <v>0</v>
      </c>
      <c r="AX77" s="7">
        <v>0</v>
      </c>
      <c r="AY77" s="8">
        <v>0</v>
      </c>
      <c r="AZ77" s="6">
        <v>0</v>
      </c>
      <c r="BA77" s="7">
        <f t="shared" si="43"/>
        <v>0</v>
      </c>
      <c r="BB77" s="8">
        <v>0</v>
      </c>
      <c r="BC77" s="6">
        <v>0</v>
      </c>
      <c r="BD77" s="7">
        <v>0</v>
      </c>
      <c r="BE77" s="8">
        <v>0</v>
      </c>
      <c r="BF77" s="6">
        <v>0</v>
      </c>
      <c r="BG77" s="7">
        <v>0</v>
      </c>
      <c r="BH77" s="8">
        <v>0</v>
      </c>
      <c r="BI77" s="6">
        <v>0</v>
      </c>
      <c r="BJ77" s="7">
        <v>0</v>
      </c>
      <c r="BK77" s="8">
        <v>0</v>
      </c>
      <c r="BL77" s="6">
        <v>0</v>
      </c>
      <c r="BM77" s="7">
        <v>0</v>
      </c>
      <c r="BN77" s="8">
        <v>0</v>
      </c>
      <c r="BO77" s="6">
        <v>0</v>
      </c>
      <c r="BP77" s="7">
        <v>0</v>
      </c>
      <c r="BQ77" s="8">
        <v>0</v>
      </c>
      <c r="BR77" s="6">
        <v>0</v>
      </c>
      <c r="BS77" s="7">
        <v>0</v>
      </c>
      <c r="BT77" s="8">
        <v>0</v>
      </c>
      <c r="BU77" s="6">
        <v>0</v>
      </c>
      <c r="BV77" s="7">
        <v>0</v>
      </c>
      <c r="BW77" s="8">
        <v>0</v>
      </c>
      <c r="BX77" s="6">
        <v>1</v>
      </c>
      <c r="BY77" s="7">
        <v>0</v>
      </c>
      <c r="BZ77" s="48">
        <v>2</v>
      </c>
      <c r="CA77" s="11">
        <v>13</v>
      </c>
      <c r="CB77" s="7">
        <f t="shared" si="44"/>
        <v>6500</v>
      </c>
      <c r="CC77" s="8">
        <f t="shared" si="39"/>
        <v>2</v>
      </c>
      <c r="CD77" s="7">
        <f t="shared" si="40"/>
        <v>14</v>
      </c>
    </row>
    <row r="78" spans="1:198" x14ac:dyDescent="0.3">
      <c r="A78" s="40">
        <v>2009</v>
      </c>
      <c r="B78" s="41" t="s">
        <v>12</v>
      </c>
      <c r="C78" s="8">
        <v>0</v>
      </c>
      <c r="D78" s="6">
        <v>0</v>
      </c>
      <c r="E78" s="7">
        <v>0</v>
      </c>
      <c r="F78" s="8"/>
      <c r="G78" s="6"/>
      <c r="H78" s="7"/>
      <c r="I78" s="8">
        <v>0</v>
      </c>
      <c r="J78" s="6">
        <v>0</v>
      </c>
      <c r="K78" s="7">
        <v>0</v>
      </c>
      <c r="L78" s="8">
        <v>0</v>
      </c>
      <c r="M78" s="6">
        <v>0</v>
      </c>
      <c r="N78" s="7">
        <f t="shared" si="41"/>
        <v>0</v>
      </c>
      <c r="O78" s="8">
        <v>0</v>
      </c>
      <c r="P78" s="6">
        <v>0</v>
      </c>
      <c r="Q78" s="7">
        <v>0</v>
      </c>
      <c r="R78" s="8">
        <v>0</v>
      </c>
      <c r="S78" s="6">
        <v>0</v>
      </c>
      <c r="T78" s="7">
        <f t="shared" si="42"/>
        <v>0</v>
      </c>
      <c r="U78" s="8">
        <v>0</v>
      </c>
      <c r="V78" s="6">
        <v>0</v>
      </c>
      <c r="W78" s="7">
        <v>0</v>
      </c>
      <c r="X78" s="8">
        <v>0</v>
      </c>
      <c r="Y78" s="6">
        <v>0</v>
      </c>
      <c r="Z78" s="7">
        <v>0</v>
      </c>
      <c r="AA78" s="8"/>
      <c r="AB78" s="6"/>
      <c r="AC78" s="7"/>
      <c r="AD78" s="8">
        <v>0</v>
      </c>
      <c r="AE78" s="6">
        <v>0</v>
      </c>
      <c r="AF78" s="7">
        <v>0</v>
      </c>
      <c r="AG78" s="8">
        <v>0</v>
      </c>
      <c r="AH78" s="6">
        <v>0</v>
      </c>
      <c r="AI78" s="7">
        <v>0</v>
      </c>
      <c r="AJ78" s="8">
        <v>0</v>
      </c>
      <c r="AK78" s="6">
        <v>0</v>
      </c>
      <c r="AL78" s="7">
        <v>0</v>
      </c>
      <c r="AM78" s="8">
        <v>0</v>
      </c>
      <c r="AN78" s="6">
        <v>0</v>
      </c>
      <c r="AO78" s="7">
        <v>0</v>
      </c>
      <c r="AP78" s="8">
        <v>0</v>
      </c>
      <c r="AQ78" s="6">
        <v>0</v>
      </c>
      <c r="AR78" s="7">
        <v>0</v>
      </c>
      <c r="AS78" s="8">
        <v>0</v>
      </c>
      <c r="AT78" s="6">
        <v>0</v>
      </c>
      <c r="AU78" s="7">
        <v>0</v>
      </c>
      <c r="AV78" s="8">
        <v>0</v>
      </c>
      <c r="AW78" s="6">
        <v>0</v>
      </c>
      <c r="AX78" s="7">
        <v>0</v>
      </c>
      <c r="AY78" s="8">
        <v>0</v>
      </c>
      <c r="AZ78" s="6">
        <v>0</v>
      </c>
      <c r="BA78" s="7">
        <f t="shared" si="43"/>
        <v>0</v>
      </c>
      <c r="BB78" s="8">
        <v>0</v>
      </c>
      <c r="BC78" s="6">
        <v>0</v>
      </c>
      <c r="BD78" s="7">
        <v>0</v>
      </c>
      <c r="BE78" s="8">
        <v>0</v>
      </c>
      <c r="BF78" s="6">
        <v>0</v>
      </c>
      <c r="BG78" s="7">
        <v>0</v>
      </c>
      <c r="BH78" s="8">
        <v>0</v>
      </c>
      <c r="BI78" s="6">
        <v>0</v>
      </c>
      <c r="BJ78" s="7">
        <v>0</v>
      </c>
      <c r="BK78" s="8">
        <v>0</v>
      </c>
      <c r="BL78" s="6">
        <v>0</v>
      </c>
      <c r="BM78" s="7">
        <v>0</v>
      </c>
      <c r="BN78" s="8">
        <v>0</v>
      </c>
      <c r="BO78" s="6">
        <v>0</v>
      </c>
      <c r="BP78" s="7">
        <v>0</v>
      </c>
      <c r="BQ78" s="8">
        <v>0</v>
      </c>
      <c r="BR78" s="6">
        <v>0</v>
      </c>
      <c r="BS78" s="7">
        <v>0</v>
      </c>
      <c r="BT78" s="8">
        <v>0</v>
      </c>
      <c r="BU78" s="6">
        <v>0</v>
      </c>
      <c r="BV78" s="7">
        <v>0</v>
      </c>
      <c r="BW78" s="8">
        <v>0</v>
      </c>
      <c r="BX78" s="6">
        <v>0</v>
      </c>
      <c r="BY78" s="7">
        <v>0</v>
      </c>
      <c r="BZ78" s="8">
        <v>0</v>
      </c>
      <c r="CA78" s="6">
        <v>0</v>
      </c>
      <c r="CB78" s="7">
        <v>0</v>
      </c>
      <c r="CC78" s="8">
        <f t="shared" si="39"/>
        <v>0</v>
      </c>
      <c r="CD78" s="7">
        <f t="shared" si="40"/>
        <v>0</v>
      </c>
    </row>
    <row r="79" spans="1:198" x14ac:dyDescent="0.3">
      <c r="A79" s="40">
        <v>2009</v>
      </c>
      <c r="B79" s="41" t="s">
        <v>13</v>
      </c>
      <c r="C79" s="8">
        <v>0</v>
      </c>
      <c r="D79" s="6">
        <v>0</v>
      </c>
      <c r="E79" s="7">
        <v>0</v>
      </c>
      <c r="F79" s="8"/>
      <c r="G79" s="6"/>
      <c r="H79" s="7"/>
      <c r="I79" s="8">
        <v>0</v>
      </c>
      <c r="J79" s="6">
        <v>0</v>
      </c>
      <c r="K79" s="7">
        <v>0</v>
      </c>
      <c r="L79" s="8">
        <v>0</v>
      </c>
      <c r="M79" s="6">
        <v>0</v>
      </c>
      <c r="N79" s="7">
        <f t="shared" si="41"/>
        <v>0</v>
      </c>
      <c r="O79" s="8">
        <v>0</v>
      </c>
      <c r="P79" s="6">
        <v>0</v>
      </c>
      <c r="Q79" s="7">
        <v>0</v>
      </c>
      <c r="R79" s="8">
        <v>0</v>
      </c>
      <c r="S79" s="6">
        <v>0</v>
      </c>
      <c r="T79" s="7">
        <f t="shared" si="42"/>
        <v>0</v>
      </c>
      <c r="U79" s="8">
        <v>0</v>
      </c>
      <c r="V79" s="6">
        <v>0</v>
      </c>
      <c r="W79" s="7">
        <v>0</v>
      </c>
      <c r="X79" s="8">
        <v>0</v>
      </c>
      <c r="Y79" s="6">
        <v>0</v>
      </c>
      <c r="Z79" s="7">
        <v>0</v>
      </c>
      <c r="AA79" s="8"/>
      <c r="AB79" s="6"/>
      <c r="AC79" s="7"/>
      <c r="AD79" s="8">
        <v>0</v>
      </c>
      <c r="AE79" s="6">
        <v>0</v>
      </c>
      <c r="AF79" s="7">
        <v>0</v>
      </c>
      <c r="AG79" s="8">
        <v>0</v>
      </c>
      <c r="AH79" s="6">
        <v>0</v>
      </c>
      <c r="AI79" s="7">
        <v>0</v>
      </c>
      <c r="AJ79" s="8">
        <v>0</v>
      </c>
      <c r="AK79" s="6">
        <v>0</v>
      </c>
      <c r="AL79" s="7">
        <v>0</v>
      </c>
      <c r="AM79" s="8">
        <v>0</v>
      </c>
      <c r="AN79" s="6">
        <v>0</v>
      </c>
      <c r="AO79" s="7">
        <v>0</v>
      </c>
      <c r="AP79" s="8">
        <v>0</v>
      </c>
      <c r="AQ79" s="6">
        <v>0</v>
      </c>
      <c r="AR79" s="7">
        <v>0</v>
      </c>
      <c r="AS79" s="8">
        <v>0</v>
      </c>
      <c r="AT79" s="6">
        <v>0</v>
      </c>
      <c r="AU79" s="7">
        <v>0</v>
      </c>
      <c r="AV79" s="8">
        <v>0</v>
      </c>
      <c r="AW79" s="6">
        <v>0</v>
      </c>
      <c r="AX79" s="7">
        <v>0</v>
      </c>
      <c r="AY79" s="8">
        <v>0</v>
      </c>
      <c r="AZ79" s="6">
        <v>0</v>
      </c>
      <c r="BA79" s="7">
        <f t="shared" si="43"/>
        <v>0</v>
      </c>
      <c r="BB79" s="8">
        <v>0</v>
      </c>
      <c r="BC79" s="6">
        <v>0</v>
      </c>
      <c r="BD79" s="7">
        <v>0</v>
      </c>
      <c r="BE79" s="8">
        <v>0</v>
      </c>
      <c r="BF79" s="6">
        <v>0</v>
      </c>
      <c r="BG79" s="7">
        <v>0</v>
      </c>
      <c r="BH79" s="8">
        <v>0</v>
      </c>
      <c r="BI79" s="6">
        <v>0</v>
      </c>
      <c r="BJ79" s="7">
        <v>0</v>
      </c>
      <c r="BK79" s="8">
        <v>0</v>
      </c>
      <c r="BL79" s="6">
        <v>0</v>
      </c>
      <c r="BM79" s="7">
        <v>0</v>
      </c>
      <c r="BN79" s="8">
        <v>0</v>
      </c>
      <c r="BO79" s="6">
        <v>0</v>
      </c>
      <c r="BP79" s="7">
        <v>0</v>
      </c>
      <c r="BQ79" s="8">
        <v>0</v>
      </c>
      <c r="BR79" s="6">
        <v>0</v>
      </c>
      <c r="BS79" s="7">
        <v>0</v>
      </c>
      <c r="BT79" s="8">
        <v>0</v>
      </c>
      <c r="BU79" s="6">
        <v>0</v>
      </c>
      <c r="BV79" s="7">
        <v>0</v>
      </c>
      <c r="BW79" s="8">
        <v>0</v>
      </c>
      <c r="BX79" s="6">
        <v>1</v>
      </c>
      <c r="BY79" s="7">
        <v>0</v>
      </c>
      <c r="BZ79" s="8">
        <v>2</v>
      </c>
      <c r="CA79" s="6">
        <v>26</v>
      </c>
      <c r="CB79" s="7">
        <f t="shared" si="44"/>
        <v>13000</v>
      </c>
      <c r="CC79" s="8">
        <f t="shared" si="39"/>
        <v>2</v>
      </c>
      <c r="CD79" s="7">
        <f t="shared" si="40"/>
        <v>27</v>
      </c>
    </row>
    <row r="80" spans="1:198" x14ac:dyDescent="0.3">
      <c r="A80" s="40">
        <v>2009</v>
      </c>
      <c r="B80" s="41" t="s">
        <v>14</v>
      </c>
      <c r="C80" s="8">
        <v>0</v>
      </c>
      <c r="D80" s="6">
        <v>0</v>
      </c>
      <c r="E80" s="7">
        <v>0</v>
      </c>
      <c r="F80" s="8"/>
      <c r="G80" s="6"/>
      <c r="H80" s="7"/>
      <c r="I80" s="8">
        <v>0</v>
      </c>
      <c r="J80" s="6">
        <v>0</v>
      </c>
      <c r="K80" s="7">
        <v>0</v>
      </c>
      <c r="L80" s="8">
        <v>0</v>
      </c>
      <c r="M80" s="6">
        <v>0</v>
      </c>
      <c r="N80" s="7">
        <f t="shared" si="41"/>
        <v>0</v>
      </c>
      <c r="O80" s="8">
        <v>0</v>
      </c>
      <c r="P80" s="6">
        <v>0</v>
      </c>
      <c r="Q80" s="7">
        <v>0</v>
      </c>
      <c r="R80" s="8">
        <v>0</v>
      </c>
      <c r="S80" s="6">
        <v>0</v>
      </c>
      <c r="T80" s="7">
        <f t="shared" si="42"/>
        <v>0</v>
      </c>
      <c r="U80" s="8">
        <v>0</v>
      </c>
      <c r="V80" s="6">
        <v>0</v>
      </c>
      <c r="W80" s="7">
        <v>0</v>
      </c>
      <c r="X80" s="8">
        <v>0</v>
      </c>
      <c r="Y80" s="6">
        <v>0</v>
      </c>
      <c r="Z80" s="7">
        <v>0</v>
      </c>
      <c r="AA80" s="8"/>
      <c r="AB80" s="6"/>
      <c r="AC80" s="7"/>
      <c r="AD80" s="8">
        <v>0</v>
      </c>
      <c r="AE80" s="6">
        <v>0</v>
      </c>
      <c r="AF80" s="7">
        <v>0</v>
      </c>
      <c r="AG80" s="8">
        <v>0</v>
      </c>
      <c r="AH80" s="6">
        <v>0</v>
      </c>
      <c r="AI80" s="7">
        <v>0</v>
      </c>
      <c r="AJ80" s="8">
        <v>0</v>
      </c>
      <c r="AK80" s="6">
        <v>0</v>
      </c>
      <c r="AL80" s="7">
        <v>0</v>
      </c>
      <c r="AM80" s="8">
        <v>0</v>
      </c>
      <c r="AN80" s="6">
        <v>0</v>
      </c>
      <c r="AO80" s="7">
        <v>0</v>
      </c>
      <c r="AP80" s="8">
        <v>0</v>
      </c>
      <c r="AQ80" s="6">
        <v>0</v>
      </c>
      <c r="AR80" s="7">
        <v>0</v>
      </c>
      <c r="AS80" s="8">
        <v>0</v>
      </c>
      <c r="AT80" s="6">
        <v>0</v>
      </c>
      <c r="AU80" s="7">
        <v>0</v>
      </c>
      <c r="AV80" s="8">
        <v>0</v>
      </c>
      <c r="AW80" s="6">
        <v>0</v>
      </c>
      <c r="AX80" s="7">
        <v>0</v>
      </c>
      <c r="AY80" s="8">
        <v>0</v>
      </c>
      <c r="AZ80" s="6">
        <v>0</v>
      </c>
      <c r="BA80" s="7">
        <f t="shared" si="43"/>
        <v>0</v>
      </c>
      <c r="BB80" s="8">
        <v>0</v>
      </c>
      <c r="BC80" s="6">
        <v>0</v>
      </c>
      <c r="BD80" s="7">
        <v>0</v>
      </c>
      <c r="BE80" s="8">
        <v>0</v>
      </c>
      <c r="BF80" s="6">
        <v>0</v>
      </c>
      <c r="BG80" s="7">
        <v>0</v>
      </c>
      <c r="BH80" s="8">
        <v>0</v>
      </c>
      <c r="BI80" s="6">
        <v>0</v>
      </c>
      <c r="BJ80" s="7">
        <v>0</v>
      </c>
      <c r="BK80" s="8">
        <v>0</v>
      </c>
      <c r="BL80" s="6">
        <v>0</v>
      </c>
      <c r="BM80" s="7">
        <v>0</v>
      </c>
      <c r="BN80" s="8">
        <v>0</v>
      </c>
      <c r="BO80" s="6">
        <v>0</v>
      </c>
      <c r="BP80" s="7">
        <v>0</v>
      </c>
      <c r="BQ80" s="8">
        <v>0</v>
      </c>
      <c r="BR80" s="6">
        <v>0</v>
      </c>
      <c r="BS80" s="7">
        <v>0</v>
      </c>
      <c r="BT80" s="8">
        <v>0</v>
      </c>
      <c r="BU80" s="6">
        <v>0</v>
      </c>
      <c r="BV80" s="7">
        <v>0</v>
      </c>
      <c r="BW80" s="8">
        <v>0</v>
      </c>
      <c r="BX80" s="6">
        <v>0</v>
      </c>
      <c r="BY80" s="7">
        <v>0</v>
      </c>
      <c r="BZ80" s="8">
        <v>0</v>
      </c>
      <c r="CA80" s="6">
        <v>0</v>
      </c>
      <c r="CB80" s="7">
        <v>0</v>
      </c>
      <c r="CC80" s="8">
        <f t="shared" si="39"/>
        <v>0</v>
      </c>
      <c r="CD80" s="7">
        <f t="shared" si="40"/>
        <v>0</v>
      </c>
    </row>
    <row r="81" spans="1:198" x14ac:dyDescent="0.3">
      <c r="A81" s="40">
        <v>2009</v>
      </c>
      <c r="B81" s="41" t="s">
        <v>15</v>
      </c>
      <c r="C81" s="8">
        <v>0</v>
      </c>
      <c r="D81" s="6">
        <v>0</v>
      </c>
      <c r="E81" s="7">
        <v>0</v>
      </c>
      <c r="F81" s="8"/>
      <c r="G81" s="6"/>
      <c r="H81" s="7"/>
      <c r="I81" s="8">
        <v>0</v>
      </c>
      <c r="J81" s="6">
        <v>0</v>
      </c>
      <c r="K81" s="7">
        <v>0</v>
      </c>
      <c r="L81" s="8">
        <v>0</v>
      </c>
      <c r="M81" s="6">
        <v>0</v>
      </c>
      <c r="N81" s="7">
        <f t="shared" si="41"/>
        <v>0</v>
      </c>
      <c r="O81" s="8">
        <v>0</v>
      </c>
      <c r="P81" s="6">
        <v>0</v>
      </c>
      <c r="Q81" s="7">
        <v>0</v>
      </c>
      <c r="R81" s="8">
        <v>0</v>
      </c>
      <c r="S81" s="6">
        <v>0</v>
      </c>
      <c r="T81" s="7">
        <f t="shared" si="42"/>
        <v>0</v>
      </c>
      <c r="U81" s="8">
        <v>0</v>
      </c>
      <c r="V81" s="6">
        <v>0</v>
      </c>
      <c r="W81" s="7">
        <v>0</v>
      </c>
      <c r="X81" s="8">
        <v>0</v>
      </c>
      <c r="Y81" s="6">
        <v>0</v>
      </c>
      <c r="Z81" s="7">
        <v>0</v>
      </c>
      <c r="AA81" s="8"/>
      <c r="AB81" s="6"/>
      <c r="AC81" s="7"/>
      <c r="AD81" s="8">
        <v>0</v>
      </c>
      <c r="AE81" s="6">
        <v>0</v>
      </c>
      <c r="AF81" s="7">
        <v>0</v>
      </c>
      <c r="AG81" s="8">
        <v>0</v>
      </c>
      <c r="AH81" s="6">
        <v>0</v>
      </c>
      <c r="AI81" s="7">
        <v>0</v>
      </c>
      <c r="AJ81" s="8">
        <v>0</v>
      </c>
      <c r="AK81" s="6">
        <v>0</v>
      </c>
      <c r="AL81" s="7">
        <v>0</v>
      </c>
      <c r="AM81" s="8">
        <v>0</v>
      </c>
      <c r="AN81" s="6">
        <v>0</v>
      </c>
      <c r="AO81" s="7">
        <v>0</v>
      </c>
      <c r="AP81" s="8">
        <v>0</v>
      </c>
      <c r="AQ81" s="6">
        <v>0</v>
      </c>
      <c r="AR81" s="7">
        <v>0</v>
      </c>
      <c r="AS81" s="8">
        <v>0</v>
      </c>
      <c r="AT81" s="6">
        <v>0</v>
      </c>
      <c r="AU81" s="7">
        <v>0</v>
      </c>
      <c r="AV81" s="8">
        <v>0</v>
      </c>
      <c r="AW81" s="6">
        <v>0</v>
      </c>
      <c r="AX81" s="7">
        <v>0</v>
      </c>
      <c r="AY81" s="8">
        <v>0</v>
      </c>
      <c r="AZ81" s="6">
        <v>0</v>
      </c>
      <c r="BA81" s="7">
        <f t="shared" si="43"/>
        <v>0</v>
      </c>
      <c r="BB81" s="8">
        <v>0</v>
      </c>
      <c r="BC81" s="6">
        <v>0</v>
      </c>
      <c r="BD81" s="7">
        <v>0</v>
      </c>
      <c r="BE81" s="8">
        <v>0</v>
      </c>
      <c r="BF81" s="6">
        <v>0</v>
      </c>
      <c r="BG81" s="7">
        <v>0</v>
      </c>
      <c r="BH81" s="8">
        <v>0</v>
      </c>
      <c r="BI81" s="6">
        <v>0</v>
      </c>
      <c r="BJ81" s="7">
        <v>0</v>
      </c>
      <c r="BK81" s="8">
        <v>0</v>
      </c>
      <c r="BL81" s="6">
        <v>0</v>
      </c>
      <c r="BM81" s="7">
        <v>0</v>
      </c>
      <c r="BN81" s="8">
        <v>0</v>
      </c>
      <c r="BO81" s="6">
        <v>0</v>
      </c>
      <c r="BP81" s="7">
        <v>0</v>
      </c>
      <c r="BQ81" s="8">
        <v>0</v>
      </c>
      <c r="BR81" s="6">
        <v>0</v>
      </c>
      <c r="BS81" s="7">
        <v>0</v>
      </c>
      <c r="BT81" s="8">
        <v>0</v>
      </c>
      <c r="BU81" s="6">
        <v>0</v>
      </c>
      <c r="BV81" s="7">
        <v>0</v>
      </c>
      <c r="BW81" s="8">
        <v>0</v>
      </c>
      <c r="BX81" s="6">
        <v>0</v>
      </c>
      <c r="BY81" s="7">
        <v>0</v>
      </c>
      <c r="BZ81" s="8">
        <v>0</v>
      </c>
      <c r="CA81" s="6">
        <v>0</v>
      </c>
      <c r="CB81" s="7">
        <v>0</v>
      </c>
      <c r="CC81" s="8">
        <f t="shared" si="39"/>
        <v>0</v>
      </c>
      <c r="CD81" s="7">
        <f t="shared" si="40"/>
        <v>0</v>
      </c>
    </row>
    <row r="82" spans="1:198" x14ac:dyDescent="0.3">
      <c r="A82" s="40">
        <v>2009</v>
      </c>
      <c r="B82" s="41" t="s">
        <v>16</v>
      </c>
      <c r="C82" s="8">
        <v>0</v>
      </c>
      <c r="D82" s="6">
        <v>0</v>
      </c>
      <c r="E82" s="7">
        <v>0</v>
      </c>
      <c r="F82" s="8"/>
      <c r="G82" s="6"/>
      <c r="H82" s="7"/>
      <c r="I82" s="8">
        <v>0</v>
      </c>
      <c r="J82" s="6">
        <v>0</v>
      </c>
      <c r="K82" s="7">
        <v>0</v>
      </c>
      <c r="L82" s="8">
        <v>0</v>
      </c>
      <c r="M82" s="6">
        <v>0</v>
      </c>
      <c r="N82" s="7">
        <f t="shared" si="41"/>
        <v>0</v>
      </c>
      <c r="O82" s="8">
        <v>0</v>
      </c>
      <c r="P82" s="6">
        <v>0</v>
      </c>
      <c r="Q82" s="7">
        <v>0</v>
      </c>
      <c r="R82" s="8">
        <v>0</v>
      </c>
      <c r="S82" s="6">
        <v>0</v>
      </c>
      <c r="T82" s="7">
        <f t="shared" si="42"/>
        <v>0</v>
      </c>
      <c r="U82" s="8">
        <v>0</v>
      </c>
      <c r="V82" s="6">
        <v>0</v>
      </c>
      <c r="W82" s="7">
        <v>0</v>
      </c>
      <c r="X82" s="8">
        <v>0</v>
      </c>
      <c r="Y82" s="6">
        <v>0</v>
      </c>
      <c r="Z82" s="7">
        <v>0</v>
      </c>
      <c r="AA82" s="8"/>
      <c r="AB82" s="6"/>
      <c r="AC82" s="7"/>
      <c r="AD82" s="8">
        <v>0</v>
      </c>
      <c r="AE82" s="6">
        <v>0</v>
      </c>
      <c r="AF82" s="7">
        <v>0</v>
      </c>
      <c r="AG82" s="8">
        <v>0</v>
      </c>
      <c r="AH82" s="6">
        <v>0</v>
      </c>
      <c r="AI82" s="7">
        <v>0</v>
      </c>
      <c r="AJ82" s="8">
        <v>0</v>
      </c>
      <c r="AK82" s="6">
        <v>0</v>
      </c>
      <c r="AL82" s="7">
        <v>0</v>
      </c>
      <c r="AM82" s="8">
        <v>0</v>
      </c>
      <c r="AN82" s="6">
        <v>0</v>
      </c>
      <c r="AO82" s="7">
        <v>0</v>
      </c>
      <c r="AP82" s="8">
        <v>0</v>
      </c>
      <c r="AQ82" s="6">
        <v>0</v>
      </c>
      <c r="AR82" s="7">
        <v>0</v>
      </c>
      <c r="AS82" s="8">
        <v>0</v>
      </c>
      <c r="AT82" s="6">
        <v>0</v>
      </c>
      <c r="AU82" s="7">
        <v>0</v>
      </c>
      <c r="AV82" s="8">
        <v>0</v>
      </c>
      <c r="AW82" s="6">
        <v>0</v>
      </c>
      <c r="AX82" s="7">
        <v>0</v>
      </c>
      <c r="AY82" s="8">
        <v>0</v>
      </c>
      <c r="AZ82" s="6">
        <v>0</v>
      </c>
      <c r="BA82" s="7">
        <f t="shared" si="43"/>
        <v>0</v>
      </c>
      <c r="BB82" s="8">
        <v>0</v>
      </c>
      <c r="BC82" s="6">
        <v>0</v>
      </c>
      <c r="BD82" s="7">
        <v>0</v>
      </c>
      <c r="BE82" s="8">
        <v>0</v>
      </c>
      <c r="BF82" s="6">
        <v>0</v>
      </c>
      <c r="BG82" s="7">
        <v>0</v>
      </c>
      <c r="BH82" s="8">
        <v>0</v>
      </c>
      <c r="BI82" s="6">
        <v>0</v>
      </c>
      <c r="BJ82" s="7">
        <v>0</v>
      </c>
      <c r="BK82" s="8">
        <v>0</v>
      </c>
      <c r="BL82" s="6">
        <v>0</v>
      </c>
      <c r="BM82" s="7">
        <v>0</v>
      </c>
      <c r="BN82" s="8">
        <v>0</v>
      </c>
      <c r="BO82" s="6">
        <v>0</v>
      </c>
      <c r="BP82" s="7">
        <v>0</v>
      </c>
      <c r="BQ82" s="8">
        <v>0</v>
      </c>
      <c r="BR82" s="6">
        <v>1</v>
      </c>
      <c r="BS82" s="7">
        <v>0</v>
      </c>
      <c r="BT82" s="8">
        <v>0</v>
      </c>
      <c r="BU82" s="6">
        <v>0</v>
      </c>
      <c r="BV82" s="7">
        <v>0</v>
      </c>
      <c r="BW82" s="8">
        <v>0</v>
      </c>
      <c r="BX82" s="6">
        <v>1</v>
      </c>
      <c r="BY82" s="7">
        <v>0</v>
      </c>
      <c r="BZ82" s="8">
        <v>0</v>
      </c>
      <c r="CA82" s="6">
        <v>0</v>
      </c>
      <c r="CB82" s="7">
        <v>0</v>
      </c>
      <c r="CC82" s="8">
        <f t="shared" si="39"/>
        <v>0</v>
      </c>
      <c r="CD82" s="7">
        <f t="shared" si="40"/>
        <v>2</v>
      </c>
    </row>
    <row r="83" spans="1:198" ht="15" thickBot="1" x14ac:dyDescent="0.35">
      <c r="A83" s="51"/>
      <c r="B83" s="52" t="s">
        <v>17</v>
      </c>
      <c r="C83" s="37">
        <f>SUM(C71:C82)</f>
        <v>0</v>
      </c>
      <c r="D83" s="35">
        <f>SUM(D71:D82)</f>
        <v>0</v>
      </c>
      <c r="E83" s="36"/>
      <c r="F83" s="37"/>
      <c r="G83" s="35"/>
      <c r="H83" s="36"/>
      <c r="I83" s="37">
        <f>SUM(I71:I82)</f>
        <v>0</v>
      </c>
      <c r="J83" s="35">
        <f>SUM(J71:J82)</f>
        <v>0</v>
      </c>
      <c r="K83" s="36"/>
      <c r="L83" s="37">
        <f t="shared" ref="L83:M83" si="45">SUM(L71:L82)</f>
        <v>0</v>
      </c>
      <c r="M83" s="35">
        <f t="shared" si="45"/>
        <v>0</v>
      </c>
      <c r="N83" s="36"/>
      <c r="O83" s="37">
        <f>SUM(O71:O82)</f>
        <v>0</v>
      </c>
      <c r="P83" s="35">
        <f>SUM(P71:P82)</f>
        <v>0</v>
      </c>
      <c r="Q83" s="36"/>
      <c r="R83" s="37">
        <f t="shared" ref="R83:S83" si="46">SUM(R71:R82)</f>
        <v>0</v>
      </c>
      <c r="S83" s="35">
        <f t="shared" si="46"/>
        <v>0</v>
      </c>
      <c r="T83" s="36"/>
      <c r="U83" s="37">
        <f>SUM(U71:U82)</f>
        <v>0</v>
      </c>
      <c r="V83" s="35">
        <f>SUM(V71:V82)</f>
        <v>0</v>
      </c>
      <c r="W83" s="36"/>
      <c r="X83" s="37">
        <f>SUM(X71:X82)</f>
        <v>0</v>
      </c>
      <c r="Y83" s="35">
        <f>SUM(Y71:Y82)</f>
        <v>0</v>
      </c>
      <c r="Z83" s="36"/>
      <c r="AA83" s="37"/>
      <c r="AB83" s="35"/>
      <c r="AC83" s="36"/>
      <c r="AD83" s="37">
        <f>SUM(AD71:AD82)</f>
        <v>1</v>
      </c>
      <c r="AE83" s="35">
        <f>SUM(AE71:AE82)</f>
        <v>13</v>
      </c>
      <c r="AF83" s="36"/>
      <c r="AG83" s="37">
        <f>SUM(AG71:AG82)</f>
        <v>0</v>
      </c>
      <c r="AH83" s="35">
        <f>SUM(AH71:AH82)</f>
        <v>0</v>
      </c>
      <c r="AI83" s="36"/>
      <c r="AJ83" s="37">
        <f>SUM(AJ71:AJ82)</f>
        <v>0</v>
      </c>
      <c r="AK83" s="35">
        <f>SUM(AK71:AK82)</f>
        <v>0</v>
      </c>
      <c r="AL83" s="36"/>
      <c r="AM83" s="37">
        <f>SUM(AM71:AM82)</f>
        <v>0</v>
      </c>
      <c r="AN83" s="35">
        <f>SUM(AN71:AN82)</f>
        <v>0</v>
      </c>
      <c r="AO83" s="36"/>
      <c r="AP83" s="37">
        <f>SUM(AP71:AP82)</f>
        <v>2</v>
      </c>
      <c r="AQ83" s="35">
        <f>SUM(AQ71:AQ82)</f>
        <v>30</v>
      </c>
      <c r="AR83" s="36"/>
      <c r="AS83" s="37">
        <f>SUM(AS71:AS82)</f>
        <v>0</v>
      </c>
      <c r="AT83" s="35">
        <f>SUM(AT71:AT82)</f>
        <v>0</v>
      </c>
      <c r="AU83" s="36"/>
      <c r="AV83" s="37">
        <f>SUM(AV71:AV82)</f>
        <v>0</v>
      </c>
      <c r="AW83" s="35">
        <f>SUM(AW71:AW82)</f>
        <v>0</v>
      </c>
      <c r="AX83" s="36"/>
      <c r="AY83" s="37">
        <f t="shared" ref="AY83:AZ83" si="47">SUM(AY71:AY82)</f>
        <v>0</v>
      </c>
      <c r="AZ83" s="35">
        <f t="shared" si="47"/>
        <v>0</v>
      </c>
      <c r="BA83" s="36"/>
      <c r="BB83" s="37">
        <f>SUM(BB71:BB82)</f>
        <v>0</v>
      </c>
      <c r="BC83" s="35">
        <f>SUM(BC71:BC82)</f>
        <v>0</v>
      </c>
      <c r="BD83" s="36"/>
      <c r="BE83" s="37">
        <f>SUM(BE71:BE82)</f>
        <v>0</v>
      </c>
      <c r="BF83" s="35">
        <f>SUM(BF71:BF82)</f>
        <v>0</v>
      </c>
      <c r="BG83" s="36"/>
      <c r="BH83" s="37">
        <f>SUM(BH71:BH82)</f>
        <v>0</v>
      </c>
      <c r="BI83" s="35">
        <f>SUM(BI71:BI82)</f>
        <v>0</v>
      </c>
      <c r="BJ83" s="36"/>
      <c r="BK83" s="37">
        <f>SUM(BK71:BK82)</f>
        <v>0</v>
      </c>
      <c r="BL83" s="35">
        <f>SUM(BL71:BL82)</f>
        <v>0</v>
      </c>
      <c r="BM83" s="36"/>
      <c r="BN83" s="37">
        <f>SUM(BN71:BN82)</f>
        <v>0</v>
      </c>
      <c r="BO83" s="35">
        <f>SUM(BO71:BO82)</f>
        <v>0</v>
      </c>
      <c r="BP83" s="36"/>
      <c r="BQ83" s="37">
        <f>SUM(BQ71:BQ82)</f>
        <v>0</v>
      </c>
      <c r="BR83" s="35">
        <f>SUM(BR71:BR82)</f>
        <v>1</v>
      </c>
      <c r="BS83" s="36"/>
      <c r="BT83" s="37">
        <f>SUM(BT71:BT82)</f>
        <v>0</v>
      </c>
      <c r="BU83" s="35">
        <f>SUM(BU71:BU82)</f>
        <v>1</v>
      </c>
      <c r="BV83" s="36"/>
      <c r="BW83" s="37">
        <f>SUM(BW71:BW82)</f>
        <v>2</v>
      </c>
      <c r="BX83" s="35">
        <f>SUM(BX71:BX82)</f>
        <v>36</v>
      </c>
      <c r="BY83" s="36"/>
      <c r="BZ83" s="37">
        <f>SUM(BZ71:BZ82)</f>
        <v>15</v>
      </c>
      <c r="CA83" s="35">
        <f>SUM(CA71:CA82)</f>
        <v>136</v>
      </c>
      <c r="CB83" s="36"/>
      <c r="CC83" s="37">
        <f t="shared" si="39"/>
        <v>20</v>
      </c>
      <c r="CD83" s="36">
        <f t="shared" si="40"/>
        <v>217</v>
      </c>
      <c r="DX83" s="2"/>
      <c r="EC83" s="2"/>
      <c r="EH83" s="2"/>
      <c r="EM83" s="2"/>
      <c r="ER83" s="2"/>
      <c r="EW83" s="2"/>
      <c r="FB83" s="2"/>
      <c r="FG83" s="2"/>
      <c r="FL83" s="2"/>
      <c r="FQ83" s="2"/>
      <c r="FV83" s="2"/>
      <c r="GA83" s="2"/>
      <c r="GF83" s="2"/>
      <c r="GK83" s="2"/>
      <c r="GP83" s="2"/>
    </row>
    <row r="84" spans="1:198" x14ac:dyDescent="0.3">
      <c r="A84" s="40">
        <v>2010</v>
      </c>
      <c r="B84" s="41" t="s">
        <v>5</v>
      </c>
      <c r="C84" s="8">
        <v>0</v>
      </c>
      <c r="D84" s="6">
        <v>0</v>
      </c>
      <c r="E84" s="7">
        <v>0</v>
      </c>
      <c r="F84" s="8"/>
      <c r="G84" s="6"/>
      <c r="H84" s="7"/>
      <c r="I84" s="8">
        <v>0</v>
      </c>
      <c r="J84" s="6">
        <v>0</v>
      </c>
      <c r="K84" s="7">
        <v>0</v>
      </c>
      <c r="L84" s="8">
        <v>0</v>
      </c>
      <c r="M84" s="6">
        <v>0</v>
      </c>
      <c r="N84" s="7">
        <f t="shared" ref="N84:N95" si="48">IF(L84=0,0,M84/L84*1000)</f>
        <v>0</v>
      </c>
      <c r="O84" s="8">
        <v>0</v>
      </c>
      <c r="P84" s="6">
        <v>0</v>
      </c>
      <c r="Q84" s="7">
        <v>0</v>
      </c>
      <c r="R84" s="8">
        <v>0</v>
      </c>
      <c r="S84" s="6">
        <v>0</v>
      </c>
      <c r="T84" s="7">
        <f t="shared" ref="T84:T95" si="49">IF(R84=0,0,S84/R84*1000)</f>
        <v>0</v>
      </c>
      <c r="U84" s="8">
        <v>0</v>
      </c>
      <c r="V84" s="6">
        <v>0</v>
      </c>
      <c r="W84" s="7">
        <v>0</v>
      </c>
      <c r="X84" s="8">
        <v>0</v>
      </c>
      <c r="Y84" s="6">
        <v>0</v>
      </c>
      <c r="Z84" s="7">
        <v>0</v>
      </c>
      <c r="AA84" s="8"/>
      <c r="AB84" s="6"/>
      <c r="AC84" s="7"/>
      <c r="AD84" s="8">
        <v>0</v>
      </c>
      <c r="AE84" s="6">
        <v>0</v>
      </c>
      <c r="AF84" s="7">
        <v>0</v>
      </c>
      <c r="AG84" s="8">
        <v>0</v>
      </c>
      <c r="AH84" s="6">
        <v>0</v>
      </c>
      <c r="AI84" s="7">
        <v>0</v>
      </c>
      <c r="AJ84" s="8">
        <v>0</v>
      </c>
      <c r="AK84" s="6">
        <v>0</v>
      </c>
      <c r="AL84" s="7">
        <v>0</v>
      </c>
      <c r="AM84" s="8">
        <v>0</v>
      </c>
      <c r="AN84" s="6">
        <v>0</v>
      </c>
      <c r="AO84" s="7">
        <v>0</v>
      </c>
      <c r="AP84" s="8">
        <v>0</v>
      </c>
      <c r="AQ84" s="6">
        <v>0</v>
      </c>
      <c r="AR84" s="7">
        <v>0</v>
      </c>
      <c r="AS84" s="8">
        <v>0</v>
      </c>
      <c r="AT84" s="6">
        <v>0</v>
      </c>
      <c r="AU84" s="7">
        <v>0</v>
      </c>
      <c r="AV84" s="8">
        <v>0</v>
      </c>
      <c r="AW84" s="6">
        <v>0</v>
      </c>
      <c r="AX84" s="7">
        <v>0</v>
      </c>
      <c r="AY84" s="8">
        <v>0</v>
      </c>
      <c r="AZ84" s="6">
        <v>0</v>
      </c>
      <c r="BA84" s="7">
        <f t="shared" ref="BA84:BA95" si="50">IF(AY84=0,0,AZ84/AY84*1000)</f>
        <v>0</v>
      </c>
      <c r="BB84" s="8">
        <v>0</v>
      </c>
      <c r="BC84" s="6">
        <v>0</v>
      </c>
      <c r="BD84" s="7">
        <v>0</v>
      </c>
      <c r="BE84" s="8">
        <v>0</v>
      </c>
      <c r="BF84" s="6">
        <v>0</v>
      </c>
      <c r="BG84" s="7">
        <v>0</v>
      </c>
      <c r="BH84" s="8">
        <v>0</v>
      </c>
      <c r="BI84" s="6">
        <v>0</v>
      </c>
      <c r="BJ84" s="7">
        <v>0</v>
      </c>
      <c r="BK84" s="8">
        <v>0</v>
      </c>
      <c r="BL84" s="6">
        <v>0</v>
      </c>
      <c r="BM84" s="7">
        <v>0</v>
      </c>
      <c r="BN84" s="8">
        <v>0</v>
      </c>
      <c r="BO84" s="6">
        <v>0</v>
      </c>
      <c r="BP84" s="7">
        <v>0</v>
      </c>
      <c r="BQ84" s="8">
        <v>0</v>
      </c>
      <c r="BR84" s="6">
        <v>0</v>
      </c>
      <c r="BS84" s="7">
        <v>0</v>
      </c>
      <c r="BT84" s="8">
        <v>0</v>
      </c>
      <c r="BU84" s="6">
        <v>0</v>
      </c>
      <c r="BV84" s="7">
        <v>0</v>
      </c>
      <c r="BW84" s="8">
        <v>0</v>
      </c>
      <c r="BX84" s="6">
        <v>0</v>
      </c>
      <c r="BY84" s="7">
        <v>0</v>
      </c>
      <c r="BZ84" s="8">
        <v>0</v>
      </c>
      <c r="CA84" s="6">
        <v>0</v>
      </c>
      <c r="CB84" s="7">
        <v>0</v>
      </c>
      <c r="CC84" s="8">
        <f t="shared" si="39"/>
        <v>0</v>
      </c>
      <c r="CD84" s="7">
        <f t="shared" si="40"/>
        <v>0</v>
      </c>
    </row>
    <row r="85" spans="1:198" x14ac:dyDescent="0.3">
      <c r="A85" s="40">
        <v>2010</v>
      </c>
      <c r="B85" s="41" t="s">
        <v>6</v>
      </c>
      <c r="C85" s="8">
        <v>0</v>
      </c>
      <c r="D85" s="6">
        <v>0</v>
      </c>
      <c r="E85" s="7">
        <v>0</v>
      </c>
      <c r="F85" s="8"/>
      <c r="G85" s="6"/>
      <c r="H85" s="7"/>
      <c r="I85" s="8">
        <v>0</v>
      </c>
      <c r="J85" s="6">
        <v>0</v>
      </c>
      <c r="K85" s="7">
        <v>0</v>
      </c>
      <c r="L85" s="8">
        <v>0</v>
      </c>
      <c r="M85" s="6">
        <v>0</v>
      </c>
      <c r="N85" s="7">
        <f t="shared" si="48"/>
        <v>0</v>
      </c>
      <c r="O85" s="8">
        <v>0</v>
      </c>
      <c r="P85" s="6">
        <v>0</v>
      </c>
      <c r="Q85" s="7">
        <v>0</v>
      </c>
      <c r="R85" s="8">
        <v>0</v>
      </c>
      <c r="S85" s="6">
        <v>0</v>
      </c>
      <c r="T85" s="7">
        <f t="shared" si="49"/>
        <v>0</v>
      </c>
      <c r="U85" s="8">
        <v>0</v>
      </c>
      <c r="V85" s="6">
        <v>0</v>
      </c>
      <c r="W85" s="7">
        <v>0</v>
      </c>
      <c r="X85" s="8">
        <v>0</v>
      </c>
      <c r="Y85" s="6">
        <v>0</v>
      </c>
      <c r="Z85" s="7">
        <v>0</v>
      </c>
      <c r="AA85" s="8"/>
      <c r="AB85" s="6"/>
      <c r="AC85" s="7"/>
      <c r="AD85" s="8">
        <v>0</v>
      </c>
      <c r="AE85" s="6">
        <v>0</v>
      </c>
      <c r="AF85" s="7">
        <v>0</v>
      </c>
      <c r="AG85" s="8">
        <v>0</v>
      </c>
      <c r="AH85" s="6">
        <v>0</v>
      </c>
      <c r="AI85" s="7">
        <v>0</v>
      </c>
      <c r="AJ85" s="8">
        <v>0</v>
      </c>
      <c r="AK85" s="6">
        <v>0</v>
      </c>
      <c r="AL85" s="7">
        <v>0</v>
      </c>
      <c r="AM85" s="8">
        <v>0</v>
      </c>
      <c r="AN85" s="6">
        <v>0</v>
      </c>
      <c r="AO85" s="7">
        <v>0</v>
      </c>
      <c r="AP85" s="8">
        <v>0</v>
      </c>
      <c r="AQ85" s="6">
        <v>0</v>
      </c>
      <c r="AR85" s="7">
        <v>0</v>
      </c>
      <c r="AS85" s="8">
        <v>0</v>
      </c>
      <c r="AT85" s="6">
        <v>0</v>
      </c>
      <c r="AU85" s="7">
        <v>0</v>
      </c>
      <c r="AV85" s="8">
        <v>0</v>
      </c>
      <c r="AW85" s="6">
        <v>0</v>
      </c>
      <c r="AX85" s="7">
        <v>0</v>
      </c>
      <c r="AY85" s="8">
        <v>0</v>
      </c>
      <c r="AZ85" s="6">
        <v>0</v>
      </c>
      <c r="BA85" s="7">
        <f t="shared" si="50"/>
        <v>0</v>
      </c>
      <c r="BB85" s="8">
        <v>0</v>
      </c>
      <c r="BC85" s="6">
        <v>0</v>
      </c>
      <c r="BD85" s="7">
        <v>0</v>
      </c>
      <c r="BE85" s="8">
        <v>0</v>
      </c>
      <c r="BF85" s="6">
        <v>0</v>
      </c>
      <c r="BG85" s="7">
        <v>0</v>
      </c>
      <c r="BH85" s="8">
        <v>0</v>
      </c>
      <c r="BI85" s="6">
        <v>0</v>
      </c>
      <c r="BJ85" s="7">
        <v>0</v>
      </c>
      <c r="BK85" s="8">
        <v>0</v>
      </c>
      <c r="BL85" s="6">
        <v>0</v>
      </c>
      <c r="BM85" s="7">
        <v>0</v>
      </c>
      <c r="BN85" s="8">
        <v>0</v>
      </c>
      <c r="BO85" s="6">
        <v>0</v>
      </c>
      <c r="BP85" s="7">
        <v>0</v>
      </c>
      <c r="BQ85" s="8">
        <v>0</v>
      </c>
      <c r="BR85" s="6">
        <v>0</v>
      </c>
      <c r="BS85" s="7">
        <v>0</v>
      </c>
      <c r="BT85" s="8">
        <v>0</v>
      </c>
      <c r="BU85" s="6">
        <v>0</v>
      </c>
      <c r="BV85" s="7">
        <v>0</v>
      </c>
      <c r="BW85" s="8">
        <v>0</v>
      </c>
      <c r="BX85" s="6">
        <v>0</v>
      </c>
      <c r="BY85" s="7">
        <v>0</v>
      </c>
      <c r="BZ85" s="8">
        <v>0</v>
      </c>
      <c r="CA85" s="6">
        <v>0</v>
      </c>
      <c r="CB85" s="7">
        <v>0</v>
      </c>
      <c r="CC85" s="8">
        <f t="shared" si="39"/>
        <v>0</v>
      </c>
      <c r="CD85" s="7">
        <f t="shared" si="40"/>
        <v>0</v>
      </c>
    </row>
    <row r="86" spans="1:198" x14ac:dyDescent="0.3">
      <c r="A86" s="40">
        <v>2010</v>
      </c>
      <c r="B86" s="41" t="s">
        <v>7</v>
      </c>
      <c r="C86" s="8">
        <v>0</v>
      </c>
      <c r="D86" s="6">
        <v>0</v>
      </c>
      <c r="E86" s="7">
        <v>0</v>
      </c>
      <c r="F86" s="8"/>
      <c r="G86" s="6"/>
      <c r="H86" s="7"/>
      <c r="I86" s="8">
        <v>0</v>
      </c>
      <c r="J86" s="6">
        <v>0</v>
      </c>
      <c r="K86" s="7">
        <v>0</v>
      </c>
      <c r="L86" s="8">
        <v>0</v>
      </c>
      <c r="M86" s="6">
        <v>0</v>
      </c>
      <c r="N86" s="7">
        <f t="shared" si="48"/>
        <v>0</v>
      </c>
      <c r="O86" s="8">
        <v>0</v>
      </c>
      <c r="P86" s="6">
        <v>0</v>
      </c>
      <c r="Q86" s="7">
        <v>0</v>
      </c>
      <c r="R86" s="8">
        <v>0</v>
      </c>
      <c r="S86" s="6">
        <v>0</v>
      </c>
      <c r="T86" s="7">
        <f t="shared" si="49"/>
        <v>0</v>
      </c>
      <c r="U86" s="8">
        <v>0</v>
      </c>
      <c r="V86" s="6">
        <v>0</v>
      </c>
      <c r="W86" s="7">
        <v>0</v>
      </c>
      <c r="X86" s="8">
        <v>0</v>
      </c>
      <c r="Y86" s="6">
        <v>0</v>
      </c>
      <c r="Z86" s="7">
        <v>0</v>
      </c>
      <c r="AA86" s="8"/>
      <c r="AB86" s="6"/>
      <c r="AC86" s="7"/>
      <c r="AD86" s="8">
        <v>0</v>
      </c>
      <c r="AE86" s="6">
        <v>0</v>
      </c>
      <c r="AF86" s="7">
        <v>0</v>
      </c>
      <c r="AG86" s="8">
        <v>0</v>
      </c>
      <c r="AH86" s="6">
        <v>0</v>
      </c>
      <c r="AI86" s="7">
        <v>0</v>
      </c>
      <c r="AJ86" s="8">
        <v>0</v>
      </c>
      <c r="AK86" s="6">
        <v>0</v>
      </c>
      <c r="AL86" s="7">
        <v>0</v>
      </c>
      <c r="AM86" s="8">
        <v>0</v>
      </c>
      <c r="AN86" s="6">
        <v>0</v>
      </c>
      <c r="AO86" s="7">
        <v>0</v>
      </c>
      <c r="AP86" s="8">
        <v>0</v>
      </c>
      <c r="AQ86" s="6">
        <v>0</v>
      </c>
      <c r="AR86" s="7">
        <v>0</v>
      </c>
      <c r="AS86" s="8">
        <v>0</v>
      </c>
      <c r="AT86" s="6">
        <v>0</v>
      </c>
      <c r="AU86" s="7">
        <v>0</v>
      </c>
      <c r="AV86" s="8">
        <v>0</v>
      </c>
      <c r="AW86" s="6">
        <v>0</v>
      </c>
      <c r="AX86" s="7">
        <v>0</v>
      </c>
      <c r="AY86" s="8">
        <v>0</v>
      </c>
      <c r="AZ86" s="6">
        <v>0</v>
      </c>
      <c r="BA86" s="7">
        <f t="shared" si="50"/>
        <v>0</v>
      </c>
      <c r="BB86" s="8">
        <v>0</v>
      </c>
      <c r="BC86" s="6">
        <v>0</v>
      </c>
      <c r="BD86" s="7">
        <v>0</v>
      </c>
      <c r="BE86" s="8">
        <v>0</v>
      </c>
      <c r="BF86" s="6">
        <v>0</v>
      </c>
      <c r="BG86" s="7">
        <v>0</v>
      </c>
      <c r="BH86" s="8">
        <v>0</v>
      </c>
      <c r="BI86" s="6">
        <v>0</v>
      </c>
      <c r="BJ86" s="7">
        <v>0</v>
      </c>
      <c r="BK86" s="8">
        <v>0</v>
      </c>
      <c r="BL86" s="6">
        <v>0</v>
      </c>
      <c r="BM86" s="7">
        <v>0</v>
      </c>
      <c r="BN86" s="8">
        <v>0</v>
      </c>
      <c r="BO86" s="6">
        <v>0</v>
      </c>
      <c r="BP86" s="7">
        <v>0</v>
      </c>
      <c r="BQ86" s="8">
        <v>0</v>
      </c>
      <c r="BR86" s="6">
        <v>0</v>
      </c>
      <c r="BS86" s="7">
        <v>0</v>
      </c>
      <c r="BT86" s="8">
        <v>0</v>
      </c>
      <c r="BU86" s="6">
        <v>0</v>
      </c>
      <c r="BV86" s="7">
        <v>0</v>
      </c>
      <c r="BW86" s="8">
        <v>0</v>
      </c>
      <c r="BX86" s="6">
        <v>0</v>
      </c>
      <c r="BY86" s="7">
        <v>0</v>
      </c>
      <c r="BZ86" s="8">
        <v>0</v>
      </c>
      <c r="CA86" s="6">
        <v>0</v>
      </c>
      <c r="CB86" s="7">
        <v>0</v>
      </c>
      <c r="CC86" s="8">
        <f t="shared" si="39"/>
        <v>0</v>
      </c>
      <c r="CD86" s="7">
        <f t="shared" si="40"/>
        <v>0</v>
      </c>
    </row>
    <row r="87" spans="1:198" x14ac:dyDescent="0.3">
      <c r="A87" s="40">
        <v>2010</v>
      </c>
      <c r="B87" s="41" t="s">
        <v>8</v>
      </c>
      <c r="C87" s="8">
        <v>0</v>
      </c>
      <c r="D87" s="6">
        <v>0</v>
      </c>
      <c r="E87" s="7">
        <v>0</v>
      </c>
      <c r="F87" s="8"/>
      <c r="G87" s="6"/>
      <c r="H87" s="7"/>
      <c r="I87" s="8">
        <v>0</v>
      </c>
      <c r="J87" s="6">
        <v>0</v>
      </c>
      <c r="K87" s="7">
        <v>0</v>
      </c>
      <c r="L87" s="8">
        <v>0</v>
      </c>
      <c r="M87" s="6">
        <v>0</v>
      </c>
      <c r="N87" s="7">
        <f t="shared" si="48"/>
        <v>0</v>
      </c>
      <c r="O87" s="8">
        <v>0</v>
      </c>
      <c r="P87" s="6">
        <v>0</v>
      </c>
      <c r="Q87" s="7">
        <v>0</v>
      </c>
      <c r="R87" s="8">
        <v>0</v>
      </c>
      <c r="S87" s="6">
        <v>0</v>
      </c>
      <c r="T87" s="7">
        <f t="shared" si="49"/>
        <v>0</v>
      </c>
      <c r="U87" s="8">
        <v>0</v>
      </c>
      <c r="V87" s="6">
        <v>0</v>
      </c>
      <c r="W87" s="7">
        <v>0</v>
      </c>
      <c r="X87" s="8">
        <v>0</v>
      </c>
      <c r="Y87" s="6">
        <v>0</v>
      </c>
      <c r="Z87" s="7">
        <v>0</v>
      </c>
      <c r="AA87" s="8"/>
      <c r="AB87" s="6"/>
      <c r="AC87" s="7"/>
      <c r="AD87" s="8">
        <v>0</v>
      </c>
      <c r="AE87" s="6">
        <v>0</v>
      </c>
      <c r="AF87" s="7">
        <v>0</v>
      </c>
      <c r="AG87" s="8">
        <v>0</v>
      </c>
      <c r="AH87" s="6">
        <v>0</v>
      </c>
      <c r="AI87" s="7">
        <v>0</v>
      </c>
      <c r="AJ87" s="8">
        <v>0</v>
      </c>
      <c r="AK87" s="6">
        <v>0</v>
      </c>
      <c r="AL87" s="7">
        <v>0</v>
      </c>
      <c r="AM87" s="8">
        <v>0</v>
      </c>
      <c r="AN87" s="6">
        <v>0</v>
      </c>
      <c r="AO87" s="7">
        <v>0</v>
      </c>
      <c r="AP87" s="8">
        <v>0</v>
      </c>
      <c r="AQ87" s="6">
        <v>0</v>
      </c>
      <c r="AR87" s="7">
        <v>0</v>
      </c>
      <c r="AS87" s="8">
        <v>0</v>
      </c>
      <c r="AT87" s="6">
        <v>0</v>
      </c>
      <c r="AU87" s="7">
        <v>0</v>
      </c>
      <c r="AV87" s="8">
        <v>0</v>
      </c>
      <c r="AW87" s="6">
        <v>0</v>
      </c>
      <c r="AX87" s="7">
        <v>0</v>
      </c>
      <c r="AY87" s="8">
        <v>0</v>
      </c>
      <c r="AZ87" s="6">
        <v>0</v>
      </c>
      <c r="BA87" s="7">
        <f t="shared" si="50"/>
        <v>0</v>
      </c>
      <c r="BB87" s="8">
        <v>0</v>
      </c>
      <c r="BC87" s="6">
        <v>0</v>
      </c>
      <c r="BD87" s="7">
        <v>0</v>
      </c>
      <c r="BE87" s="8">
        <v>0</v>
      </c>
      <c r="BF87" s="6">
        <v>0</v>
      </c>
      <c r="BG87" s="7">
        <v>0</v>
      </c>
      <c r="BH87" s="8">
        <v>0</v>
      </c>
      <c r="BI87" s="6">
        <v>0</v>
      </c>
      <c r="BJ87" s="7">
        <v>0</v>
      </c>
      <c r="BK87" s="8">
        <v>0</v>
      </c>
      <c r="BL87" s="6">
        <v>0</v>
      </c>
      <c r="BM87" s="7">
        <v>0</v>
      </c>
      <c r="BN87" s="8">
        <v>0</v>
      </c>
      <c r="BO87" s="6">
        <v>0</v>
      </c>
      <c r="BP87" s="7">
        <v>0</v>
      </c>
      <c r="BQ87" s="8">
        <v>0</v>
      </c>
      <c r="BR87" s="6">
        <v>0</v>
      </c>
      <c r="BS87" s="7">
        <v>0</v>
      </c>
      <c r="BT87" s="8">
        <v>0</v>
      </c>
      <c r="BU87" s="6">
        <v>0</v>
      </c>
      <c r="BV87" s="7">
        <v>0</v>
      </c>
      <c r="BW87" s="8">
        <v>0</v>
      </c>
      <c r="BX87" s="6">
        <v>0</v>
      </c>
      <c r="BY87" s="7">
        <v>0</v>
      </c>
      <c r="BZ87" s="8">
        <v>0</v>
      </c>
      <c r="CA87" s="6">
        <v>0</v>
      </c>
      <c r="CB87" s="7">
        <v>0</v>
      </c>
      <c r="CC87" s="8">
        <f t="shared" si="39"/>
        <v>0</v>
      </c>
      <c r="CD87" s="7">
        <f t="shared" si="40"/>
        <v>0</v>
      </c>
    </row>
    <row r="88" spans="1:198" x14ac:dyDescent="0.3">
      <c r="A88" s="40">
        <v>2010</v>
      </c>
      <c r="B88" s="41" t="s">
        <v>9</v>
      </c>
      <c r="C88" s="8">
        <v>0</v>
      </c>
      <c r="D88" s="6">
        <v>0</v>
      </c>
      <c r="E88" s="7">
        <v>0</v>
      </c>
      <c r="F88" s="8"/>
      <c r="G88" s="6"/>
      <c r="H88" s="7"/>
      <c r="I88" s="8">
        <v>0</v>
      </c>
      <c r="J88" s="6">
        <v>0</v>
      </c>
      <c r="K88" s="7">
        <v>0</v>
      </c>
      <c r="L88" s="8">
        <v>0</v>
      </c>
      <c r="M88" s="6">
        <v>0</v>
      </c>
      <c r="N88" s="7">
        <f t="shared" si="48"/>
        <v>0</v>
      </c>
      <c r="O88" s="8">
        <v>0</v>
      </c>
      <c r="P88" s="6">
        <v>0</v>
      </c>
      <c r="Q88" s="7">
        <v>0</v>
      </c>
      <c r="R88" s="8">
        <v>0</v>
      </c>
      <c r="S88" s="6">
        <v>0</v>
      </c>
      <c r="T88" s="7">
        <f t="shared" si="49"/>
        <v>0</v>
      </c>
      <c r="U88" s="8">
        <v>0</v>
      </c>
      <c r="V88" s="6">
        <v>0</v>
      </c>
      <c r="W88" s="7">
        <v>0</v>
      </c>
      <c r="X88" s="8">
        <v>0</v>
      </c>
      <c r="Y88" s="6">
        <v>0</v>
      </c>
      <c r="Z88" s="7">
        <v>0</v>
      </c>
      <c r="AA88" s="8"/>
      <c r="AB88" s="6"/>
      <c r="AC88" s="7"/>
      <c r="AD88" s="8">
        <v>0</v>
      </c>
      <c r="AE88" s="6">
        <v>0</v>
      </c>
      <c r="AF88" s="7">
        <v>0</v>
      </c>
      <c r="AG88" s="8">
        <v>0</v>
      </c>
      <c r="AH88" s="6">
        <v>0</v>
      </c>
      <c r="AI88" s="7">
        <v>0</v>
      </c>
      <c r="AJ88" s="8">
        <v>0</v>
      </c>
      <c r="AK88" s="6">
        <v>0</v>
      </c>
      <c r="AL88" s="7">
        <v>0</v>
      </c>
      <c r="AM88" s="8">
        <v>0</v>
      </c>
      <c r="AN88" s="6">
        <v>0</v>
      </c>
      <c r="AO88" s="7">
        <v>0</v>
      </c>
      <c r="AP88" s="8">
        <v>0</v>
      </c>
      <c r="AQ88" s="6">
        <v>0</v>
      </c>
      <c r="AR88" s="7">
        <v>0</v>
      </c>
      <c r="AS88" s="8">
        <v>0</v>
      </c>
      <c r="AT88" s="6">
        <v>0</v>
      </c>
      <c r="AU88" s="7">
        <v>0</v>
      </c>
      <c r="AV88" s="8">
        <v>0</v>
      </c>
      <c r="AW88" s="6">
        <v>0</v>
      </c>
      <c r="AX88" s="7">
        <v>0</v>
      </c>
      <c r="AY88" s="8">
        <v>0</v>
      </c>
      <c r="AZ88" s="6">
        <v>0</v>
      </c>
      <c r="BA88" s="7">
        <f t="shared" si="50"/>
        <v>0</v>
      </c>
      <c r="BB88" s="8">
        <v>0</v>
      </c>
      <c r="BC88" s="6">
        <v>0</v>
      </c>
      <c r="BD88" s="7">
        <v>0</v>
      </c>
      <c r="BE88" s="8">
        <v>0</v>
      </c>
      <c r="BF88" s="6">
        <v>0</v>
      </c>
      <c r="BG88" s="7">
        <v>0</v>
      </c>
      <c r="BH88" s="8">
        <v>0</v>
      </c>
      <c r="BI88" s="6">
        <v>0</v>
      </c>
      <c r="BJ88" s="7">
        <v>0</v>
      </c>
      <c r="BK88" s="8">
        <v>0</v>
      </c>
      <c r="BL88" s="6">
        <v>0</v>
      </c>
      <c r="BM88" s="7">
        <v>0</v>
      </c>
      <c r="BN88" s="8">
        <v>0</v>
      </c>
      <c r="BO88" s="6">
        <v>0</v>
      </c>
      <c r="BP88" s="7">
        <v>0</v>
      </c>
      <c r="BQ88" s="8">
        <v>0</v>
      </c>
      <c r="BR88" s="6">
        <v>0</v>
      </c>
      <c r="BS88" s="7">
        <v>0</v>
      </c>
      <c r="BT88" s="8">
        <v>0</v>
      </c>
      <c r="BU88" s="6">
        <v>0</v>
      </c>
      <c r="BV88" s="7">
        <v>0</v>
      </c>
      <c r="BW88" s="8">
        <v>0</v>
      </c>
      <c r="BX88" s="6">
        <v>0</v>
      </c>
      <c r="BY88" s="7">
        <v>0</v>
      </c>
      <c r="BZ88" s="8">
        <v>0</v>
      </c>
      <c r="CA88" s="6">
        <v>0</v>
      </c>
      <c r="CB88" s="7">
        <v>0</v>
      </c>
      <c r="CC88" s="8">
        <f t="shared" si="39"/>
        <v>0</v>
      </c>
      <c r="CD88" s="7">
        <f t="shared" si="40"/>
        <v>0</v>
      </c>
    </row>
    <row r="89" spans="1:198" x14ac:dyDescent="0.3">
      <c r="A89" s="40">
        <v>2010</v>
      </c>
      <c r="B89" s="41" t="s">
        <v>10</v>
      </c>
      <c r="C89" s="8">
        <v>0</v>
      </c>
      <c r="D89" s="6">
        <v>0</v>
      </c>
      <c r="E89" s="7">
        <v>0</v>
      </c>
      <c r="F89" s="8"/>
      <c r="G89" s="6"/>
      <c r="H89" s="7"/>
      <c r="I89" s="8">
        <v>0</v>
      </c>
      <c r="J89" s="6">
        <v>0</v>
      </c>
      <c r="K89" s="7">
        <v>0</v>
      </c>
      <c r="L89" s="8">
        <v>0</v>
      </c>
      <c r="M89" s="6">
        <v>0</v>
      </c>
      <c r="N89" s="7">
        <f t="shared" si="48"/>
        <v>0</v>
      </c>
      <c r="O89" s="8">
        <v>0</v>
      </c>
      <c r="P89" s="6">
        <v>0</v>
      </c>
      <c r="Q89" s="7">
        <v>0</v>
      </c>
      <c r="R89" s="8">
        <v>0</v>
      </c>
      <c r="S89" s="6">
        <v>0</v>
      </c>
      <c r="T89" s="7">
        <f t="shared" si="49"/>
        <v>0</v>
      </c>
      <c r="U89" s="8">
        <v>0</v>
      </c>
      <c r="V89" s="6">
        <v>0</v>
      </c>
      <c r="W89" s="7">
        <v>0</v>
      </c>
      <c r="X89" s="8">
        <v>0</v>
      </c>
      <c r="Y89" s="6">
        <v>0</v>
      </c>
      <c r="Z89" s="7">
        <v>0</v>
      </c>
      <c r="AA89" s="8"/>
      <c r="AB89" s="6"/>
      <c r="AC89" s="7"/>
      <c r="AD89" s="8">
        <v>0</v>
      </c>
      <c r="AE89" s="6">
        <v>0</v>
      </c>
      <c r="AF89" s="7">
        <v>0</v>
      </c>
      <c r="AG89" s="8">
        <v>0</v>
      </c>
      <c r="AH89" s="6">
        <v>0</v>
      </c>
      <c r="AI89" s="7">
        <v>0</v>
      </c>
      <c r="AJ89" s="8">
        <v>0</v>
      </c>
      <c r="AK89" s="6">
        <v>0</v>
      </c>
      <c r="AL89" s="7">
        <v>0</v>
      </c>
      <c r="AM89" s="8">
        <v>0</v>
      </c>
      <c r="AN89" s="6">
        <v>0</v>
      </c>
      <c r="AO89" s="7">
        <v>0</v>
      </c>
      <c r="AP89" s="8">
        <v>0</v>
      </c>
      <c r="AQ89" s="6">
        <v>0</v>
      </c>
      <c r="AR89" s="7">
        <v>0</v>
      </c>
      <c r="AS89" s="8">
        <v>0</v>
      </c>
      <c r="AT89" s="6">
        <v>0</v>
      </c>
      <c r="AU89" s="7">
        <v>0</v>
      </c>
      <c r="AV89" s="8">
        <v>0</v>
      </c>
      <c r="AW89" s="6">
        <v>0</v>
      </c>
      <c r="AX89" s="7">
        <v>0</v>
      </c>
      <c r="AY89" s="8">
        <v>0</v>
      </c>
      <c r="AZ89" s="6">
        <v>0</v>
      </c>
      <c r="BA89" s="7">
        <f t="shared" si="50"/>
        <v>0</v>
      </c>
      <c r="BB89" s="8">
        <v>0</v>
      </c>
      <c r="BC89" s="6">
        <v>0</v>
      </c>
      <c r="BD89" s="7">
        <v>0</v>
      </c>
      <c r="BE89" s="8">
        <v>0</v>
      </c>
      <c r="BF89" s="6">
        <v>0</v>
      </c>
      <c r="BG89" s="7">
        <v>0</v>
      </c>
      <c r="BH89" s="8">
        <v>0</v>
      </c>
      <c r="BI89" s="6">
        <v>0</v>
      </c>
      <c r="BJ89" s="7">
        <v>0</v>
      </c>
      <c r="BK89" s="8">
        <v>0</v>
      </c>
      <c r="BL89" s="6">
        <v>0</v>
      </c>
      <c r="BM89" s="7">
        <v>0</v>
      </c>
      <c r="BN89" s="8">
        <v>0</v>
      </c>
      <c r="BO89" s="6">
        <v>0</v>
      </c>
      <c r="BP89" s="7">
        <v>0</v>
      </c>
      <c r="BQ89" s="8">
        <v>0</v>
      </c>
      <c r="BR89" s="6">
        <v>0</v>
      </c>
      <c r="BS89" s="7">
        <v>0</v>
      </c>
      <c r="BT89" s="8">
        <v>0</v>
      </c>
      <c r="BU89" s="6">
        <v>0</v>
      </c>
      <c r="BV89" s="7">
        <v>0</v>
      </c>
      <c r="BW89" s="8">
        <v>0</v>
      </c>
      <c r="BX89" s="6">
        <v>0</v>
      </c>
      <c r="BY89" s="7">
        <v>0</v>
      </c>
      <c r="BZ89" s="8">
        <v>0</v>
      </c>
      <c r="CA89" s="6">
        <v>0</v>
      </c>
      <c r="CB89" s="7">
        <v>0</v>
      </c>
      <c r="CC89" s="8">
        <f t="shared" si="39"/>
        <v>0</v>
      </c>
      <c r="CD89" s="7">
        <f t="shared" si="40"/>
        <v>0</v>
      </c>
    </row>
    <row r="90" spans="1:198" x14ac:dyDescent="0.3">
      <c r="A90" s="40">
        <v>2010</v>
      </c>
      <c r="B90" s="41" t="s">
        <v>11</v>
      </c>
      <c r="C90" s="8">
        <v>0</v>
      </c>
      <c r="D90" s="6">
        <v>0</v>
      </c>
      <c r="E90" s="7">
        <v>0</v>
      </c>
      <c r="F90" s="8"/>
      <c r="G90" s="6"/>
      <c r="H90" s="7"/>
      <c r="I90" s="8">
        <v>0</v>
      </c>
      <c r="J90" s="6">
        <v>0</v>
      </c>
      <c r="K90" s="7">
        <v>0</v>
      </c>
      <c r="L90" s="8">
        <v>0</v>
      </c>
      <c r="M90" s="6">
        <v>0</v>
      </c>
      <c r="N90" s="7">
        <f t="shared" si="48"/>
        <v>0</v>
      </c>
      <c r="O90" s="8">
        <v>0</v>
      </c>
      <c r="P90" s="6">
        <v>0</v>
      </c>
      <c r="Q90" s="7">
        <v>0</v>
      </c>
      <c r="R90" s="8">
        <v>0</v>
      </c>
      <c r="S90" s="6">
        <v>0</v>
      </c>
      <c r="T90" s="7">
        <f t="shared" si="49"/>
        <v>0</v>
      </c>
      <c r="U90" s="8">
        <v>0</v>
      </c>
      <c r="V90" s="6">
        <v>0</v>
      </c>
      <c r="W90" s="7">
        <v>0</v>
      </c>
      <c r="X90" s="8">
        <v>0</v>
      </c>
      <c r="Y90" s="6">
        <v>0</v>
      </c>
      <c r="Z90" s="7">
        <v>0</v>
      </c>
      <c r="AA90" s="8"/>
      <c r="AB90" s="6"/>
      <c r="AC90" s="7"/>
      <c r="AD90" s="8">
        <v>0</v>
      </c>
      <c r="AE90" s="6">
        <v>0</v>
      </c>
      <c r="AF90" s="7">
        <v>0</v>
      </c>
      <c r="AG90" s="8">
        <v>0</v>
      </c>
      <c r="AH90" s="6">
        <v>0</v>
      </c>
      <c r="AI90" s="7">
        <v>0</v>
      </c>
      <c r="AJ90" s="8">
        <v>0</v>
      </c>
      <c r="AK90" s="6">
        <v>0</v>
      </c>
      <c r="AL90" s="7">
        <v>0</v>
      </c>
      <c r="AM90" s="8">
        <v>0</v>
      </c>
      <c r="AN90" s="6">
        <v>0</v>
      </c>
      <c r="AO90" s="7">
        <v>0</v>
      </c>
      <c r="AP90" s="8">
        <v>0</v>
      </c>
      <c r="AQ90" s="6">
        <v>0</v>
      </c>
      <c r="AR90" s="7">
        <v>0</v>
      </c>
      <c r="AS90" s="8">
        <v>0</v>
      </c>
      <c r="AT90" s="6">
        <v>0</v>
      </c>
      <c r="AU90" s="7">
        <v>0</v>
      </c>
      <c r="AV90" s="8">
        <v>0</v>
      </c>
      <c r="AW90" s="6">
        <v>0</v>
      </c>
      <c r="AX90" s="7">
        <v>0</v>
      </c>
      <c r="AY90" s="8">
        <v>0</v>
      </c>
      <c r="AZ90" s="6">
        <v>0</v>
      </c>
      <c r="BA90" s="7">
        <f t="shared" si="50"/>
        <v>0</v>
      </c>
      <c r="BB90" s="8">
        <v>0</v>
      </c>
      <c r="BC90" s="6">
        <v>0</v>
      </c>
      <c r="BD90" s="7">
        <v>0</v>
      </c>
      <c r="BE90" s="8">
        <v>0</v>
      </c>
      <c r="BF90" s="6">
        <v>0</v>
      </c>
      <c r="BG90" s="7">
        <v>0</v>
      </c>
      <c r="BH90" s="8">
        <v>0</v>
      </c>
      <c r="BI90" s="6">
        <v>0</v>
      </c>
      <c r="BJ90" s="7">
        <v>0</v>
      </c>
      <c r="BK90" s="8">
        <v>0</v>
      </c>
      <c r="BL90" s="6">
        <v>0</v>
      </c>
      <c r="BM90" s="7">
        <v>0</v>
      </c>
      <c r="BN90" s="8">
        <v>0</v>
      </c>
      <c r="BO90" s="6">
        <v>0</v>
      </c>
      <c r="BP90" s="7">
        <v>0</v>
      </c>
      <c r="BQ90" s="8">
        <v>0</v>
      </c>
      <c r="BR90" s="6">
        <v>0</v>
      </c>
      <c r="BS90" s="7">
        <v>0</v>
      </c>
      <c r="BT90" s="8">
        <v>0</v>
      </c>
      <c r="BU90" s="6">
        <v>0</v>
      </c>
      <c r="BV90" s="7">
        <v>0</v>
      </c>
      <c r="BW90" s="8">
        <v>0</v>
      </c>
      <c r="BX90" s="6">
        <v>0</v>
      </c>
      <c r="BY90" s="7">
        <v>0</v>
      </c>
      <c r="BZ90" s="8">
        <v>0</v>
      </c>
      <c r="CA90" s="6">
        <v>0</v>
      </c>
      <c r="CB90" s="7">
        <v>0</v>
      </c>
      <c r="CC90" s="8">
        <f t="shared" si="39"/>
        <v>0</v>
      </c>
      <c r="CD90" s="7">
        <f t="shared" si="40"/>
        <v>0</v>
      </c>
    </row>
    <row r="91" spans="1:198" x14ac:dyDescent="0.3">
      <c r="A91" s="40">
        <v>2010</v>
      </c>
      <c r="B91" s="41" t="s">
        <v>12</v>
      </c>
      <c r="C91" s="8">
        <v>0</v>
      </c>
      <c r="D91" s="6">
        <v>0</v>
      </c>
      <c r="E91" s="7">
        <v>0</v>
      </c>
      <c r="F91" s="8"/>
      <c r="G91" s="6"/>
      <c r="H91" s="7"/>
      <c r="I91" s="8">
        <v>0</v>
      </c>
      <c r="J91" s="6">
        <v>0</v>
      </c>
      <c r="K91" s="7">
        <v>0</v>
      </c>
      <c r="L91" s="8">
        <v>0</v>
      </c>
      <c r="M91" s="6">
        <v>0</v>
      </c>
      <c r="N91" s="7">
        <f t="shared" si="48"/>
        <v>0</v>
      </c>
      <c r="O91" s="8">
        <v>0</v>
      </c>
      <c r="P91" s="6">
        <v>0</v>
      </c>
      <c r="Q91" s="7">
        <v>0</v>
      </c>
      <c r="R91" s="8">
        <v>0</v>
      </c>
      <c r="S91" s="6">
        <v>0</v>
      </c>
      <c r="T91" s="7">
        <f t="shared" si="49"/>
        <v>0</v>
      </c>
      <c r="U91" s="8">
        <v>0</v>
      </c>
      <c r="V91" s="6">
        <v>0</v>
      </c>
      <c r="W91" s="7">
        <v>0</v>
      </c>
      <c r="X91" s="8">
        <v>0</v>
      </c>
      <c r="Y91" s="6">
        <v>0</v>
      </c>
      <c r="Z91" s="7">
        <v>0</v>
      </c>
      <c r="AA91" s="8"/>
      <c r="AB91" s="6"/>
      <c r="AC91" s="7"/>
      <c r="AD91" s="8">
        <v>0</v>
      </c>
      <c r="AE91" s="6">
        <v>0</v>
      </c>
      <c r="AF91" s="7">
        <v>0</v>
      </c>
      <c r="AG91" s="8">
        <v>0</v>
      </c>
      <c r="AH91" s="6">
        <v>0</v>
      </c>
      <c r="AI91" s="7">
        <v>0</v>
      </c>
      <c r="AJ91" s="8">
        <v>0</v>
      </c>
      <c r="AK91" s="6">
        <v>0</v>
      </c>
      <c r="AL91" s="7">
        <v>0</v>
      </c>
      <c r="AM91" s="8">
        <v>0</v>
      </c>
      <c r="AN91" s="6">
        <v>0</v>
      </c>
      <c r="AO91" s="7">
        <v>0</v>
      </c>
      <c r="AP91" s="8">
        <v>0</v>
      </c>
      <c r="AQ91" s="6">
        <v>4</v>
      </c>
      <c r="AR91" s="7">
        <v>0</v>
      </c>
      <c r="AS91" s="8">
        <v>0</v>
      </c>
      <c r="AT91" s="6">
        <v>0</v>
      </c>
      <c r="AU91" s="7">
        <v>0</v>
      </c>
      <c r="AV91" s="8">
        <v>0</v>
      </c>
      <c r="AW91" s="6">
        <v>0</v>
      </c>
      <c r="AX91" s="7">
        <v>0</v>
      </c>
      <c r="AY91" s="8">
        <v>0</v>
      </c>
      <c r="AZ91" s="6">
        <v>0</v>
      </c>
      <c r="BA91" s="7">
        <f t="shared" si="50"/>
        <v>0</v>
      </c>
      <c r="BB91" s="8">
        <v>0</v>
      </c>
      <c r="BC91" s="6">
        <v>0</v>
      </c>
      <c r="BD91" s="7">
        <v>0</v>
      </c>
      <c r="BE91" s="8">
        <v>0</v>
      </c>
      <c r="BF91" s="6">
        <v>0</v>
      </c>
      <c r="BG91" s="7">
        <v>0</v>
      </c>
      <c r="BH91" s="8">
        <v>0</v>
      </c>
      <c r="BI91" s="6">
        <v>0</v>
      </c>
      <c r="BJ91" s="7">
        <v>0</v>
      </c>
      <c r="BK91" s="8">
        <v>0</v>
      </c>
      <c r="BL91" s="6">
        <v>0</v>
      </c>
      <c r="BM91" s="7">
        <v>0</v>
      </c>
      <c r="BN91" s="8">
        <v>0</v>
      </c>
      <c r="BO91" s="6">
        <v>0</v>
      </c>
      <c r="BP91" s="7">
        <v>0</v>
      </c>
      <c r="BQ91" s="8">
        <v>0</v>
      </c>
      <c r="BR91" s="6">
        <v>0</v>
      </c>
      <c r="BS91" s="7">
        <v>0</v>
      </c>
      <c r="BT91" s="8">
        <v>0</v>
      </c>
      <c r="BU91" s="6">
        <v>0</v>
      </c>
      <c r="BV91" s="7">
        <v>0</v>
      </c>
      <c r="BW91" s="8">
        <v>0</v>
      </c>
      <c r="BX91" s="6">
        <v>0</v>
      </c>
      <c r="BY91" s="7">
        <v>0</v>
      </c>
      <c r="BZ91" s="8">
        <v>0</v>
      </c>
      <c r="CA91" s="6">
        <v>0</v>
      </c>
      <c r="CB91" s="7">
        <v>0</v>
      </c>
      <c r="CC91" s="8">
        <f t="shared" si="39"/>
        <v>0</v>
      </c>
      <c r="CD91" s="7">
        <f t="shared" si="40"/>
        <v>4</v>
      </c>
    </row>
    <row r="92" spans="1:198" x14ac:dyDescent="0.3">
      <c r="A92" s="40">
        <v>2010</v>
      </c>
      <c r="B92" s="41" t="s">
        <v>13</v>
      </c>
      <c r="C92" s="8">
        <v>0</v>
      </c>
      <c r="D92" s="6">
        <v>0</v>
      </c>
      <c r="E92" s="7">
        <v>0</v>
      </c>
      <c r="F92" s="8"/>
      <c r="G92" s="6"/>
      <c r="H92" s="7"/>
      <c r="I92" s="8">
        <v>0</v>
      </c>
      <c r="J92" s="6">
        <v>0</v>
      </c>
      <c r="K92" s="7">
        <v>0</v>
      </c>
      <c r="L92" s="8">
        <v>0</v>
      </c>
      <c r="M92" s="6">
        <v>0</v>
      </c>
      <c r="N92" s="7">
        <f t="shared" si="48"/>
        <v>0</v>
      </c>
      <c r="O92" s="8">
        <v>0</v>
      </c>
      <c r="P92" s="6">
        <v>0</v>
      </c>
      <c r="Q92" s="7">
        <v>0</v>
      </c>
      <c r="R92" s="8">
        <v>0</v>
      </c>
      <c r="S92" s="6">
        <v>0</v>
      </c>
      <c r="T92" s="7">
        <f t="shared" si="49"/>
        <v>0</v>
      </c>
      <c r="U92" s="8">
        <v>0</v>
      </c>
      <c r="V92" s="6">
        <v>0</v>
      </c>
      <c r="W92" s="7">
        <v>0</v>
      </c>
      <c r="X92" s="8">
        <v>0</v>
      </c>
      <c r="Y92" s="6">
        <v>0</v>
      </c>
      <c r="Z92" s="7">
        <v>0</v>
      </c>
      <c r="AA92" s="8"/>
      <c r="AB92" s="6"/>
      <c r="AC92" s="7"/>
      <c r="AD92" s="8">
        <v>0</v>
      </c>
      <c r="AE92" s="6">
        <v>0</v>
      </c>
      <c r="AF92" s="7">
        <v>0</v>
      </c>
      <c r="AG92" s="8">
        <v>0</v>
      </c>
      <c r="AH92" s="6">
        <v>0</v>
      </c>
      <c r="AI92" s="7">
        <v>0</v>
      </c>
      <c r="AJ92" s="8">
        <v>0</v>
      </c>
      <c r="AK92" s="6">
        <v>0</v>
      </c>
      <c r="AL92" s="7">
        <v>0</v>
      </c>
      <c r="AM92" s="8">
        <v>0</v>
      </c>
      <c r="AN92" s="6">
        <v>0</v>
      </c>
      <c r="AO92" s="7">
        <v>0</v>
      </c>
      <c r="AP92" s="8">
        <v>0</v>
      </c>
      <c r="AQ92" s="6">
        <v>0</v>
      </c>
      <c r="AR92" s="7">
        <v>0</v>
      </c>
      <c r="AS92" s="8">
        <v>0</v>
      </c>
      <c r="AT92" s="6">
        <v>0</v>
      </c>
      <c r="AU92" s="7">
        <v>0</v>
      </c>
      <c r="AV92" s="8">
        <v>0</v>
      </c>
      <c r="AW92" s="6">
        <v>0</v>
      </c>
      <c r="AX92" s="7">
        <v>0</v>
      </c>
      <c r="AY92" s="8">
        <v>0</v>
      </c>
      <c r="AZ92" s="6">
        <v>0</v>
      </c>
      <c r="BA92" s="7">
        <f t="shared" si="50"/>
        <v>0</v>
      </c>
      <c r="BB92" s="8">
        <v>0</v>
      </c>
      <c r="BC92" s="6">
        <v>0</v>
      </c>
      <c r="BD92" s="7">
        <v>0</v>
      </c>
      <c r="BE92" s="8">
        <v>0</v>
      </c>
      <c r="BF92" s="6">
        <v>0</v>
      </c>
      <c r="BG92" s="7">
        <v>0</v>
      </c>
      <c r="BH92" s="8">
        <v>0</v>
      </c>
      <c r="BI92" s="6">
        <v>0</v>
      </c>
      <c r="BJ92" s="7">
        <v>0</v>
      </c>
      <c r="BK92" s="8">
        <v>0</v>
      </c>
      <c r="BL92" s="6">
        <v>0</v>
      </c>
      <c r="BM92" s="7">
        <v>0</v>
      </c>
      <c r="BN92" s="8">
        <v>0</v>
      </c>
      <c r="BO92" s="6">
        <v>0</v>
      </c>
      <c r="BP92" s="7">
        <v>0</v>
      </c>
      <c r="BQ92" s="8">
        <v>0</v>
      </c>
      <c r="BR92" s="6">
        <v>0</v>
      </c>
      <c r="BS92" s="7">
        <v>0</v>
      </c>
      <c r="BT92" s="8">
        <v>0</v>
      </c>
      <c r="BU92" s="6">
        <v>0</v>
      </c>
      <c r="BV92" s="7">
        <v>0</v>
      </c>
      <c r="BW92" s="8">
        <v>0</v>
      </c>
      <c r="BX92" s="6">
        <v>0</v>
      </c>
      <c r="BY92" s="7">
        <v>0</v>
      </c>
      <c r="BZ92" s="8">
        <v>1</v>
      </c>
      <c r="CA92" s="6">
        <v>10</v>
      </c>
      <c r="CB92" s="7">
        <f>CA92/BZ92*1000</f>
        <v>10000</v>
      </c>
      <c r="CC92" s="8">
        <f t="shared" si="39"/>
        <v>1</v>
      </c>
      <c r="CD92" s="7">
        <f t="shared" si="40"/>
        <v>10</v>
      </c>
    </row>
    <row r="93" spans="1:198" x14ac:dyDescent="0.3">
      <c r="A93" s="40">
        <v>2010</v>
      </c>
      <c r="B93" s="41" t="s">
        <v>14</v>
      </c>
      <c r="C93" s="8">
        <v>0</v>
      </c>
      <c r="D93" s="6">
        <v>0</v>
      </c>
      <c r="E93" s="7">
        <v>0</v>
      </c>
      <c r="F93" s="8"/>
      <c r="G93" s="6"/>
      <c r="H93" s="7"/>
      <c r="I93" s="8">
        <v>0</v>
      </c>
      <c r="J93" s="6">
        <v>0</v>
      </c>
      <c r="K93" s="7">
        <v>0</v>
      </c>
      <c r="L93" s="8">
        <v>0</v>
      </c>
      <c r="M93" s="6">
        <v>0</v>
      </c>
      <c r="N93" s="7">
        <f t="shared" si="48"/>
        <v>0</v>
      </c>
      <c r="O93" s="8">
        <v>0</v>
      </c>
      <c r="P93" s="6">
        <v>0</v>
      </c>
      <c r="Q93" s="7">
        <v>0</v>
      </c>
      <c r="R93" s="8">
        <v>0</v>
      </c>
      <c r="S93" s="6">
        <v>0</v>
      </c>
      <c r="T93" s="7">
        <f t="shared" si="49"/>
        <v>0</v>
      </c>
      <c r="U93" s="8">
        <v>0</v>
      </c>
      <c r="V93" s="6">
        <v>0</v>
      </c>
      <c r="W93" s="7">
        <v>0</v>
      </c>
      <c r="X93" s="8">
        <v>0</v>
      </c>
      <c r="Y93" s="6">
        <v>0</v>
      </c>
      <c r="Z93" s="7">
        <v>0</v>
      </c>
      <c r="AA93" s="8"/>
      <c r="AB93" s="6"/>
      <c r="AC93" s="7"/>
      <c r="AD93" s="8">
        <v>0</v>
      </c>
      <c r="AE93" s="6">
        <v>0</v>
      </c>
      <c r="AF93" s="7">
        <v>0</v>
      </c>
      <c r="AG93" s="8">
        <v>0</v>
      </c>
      <c r="AH93" s="6">
        <v>0</v>
      </c>
      <c r="AI93" s="7">
        <v>0</v>
      </c>
      <c r="AJ93" s="8">
        <v>0</v>
      </c>
      <c r="AK93" s="6">
        <v>0</v>
      </c>
      <c r="AL93" s="7">
        <v>0</v>
      </c>
      <c r="AM93" s="8">
        <v>0</v>
      </c>
      <c r="AN93" s="6">
        <v>0</v>
      </c>
      <c r="AO93" s="7">
        <v>0</v>
      </c>
      <c r="AP93" s="8">
        <v>0</v>
      </c>
      <c r="AQ93" s="6">
        <v>0</v>
      </c>
      <c r="AR93" s="7">
        <v>0</v>
      </c>
      <c r="AS93" s="8">
        <v>0</v>
      </c>
      <c r="AT93" s="6">
        <v>0</v>
      </c>
      <c r="AU93" s="7">
        <v>0</v>
      </c>
      <c r="AV93" s="8">
        <v>0</v>
      </c>
      <c r="AW93" s="6">
        <v>0</v>
      </c>
      <c r="AX93" s="7">
        <v>0</v>
      </c>
      <c r="AY93" s="8">
        <v>0</v>
      </c>
      <c r="AZ93" s="6">
        <v>0</v>
      </c>
      <c r="BA93" s="7">
        <f t="shared" si="50"/>
        <v>0</v>
      </c>
      <c r="BB93" s="8">
        <v>0</v>
      </c>
      <c r="BC93" s="6">
        <v>0</v>
      </c>
      <c r="BD93" s="7">
        <v>0</v>
      </c>
      <c r="BE93" s="8">
        <v>0</v>
      </c>
      <c r="BF93" s="6">
        <v>0</v>
      </c>
      <c r="BG93" s="7">
        <v>0</v>
      </c>
      <c r="BH93" s="8">
        <v>0</v>
      </c>
      <c r="BI93" s="6">
        <v>0</v>
      </c>
      <c r="BJ93" s="7">
        <v>0</v>
      </c>
      <c r="BK93" s="8">
        <v>0</v>
      </c>
      <c r="BL93" s="6">
        <v>0</v>
      </c>
      <c r="BM93" s="7">
        <v>0</v>
      </c>
      <c r="BN93" s="8">
        <v>0</v>
      </c>
      <c r="BO93" s="6">
        <v>0</v>
      </c>
      <c r="BP93" s="7">
        <v>0</v>
      </c>
      <c r="BQ93" s="8">
        <v>0</v>
      </c>
      <c r="BR93" s="6">
        <v>0</v>
      </c>
      <c r="BS93" s="7">
        <v>0</v>
      </c>
      <c r="BT93" s="8">
        <v>0</v>
      </c>
      <c r="BU93" s="6">
        <v>0</v>
      </c>
      <c r="BV93" s="7">
        <v>0</v>
      </c>
      <c r="BW93" s="8">
        <v>0</v>
      </c>
      <c r="BX93" s="6">
        <v>0</v>
      </c>
      <c r="BY93" s="7">
        <v>0</v>
      </c>
      <c r="BZ93" s="8">
        <v>0</v>
      </c>
      <c r="CA93" s="6">
        <v>0</v>
      </c>
      <c r="CB93" s="7">
        <v>0</v>
      </c>
      <c r="CC93" s="8">
        <f t="shared" si="39"/>
        <v>0</v>
      </c>
      <c r="CD93" s="7">
        <f t="shared" si="40"/>
        <v>0</v>
      </c>
    </row>
    <row r="94" spans="1:198" x14ac:dyDescent="0.3">
      <c r="A94" s="40">
        <v>2010</v>
      </c>
      <c r="B94" s="41" t="s">
        <v>15</v>
      </c>
      <c r="C94" s="8">
        <v>0</v>
      </c>
      <c r="D94" s="6">
        <v>0</v>
      </c>
      <c r="E94" s="7">
        <v>0</v>
      </c>
      <c r="F94" s="8"/>
      <c r="G94" s="6"/>
      <c r="H94" s="7"/>
      <c r="I94" s="8">
        <v>0</v>
      </c>
      <c r="J94" s="6">
        <v>0</v>
      </c>
      <c r="K94" s="7">
        <v>0</v>
      </c>
      <c r="L94" s="8">
        <v>0</v>
      </c>
      <c r="M94" s="6">
        <v>0</v>
      </c>
      <c r="N94" s="7">
        <f t="shared" si="48"/>
        <v>0</v>
      </c>
      <c r="O94" s="8">
        <v>0</v>
      </c>
      <c r="P94" s="6">
        <v>0</v>
      </c>
      <c r="Q94" s="7">
        <v>0</v>
      </c>
      <c r="R94" s="8">
        <v>0</v>
      </c>
      <c r="S94" s="6">
        <v>0</v>
      </c>
      <c r="T94" s="7">
        <f t="shared" si="49"/>
        <v>0</v>
      </c>
      <c r="U94" s="8">
        <v>0</v>
      </c>
      <c r="V94" s="6">
        <v>0</v>
      </c>
      <c r="W94" s="7">
        <v>0</v>
      </c>
      <c r="X94" s="8">
        <v>0</v>
      </c>
      <c r="Y94" s="6">
        <v>0</v>
      </c>
      <c r="Z94" s="7">
        <v>0</v>
      </c>
      <c r="AA94" s="8"/>
      <c r="AB94" s="6"/>
      <c r="AC94" s="7"/>
      <c r="AD94" s="8">
        <v>0</v>
      </c>
      <c r="AE94" s="6">
        <v>0</v>
      </c>
      <c r="AF94" s="7">
        <v>0</v>
      </c>
      <c r="AG94" s="8">
        <v>0</v>
      </c>
      <c r="AH94" s="6">
        <v>0</v>
      </c>
      <c r="AI94" s="7">
        <v>0</v>
      </c>
      <c r="AJ94" s="8">
        <v>0</v>
      </c>
      <c r="AK94" s="6">
        <v>0</v>
      </c>
      <c r="AL94" s="7">
        <v>0</v>
      </c>
      <c r="AM94" s="8">
        <v>0</v>
      </c>
      <c r="AN94" s="6">
        <v>0</v>
      </c>
      <c r="AO94" s="7">
        <v>0</v>
      </c>
      <c r="AP94" s="8">
        <v>0</v>
      </c>
      <c r="AQ94" s="6">
        <v>0</v>
      </c>
      <c r="AR94" s="7">
        <v>0</v>
      </c>
      <c r="AS94" s="8">
        <v>0</v>
      </c>
      <c r="AT94" s="6">
        <v>0</v>
      </c>
      <c r="AU94" s="7">
        <v>0</v>
      </c>
      <c r="AV94" s="8">
        <v>0</v>
      </c>
      <c r="AW94" s="6">
        <v>0</v>
      </c>
      <c r="AX94" s="7">
        <v>0</v>
      </c>
      <c r="AY94" s="8">
        <v>0</v>
      </c>
      <c r="AZ94" s="6">
        <v>0</v>
      </c>
      <c r="BA94" s="7">
        <f t="shared" si="50"/>
        <v>0</v>
      </c>
      <c r="BB94" s="8">
        <v>0</v>
      </c>
      <c r="BC94" s="6">
        <v>0</v>
      </c>
      <c r="BD94" s="7">
        <v>0</v>
      </c>
      <c r="BE94" s="8">
        <v>0</v>
      </c>
      <c r="BF94" s="6">
        <v>0</v>
      </c>
      <c r="BG94" s="7">
        <v>0</v>
      </c>
      <c r="BH94" s="8">
        <v>0</v>
      </c>
      <c r="BI94" s="6">
        <v>0</v>
      </c>
      <c r="BJ94" s="7">
        <v>0</v>
      </c>
      <c r="BK94" s="8">
        <v>0</v>
      </c>
      <c r="BL94" s="6">
        <v>0</v>
      </c>
      <c r="BM94" s="7">
        <v>0</v>
      </c>
      <c r="BN94" s="8">
        <v>0</v>
      </c>
      <c r="BO94" s="6">
        <v>0</v>
      </c>
      <c r="BP94" s="7">
        <v>0</v>
      </c>
      <c r="BQ94" s="8">
        <v>0</v>
      </c>
      <c r="BR94" s="6">
        <v>0</v>
      </c>
      <c r="BS94" s="7">
        <v>0</v>
      </c>
      <c r="BT94" s="8">
        <v>0</v>
      </c>
      <c r="BU94" s="6">
        <v>0</v>
      </c>
      <c r="BV94" s="7">
        <v>0</v>
      </c>
      <c r="BW94" s="8">
        <v>0</v>
      </c>
      <c r="BX94" s="6">
        <v>0</v>
      </c>
      <c r="BY94" s="7">
        <v>0</v>
      </c>
      <c r="BZ94" s="8">
        <v>0</v>
      </c>
      <c r="CA94" s="6">
        <v>0</v>
      </c>
      <c r="CB94" s="7">
        <v>0</v>
      </c>
      <c r="CC94" s="8">
        <f t="shared" si="39"/>
        <v>0</v>
      </c>
      <c r="CD94" s="7">
        <f t="shared" si="40"/>
        <v>0</v>
      </c>
    </row>
    <row r="95" spans="1:198" x14ac:dyDescent="0.3">
      <c r="A95" s="40">
        <v>2010</v>
      </c>
      <c r="B95" s="41" t="s">
        <v>16</v>
      </c>
      <c r="C95" s="8">
        <v>0</v>
      </c>
      <c r="D95" s="6">
        <v>0</v>
      </c>
      <c r="E95" s="7">
        <v>0</v>
      </c>
      <c r="F95" s="8"/>
      <c r="G95" s="6"/>
      <c r="H95" s="7"/>
      <c r="I95" s="8">
        <v>0</v>
      </c>
      <c r="J95" s="6">
        <v>0</v>
      </c>
      <c r="K95" s="7">
        <v>0</v>
      </c>
      <c r="L95" s="8">
        <v>0</v>
      </c>
      <c r="M95" s="6">
        <v>0</v>
      </c>
      <c r="N95" s="7">
        <f t="shared" si="48"/>
        <v>0</v>
      </c>
      <c r="O95" s="8">
        <v>0</v>
      </c>
      <c r="P95" s="6">
        <v>0</v>
      </c>
      <c r="Q95" s="7">
        <v>0</v>
      </c>
      <c r="R95" s="8">
        <v>0</v>
      </c>
      <c r="S95" s="6">
        <v>0</v>
      </c>
      <c r="T95" s="7">
        <f t="shared" si="49"/>
        <v>0</v>
      </c>
      <c r="U95" s="8">
        <v>0</v>
      </c>
      <c r="V95" s="6">
        <v>0</v>
      </c>
      <c r="W95" s="7">
        <v>0</v>
      </c>
      <c r="X95" s="8">
        <v>0</v>
      </c>
      <c r="Y95" s="6">
        <v>0</v>
      </c>
      <c r="Z95" s="7">
        <v>0</v>
      </c>
      <c r="AA95" s="8"/>
      <c r="AB95" s="6"/>
      <c r="AC95" s="7"/>
      <c r="AD95" s="8">
        <v>0</v>
      </c>
      <c r="AE95" s="6">
        <v>0</v>
      </c>
      <c r="AF95" s="7">
        <v>0</v>
      </c>
      <c r="AG95" s="8">
        <v>0</v>
      </c>
      <c r="AH95" s="6">
        <v>0</v>
      </c>
      <c r="AI95" s="7">
        <v>0</v>
      </c>
      <c r="AJ95" s="8">
        <v>0</v>
      </c>
      <c r="AK95" s="6">
        <v>0</v>
      </c>
      <c r="AL95" s="7">
        <v>0</v>
      </c>
      <c r="AM95" s="8">
        <v>0</v>
      </c>
      <c r="AN95" s="6">
        <v>0</v>
      </c>
      <c r="AO95" s="7">
        <v>0</v>
      </c>
      <c r="AP95" s="8">
        <v>0</v>
      </c>
      <c r="AQ95" s="6">
        <v>0</v>
      </c>
      <c r="AR95" s="7">
        <v>0</v>
      </c>
      <c r="AS95" s="8">
        <v>0</v>
      </c>
      <c r="AT95" s="6">
        <v>0</v>
      </c>
      <c r="AU95" s="7">
        <v>0</v>
      </c>
      <c r="AV95" s="8">
        <v>0</v>
      </c>
      <c r="AW95" s="6">
        <v>0</v>
      </c>
      <c r="AX95" s="7">
        <v>0</v>
      </c>
      <c r="AY95" s="8">
        <v>0</v>
      </c>
      <c r="AZ95" s="6">
        <v>0</v>
      </c>
      <c r="BA95" s="7">
        <f t="shared" si="50"/>
        <v>0</v>
      </c>
      <c r="BB95" s="8">
        <v>0</v>
      </c>
      <c r="BC95" s="6">
        <v>0</v>
      </c>
      <c r="BD95" s="7">
        <v>0</v>
      </c>
      <c r="BE95" s="8">
        <v>0</v>
      </c>
      <c r="BF95" s="6">
        <v>0</v>
      </c>
      <c r="BG95" s="7">
        <v>0</v>
      </c>
      <c r="BH95" s="8">
        <v>0</v>
      </c>
      <c r="BI95" s="6">
        <v>0</v>
      </c>
      <c r="BJ95" s="7">
        <v>0</v>
      </c>
      <c r="BK95" s="8">
        <v>0</v>
      </c>
      <c r="BL95" s="6">
        <v>0</v>
      </c>
      <c r="BM95" s="7">
        <v>0</v>
      </c>
      <c r="BN95" s="8">
        <v>0</v>
      </c>
      <c r="BO95" s="6">
        <v>0</v>
      </c>
      <c r="BP95" s="7">
        <v>0</v>
      </c>
      <c r="BQ95" s="8">
        <v>0</v>
      </c>
      <c r="BR95" s="6">
        <v>0</v>
      </c>
      <c r="BS95" s="7">
        <v>0</v>
      </c>
      <c r="BT95" s="8">
        <v>0</v>
      </c>
      <c r="BU95" s="6">
        <v>0</v>
      </c>
      <c r="BV95" s="7">
        <v>0</v>
      </c>
      <c r="BW95" s="8">
        <v>0</v>
      </c>
      <c r="BX95" s="6">
        <v>0</v>
      </c>
      <c r="BY95" s="7">
        <v>0</v>
      </c>
      <c r="BZ95" s="8">
        <v>0</v>
      </c>
      <c r="CA95" s="6">
        <v>0</v>
      </c>
      <c r="CB95" s="7">
        <v>0</v>
      </c>
      <c r="CC95" s="8">
        <f t="shared" si="39"/>
        <v>0</v>
      </c>
      <c r="CD95" s="7">
        <f t="shared" si="40"/>
        <v>0</v>
      </c>
    </row>
    <row r="96" spans="1:198" ht="15" thickBot="1" x14ac:dyDescent="0.35">
      <c r="A96" s="51"/>
      <c r="B96" s="52" t="s">
        <v>17</v>
      </c>
      <c r="C96" s="37">
        <f>SUM(C84:C95)</f>
        <v>0</v>
      </c>
      <c r="D96" s="35">
        <f>SUM(D84:D95)</f>
        <v>0</v>
      </c>
      <c r="E96" s="36"/>
      <c r="F96" s="37"/>
      <c r="G96" s="35"/>
      <c r="H96" s="36"/>
      <c r="I96" s="37">
        <f>SUM(I84:I95)</f>
        <v>0</v>
      </c>
      <c r="J96" s="35">
        <f>SUM(J84:J95)</f>
        <v>0</v>
      </c>
      <c r="K96" s="36"/>
      <c r="L96" s="37">
        <f t="shared" ref="L96:M96" si="51">SUM(L84:L95)</f>
        <v>0</v>
      </c>
      <c r="M96" s="35">
        <f t="shared" si="51"/>
        <v>0</v>
      </c>
      <c r="N96" s="36"/>
      <c r="O96" s="37">
        <f>SUM(O84:O95)</f>
        <v>0</v>
      </c>
      <c r="P96" s="35">
        <f>SUM(P84:P95)</f>
        <v>0</v>
      </c>
      <c r="Q96" s="36"/>
      <c r="R96" s="37">
        <f t="shared" ref="R96:S96" si="52">SUM(R84:R95)</f>
        <v>0</v>
      </c>
      <c r="S96" s="35">
        <f t="shared" si="52"/>
        <v>0</v>
      </c>
      <c r="T96" s="36"/>
      <c r="U96" s="37">
        <f>SUM(U84:U95)</f>
        <v>0</v>
      </c>
      <c r="V96" s="35">
        <f>SUM(V84:V95)</f>
        <v>0</v>
      </c>
      <c r="W96" s="36"/>
      <c r="X96" s="37">
        <f>SUM(X84:X95)</f>
        <v>0</v>
      </c>
      <c r="Y96" s="35">
        <f>SUM(Y84:Y95)</f>
        <v>0</v>
      </c>
      <c r="Z96" s="36"/>
      <c r="AA96" s="37"/>
      <c r="AB96" s="35"/>
      <c r="AC96" s="36"/>
      <c r="AD96" s="37">
        <f>SUM(AD84:AD95)</f>
        <v>0</v>
      </c>
      <c r="AE96" s="35">
        <f>SUM(AE84:AE95)</f>
        <v>0</v>
      </c>
      <c r="AF96" s="36"/>
      <c r="AG96" s="37">
        <f>SUM(AG84:AG95)</f>
        <v>0</v>
      </c>
      <c r="AH96" s="35">
        <f>SUM(AH84:AH95)</f>
        <v>0</v>
      </c>
      <c r="AI96" s="36"/>
      <c r="AJ96" s="37">
        <f>SUM(AJ84:AJ95)</f>
        <v>0</v>
      </c>
      <c r="AK96" s="35">
        <f>SUM(AK84:AK95)</f>
        <v>0</v>
      </c>
      <c r="AL96" s="36"/>
      <c r="AM96" s="37">
        <f>SUM(AM84:AM95)</f>
        <v>0</v>
      </c>
      <c r="AN96" s="35">
        <f>SUM(AN84:AN95)</f>
        <v>0</v>
      </c>
      <c r="AO96" s="36"/>
      <c r="AP96" s="37">
        <f>SUM(AP84:AP95)</f>
        <v>0</v>
      </c>
      <c r="AQ96" s="35">
        <f>SUM(AQ84:AQ95)</f>
        <v>4</v>
      </c>
      <c r="AR96" s="36"/>
      <c r="AS96" s="37">
        <f>SUM(AS84:AS95)</f>
        <v>0</v>
      </c>
      <c r="AT96" s="35">
        <f>SUM(AT84:AT95)</f>
        <v>0</v>
      </c>
      <c r="AU96" s="36"/>
      <c r="AV96" s="37">
        <f>SUM(AV84:AV95)</f>
        <v>0</v>
      </c>
      <c r="AW96" s="35">
        <f>SUM(AW84:AW95)</f>
        <v>0</v>
      </c>
      <c r="AX96" s="36"/>
      <c r="AY96" s="37">
        <f t="shared" ref="AY96:AZ96" si="53">SUM(AY84:AY95)</f>
        <v>0</v>
      </c>
      <c r="AZ96" s="35">
        <f t="shared" si="53"/>
        <v>0</v>
      </c>
      <c r="BA96" s="36"/>
      <c r="BB96" s="37">
        <f>SUM(BB84:BB95)</f>
        <v>0</v>
      </c>
      <c r="BC96" s="35">
        <f>SUM(BC84:BC95)</f>
        <v>0</v>
      </c>
      <c r="BD96" s="36"/>
      <c r="BE96" s="37">
        <f>SUM(BE84:BE95)</f>
        <v>0</v>
      </c>
      <c r="BF96" s="35">
        <f>SUM(BF84:BF95)</f>
        <v>0</v>
      </c>
      <c r="BG96" s="36"/>
      <c r="BH96" s="37">
        <f>SUM(BH84:BH95)</f>
        <v>0</v>
      </c>
      <c r="BI96" s="35">
        <f>SUM(BI84:BI95)</f>
        <v>0</v>
      </c>
      <c r="BJ96" s="36"/>
      <c r="BK96" s="37">
        <f>SUM(BK84:BK95)</f>
        <v>0</v>
      </c>
      <c r="BL96" s="35">
        <f>SUM(BL84:BL95)</f>
        <v>0</v>
      </c>
      <c r="BM96" s="36"/>
      <c r="BN96" s="37">
        <f>SUM(BN84:BN95)</f>
        <v>0</v>
      </c>
      <c r="BO96" s="35">
        <f>SUM(BO84:BO95)</f>
        <v>0</v>
      </c>
      <c r="BP96" s="36"/>
      <c r="BQ96" s="37">
        <f>SUM(BQ84:BQ95)</f>
        <v>0</v>
      </c>
      <c r="BR96" s="35">
        <f>SUM(BR84:BR95)</f>
        <v>0</v>
      </c>
      <c r="BS96" s="36"/>
      <c r="BT96" s="37">
        <f>SUM(BT84:BT95)</f>
        <v>0</v>
      </c>
      <c r="BU96" s="35">
        <f>SUM(BU84:BU95)</f>
        <v>0</v>
      </c>
      <c r="BV96" s="36"/>
      <c r="BW96" s="37">
        <f>SUM(BW84:BW95)</f>
        <v>0</v>
      </c>
      <c r="BX96" s="35">
        <f>SUM(BX84:BX95)</f>
        <v>0</v>
      </c>
      <c r="BY96" s="36"/>
      <c r="BZ96" s="37">
        <f>SUM(BZ84:BZ95)</f>
        <v>1</v>
      </c>
      <c r="CA96" s="35">
        <f>SUM(CA84:CA95)</f>
        <v>10</v>
      </c>
      <c r="CB96" s="36"/>
      <c r="CC96" s="37">
        <f t="shared" si="39"/>
        <v>1</v>
      </c>
      <c r="CD96" s="36">
        <f t="shared" si="40"/>
        <v>14</v>
      </c>
      <c r="DX96" s="2"/>
      <c r="EC96" s="2"/>
      <c r="EH96" s="2"/>
      <c r="EM96" s="2"/>
      <c r="ER96" s="2"/>
      <c r="EW96" s="2"/>
      <c r="FB96" s="2"/>
      <c r="FG96" s="2"/>
      <c r="FL96" s="2"/>
      <c r="FQ96" s="2"/>
      <c r="FV96" s="2"/>
      <c r="GA96" s="2"/>
      <c r="GF96" s="2"/>
      <c r="GK96" s="2"/>
      <c r="GP96" s="2"/>
    </row>
    <row r="97" spans="1:198" x14ac:dyDescent="0.3">
      <c r="A97" s="40">
        <v>2011</v>
      </c>
      <c r="B97" s="41" t="s">
        <v>5</v>
      </c>
      <c r="C97" s="8">
        <v>0</v>
      </c>
      <c r="D97" s="6">
        <v>0</v>
      </c>
      <c r="E97" s="7">
        <v>0</v>
      </c>
      <c r="F97" s="8"/>
      <c r="G97" s="6"/>
      <c r="H97" s="7"/>
      <c r="I97" s="8">
        <v>0</v>
      </c>
      <c r="J97" s="6">
        <v>0</v>
      </c>
      <c r="K97" s="7">
        <v>0</v>
      </c>
      <c r="L97" s="8">
        <v>0</v>
      </c>
      <c r="M97" s="6">
        <v>0</v>
      </c>
      <c r="N97" s="7">
        <f t="shared" ref="N97:N108" si="54">IF(L97=0,0,M97/L97*1000)</f>
        <v>0</v>
      </c>
      <c r="O97" s="8">
        <v>0</v>
      </c>
      <c r="P97" s="6">
        <v>0</v>
      </c>
      <c r="Q97" s="7">
        <v>0</v>
      </c>
      <c r="R97" s="8">
        <v>0</v>
      </c>
      <c r="S97" s="6">
        <v>0</v>
      </c>
      <c r="T97" s="7">
        <f t="shared" ref="T97:T108" si="55">IF(R97=0,0,S97/R97*1000)</f>
        <v>0</v>
      </c>
      <c r="U97" s="8">
        <v>0</v>
      </c>
      <c r="V97" s="6">
        <v>0</v>
      </c>
      <c r="W97" s="7">
        <v>0</v>
      </c>
      <c r="X97" s="8">
        <v>0</v>
      </c>
      <c r="Y97" s="6">
        <v>0</v>
      </c>
      <c r="Z97" s="7">
        <v>0</v>
      </c>
      <c r="AA97" s="8"/>
      <c r="AB97" s="6"/>
      <c r="AC97" s="7"/>
      <c r="AD97" s="8">
        <v>0</v>
      </c>
      <c r="AE97" s="6">
        <v>0</v>
      </c>
      <c r="AF97" s="7">
        <v>0</v>
      </c>
      <c r="AG97" s="8">
        <v>0</v>
      </c>
      <c r="AH97" s="6">
        <v>0</v>
      </c>
      <c r="AI97" s="7">
        <v>0</v>
      </c>
      <c r="AJ97" s="8">
        <v>0</v>
      </c>
      <c r="AK97" s="6">
        <v>1</v>
      </c>
      <c r="AL97" s="7">
        <v>0</v>
      </c>
      <c r="AM97" s="8">
        <v>0</v>
      </c>
      <c r="AN97" s="6">
        <v>0</v>
      </c>
      <c r="AO97" s="7">
        <v>0</v>
      </c>
      <c r="AP97" s="8">
        <v>0</v>
      </c>
      <c r="AQ97" s="6">
        <v>0</v>
      </c>
      <c r="AR97" s="7">
        <v>0</v>
      </c>
      <c r="AS97" s="8">
        <v>0</v>
      </c>
      <c r="AT97" s="6">
        <v>0</v>
      </c>
      <c r="AU97" s="7">
        <v>0</v>
      </c>
      <c r="AV97" s="8">
        <v>0</v>
      </c>
      <c r="AW97" s="6">
        <v>0</v>
      </c>
      <c r="AX97" s="7">
        <v>0</v>
      </c>
      <c r="AY97" s="8">
        <v>0</v>
      </c>
      <c r="AZ97" s="6">
        <v>0</v>
      </c>
      <c r="BA97" s="7">
        <f t="shared" ref="BA97:BA108" si="56">IF(AY97=0,0,AZ97/AY97*1000)</f>
        <v>0</v>
      </c>
      <c r="BB97" s="8">
        <v>0</v>
      </c>
      <c r="BC97" s="6">
        <v>0</v>
      </c>
      <c r="BD97" s="7">
        <v>0</v>
      </c>
      <c r="BE97" s="8">
        <v>0</v>
      </c>
      <c r="BF97" s="6">
        <v>0</v>
      </c>
      <c r="BG97" s="7">
        <v>0</v>
      </c>
      <c r="BH97" s="8">
        <v>0</v>
      </c>
      <c r="BI97" s="6">
        <v>0</v>
      </c>
      <c r="BJ97" s="7">
        <v>0</v>
      </c>
      <c r="BK97" s="8">
        <v>0</v>
      </c>
      <c r="BL97" s="6">
        <v>0</v>
      </c>
      <c r="BM97" s="7">
        <v>0</v>
      </c>
      <c r="BN97" s="8">
        <v>0</v>
      </c>
      <c r="BO97" s="6">
        <v>0</v>
      </c>
      <c r="BP97" s="7">
        <v>0</v>
      </c>
      <c r="BQ97" s="8">
        <v>0</v>
      </c>
      <c r="BR97" s="6">
        <v>0</v>
      </c>
      <c r="BS97" s="7">
        <v>0</v>
      </c>
      <c r="BT97" s="8">
        <v>0</v>
      </c>
      <c r="BU97" s="6">
        <v>0</v>
      </c>
      <c r="BV97" s="7">
        <v>0</v>
      </c>
      <c r="BW97" s="8">
        <v>0</v>
      </c>
      <c r="BX97" s="6">
        <v>0</v>
      </c>
      <c r="BY97" s="7">
        <v>0</v>
      </c>
      <c r="BZ97" s="8">
        <v>0</v>
      </c>
      <c r="CA97" s="6">
        <v>0</v>
      </c>
      <c r="CB97" s="7">
        <v>0</v>
      </c>
      <c r="CC97" s="8">
        <f t="shared" si="39"/>
        <v>0</v>
      </c>
      <c r="CD97" s="7">
        <f t="shared" si="40"/>
        <v>1</v>
      </c>
    </row>
    <row r="98" spans="1:198" x14ac:dyDescent="0.3">
      <c r="A98" s="40">
        <v>2011</v>
      </c>
      <c r="B98" s="41" t="s">
        <v>6</v>
      </c>
      <c r="C98" s="8">
        <v>0</v>
      </c>
      <c r="D98" s="6">
        <v>0</v>
      </c>
      <c r="E98" s="7">
        <v>0</v>
      </c>
      <c r="F98" s="8"/>
      <c r="G98" s="6"/>
      <c r="H98" s="7"/>
      <c r="I98" s="8">
        <v>0</v>
      </c>
      <c r="J98" s="6">
        <v>0</v>
      </c>
      <c r="K98" s="7">
        <v>0</v>
      </c>
      <c r="L98" s="8">
        <v>0</v>
      </c>
      <c r="M98" s="6">
        <v>0</v>
      </c>
      <c r="N98" s="7">
        <f t="shared" si="54"/>
        <v>0</v>
      </c>
      <c r="O98" s="8">
        <v>0</v>
      </c>
      <c r="P98" s="6">
        <v>0</v>
      </c>
      <c r="Q98" s="7">
        <v>0</v>
      </c>
      <c r="R98" s="8">
        <v>0</v>
      </c>
      <c r="S98" s="6">
        <v>0</v>
      </c>
      <c r="T98" s="7">
        <f t="shared" si="55"/>
        <v>0</v>
      </c>
      <c r="U98" s="8">
        <v>0</v>
      </c>
      <c r="V98" s="6">
        <v>0</v>
      </c>
      <c r="W98" s="7">
        <v>0</v>
      </c>
      <c r="X98" s="8">
        <v>0</v>
      </c>
      <c r="Y98" s="6">
        <v>0</v>
      </c>
      <c r="Z98" s="7">
        <v>0</v>
      </c>
      <c r="AA98" s="8"/>
      <c r="AB98" s="6"/>
      <c r="AC98" s="7"/>
      <c r="AD98" s="8">
        <v>0</v>
      </c>
      <c r="AE98" s="6">
        <v>0</v>
      </c>
      <c r="AF98" s="7">
        <v>0</v>
      </c>
      <c r="AG98" s="8">
        <v>0</v>
      </c>
      <c r="AH98" s="6">
        <v>0</v>
      </c>
      <c r="AI98" s="7">
        <v>0</v>
      </c>
      <c r="AJ98" s="8">
        <v>0</v>
      </c>
      <c r="AK98" s="6">
        <v>0</v>
      </c>
      <c r="AL98" s="7">
        <v>0</v>
      </c>
      <c r="AM98" s="8">
        <v>0</v>
      </c>
      <c r="AN98" s="6">
        <v>0</v>
      </c>
      <c r="AO98" s="7">
        <v>0</v>
      </c>
      <c r="AP98" s="8">
        <v>0</v>
      </c>
      <c r="AQ98" s="6">
        <v>0</v>
      </c>
      <c r="AR98" s="7">
        <v>0</v>
      </c>
      <c r="AS98" s="8">
        <v>0</v>
      </c>
      <c r="AT98" s="6">
        <v>0</v>
      </c>
      <c r="AU98" s="7">
        <v>0</v>
      </c>
      <c r="AV98" s="8">
        <v>0</v>
      </c>
      <c r="AW98" s="6">
        <v>0</v>
      </c>
      <c r="AX98" s="7">
        <v>0</v>
      </c>
      <c r="AY98" s="8">
        <v>0</v>
      </c>
      <c r="AZ98" s="6">
        <v>0</v>
      </c>
      <c r="BA98" s="7">
        <f t="shared" si="56"/>
        <v>0</v>
      </c>
      <c r="BB98" s="8">
        <v>0</v>
      </c>
      <c r="BC98" s="6">
        <v>0</v>
      </c>
      <c r="BD98" s="7">
        <v>0</v>
      </c>
      <c r="BE98" s="8">
        <v>0</v>
      </c>
      <c r="BF98" s="6">
        <v>0</v>
      </c>
      <c r="BG98" s="7">
        <v>0</v>
      </c>
      <c r="BH98" s="8">
        <v>0</v>
      </c>
      <c r="BI98" s="6">
        <v>0</v>
      </c>
      <c r="BJ98" s="7">
        <v>0</v>
      </c>
      <c r="BK98" s="8">
        <v>0</v>
      </c>
      <c r="BL98" s="6">
        <v>0</v>
      </c>
      <c r="BM98" s="7">
        <v>0</v>
      </c>
      <c r="BN98" s="8">
        <v>0</v>
      </c>
      <c r="BO98" s="6">
        <v>0</v>
      </c>
      <c r="BP98" s="7">
        <v>0</v>
      </c>
      <c r="BQ98" s="8">
        <v>0</v>
      </c>
      <c r="BR98" s="6">
        <v>0</v>
      </c>
      <c r="BS98" s="7">
        <v>0</v>
      </c>
      <c r="BT98" s="8">
        <v>0</v>
      </c>
      <c r="BU98" s="6">
        <v>0</v>
      </c>
      <c r="BV98" s="7">
        <v>0</v>
      </c>
      <c r="BW98" s="8">
        <v>0</v>
      </c>
      <c r="BX98" s="6">
        <v>0</v>
      </c>
      <c r="BY98" s="7">
        <v>0</v>
      </c>
      <c r="BZ98" s="8">
        <v>0</v>
      </c>
      <c r="CA98" s="6">
        <v>6</v>
      </c>
      <c r="CB98" s="7">
        <v>0</v>
      </c>
      <c r="CC98" s="8">
        <f t="shared" si="39"/>
        <v>0</v>
      </c>
      <c r="CD98" s="7">
        <f t="shared" si="40"/>
        <v>6</v>
      </c>
    </row>
    <row r="99" spans="1:198" x14ac:dyDescent="0.3">
      <c r="A99" s="40">
        <v>2011</v>
      </c>
      <c r="B99" s="41" t="s">
        <v>7</v>
      </c>
      <c r="C99" s="8">
        <v>0</v>
      </c>
      <c r="D99" s="6">
        <v>0</v>
      </c>
      <c r="E99" s="7">
        <v>0</v>
      </c>
      <c r="F99" s="8"/>
      <c r="G99" s="6"/>
      <c r="H99" s="7"/>
      <c r="I99" s="8">
        <v>0</v>
      </c>
      <c r="J99" s="6">
        <v>0</v>
      </c>
      <c r="K99" s="7">
        <v>0</v>
      </c>
      <c r="L99" s="8">
        <v>0</v>
      </c>
      <c r="M99" s="6">
        <v>0</v>
      </c>
      <c r="N99" s="7">
        <f t="shared" si="54"/>
        <v>0</v>
      </c>
      <c r="O99" s="8">
        <v>0</v>
      </c>
      <c r="P99" s="6">
        <v>0</v>
      </c>
      <c r="Q99" s="7">
        <v>0</v>
      </c>
      <c r="R99" s="8">
        <v>0</v>
      </c>
      <c r="S99" s="6">
        <v>0</v>
      </c>
      <c r="T99" s="7">
        <f t="shared" si="55"/>
        <v>0</v>
      </c>
      <c r="U99" s="8">
        <v>0</v>
      </c>
      <c r="V99" s="6">
        <v>0</v>
      </c>
      <c r="W99" s="7">
        <v>0</v>
      </c>
      <c r="X99" s="8">
        <v>0</v>
      </c>
      <c r="Y99" s="6">
        <v>0</v>
      </c>
      <c r="Z99" s="7">
        <v>0</v>
      </c>
      <c r="AA99" s="8"/>
      <c r="AB99" s="6"/>
      <c r="AC99" s="7"/>
      <c r="AD99" s="8">
        <v>0</v>
      </c>
      <c r="AE99" s="6">
        <v>0</v>
      </c>
      <c r="AF99" s="7">
        <v>0</v>
      </c>
      <c r="AG99" s="8">
        <v>0</v>
      </c>
      <c r="AH99" s="6">
        <v>0</v>
      </c>
      <c r="AI99" s="7">
        <v>0</v>
      </c>
      <c r="AJ99" s="8">
        <v>0</v>
      </c>
      <c r="AK99" s="6">
        <v>0</v>
      </c>
      <c r="AL99" s="7">
        <v>0</v>
      </c>
      <c r="AM99" s="8">
        <v>0</v>
      </c>
      <c r="AN99" s="6">
        <v>0</v>
      </c>
      <c r="AO99" s="7">
        <v>0</v>
      </c>
      <c r="AP99" s="8">
        <v>0</v>
      </c>
      <c r="AQ99" s="6">
        <v>0</v>
      </c>
      <c r="AR99" s="7">
        <v>0</v>
      </c>
      <c r="AS99" s="8">
        <v>0</v>
      </c>
      <c r="AT99" s="6">
        <v>0</v>
      </c>
      <c r="AU99" s="7">
        <v>0</v>
      </c>
      <c r="AV99" s="8">
        <v>0</v>
      </c>
      <c r="AW99" s="6">
        <v>0</v>
      </c>
      <c r="AX99" s="7">
        <v>0</v>
      </c>
      <c r="AY99" s="8">
        <v>0</v>
      </c>
      <c r="AZ99" s="6">
        <v>0</v>
      </c>
      <c r="BA99" s="7">
        <f t="shared" si="56"/>
        <v>0</v>
      </c>
      <c r="BB99" s="8">
        <v>0</v>
      </c>
      <c r="BC99" s="6">
        <v>0</v>
      </c>
      <c r="BD99" s="7">
        <v>0</v>
      </c>
      <c r="BE99" s="8">
        <v>0</v>
      </c>
      <c r="BF99" s="6">
        <v>0</v>
      </c>
      <c r="BG99" s="7">
        <v>0</v>
      </c>
      <c r="BH99" s="8">
        <v>0</v>
      </c>
      <c r="BI99" s="6">
        <v>0</v>
      </c>
      <c r="BJ99" s="7">
        <v>0</v>
      </c>
      <c r="BK99" s="8">
        <v>0</v>
      </c>
      <c r="BL99" s="6">
        <v>0</v>
      </c>
      <c r="BM99" s="7">
        <v>0</v>
      </c>
      <c r="BN99" s="8">
        <v>0</v>
      </c>
      <c r="BO99" s="6">
        <v>0</v>
      </c>
      <c r="BP99" s="7">
        <v>0</v>
      </c>
      <c r="BQ99" s="8">
        <v>0</v>
      </c>
      <c r="BR99" s="6">
        <v>0</v>
      </c>
      <c r="BS99" s="7">
        <v>0</v>
      </c>
      <c r="BT99" s="8">
        <v>0</v>
      </c>
      <c r="BU99" s="6">
        <v>0</v>
      </c>
      <c r="BV99" s="7">
        <v>0</v>
      </c>
      <c r="BW99" s="8">
        <v>0</v>
      </c>
      <c r="BX99" s="6">
        <v>0</v>
      </c>
      <c r="BY99" s="7">
        <v>0</v>
      </c>
      <c r="BZ99" s="8">
        <v>0</v>
      </c>
      <c r="CA99" s="6">
        <v>0</v>
      </c>
      <c r="CB99" s="7">
        <v>0</v>
      </c>
      <c r="CC99" s="8">
        <f t="shared" si="39"/>
        <v>0</v>
      </c>
      <c r="CD99" s="7">
        <f t="shared" si="40"/>
        <v>0</v>
      </c>
    </row>
    <row r="100" spans="1:198" x14ac:dyDescent="0.3">
      <c r="A100" s="40">
        <v>2011</v>
      </c>
      <c r="B100" s="41" t="s">
        <v>8</v>
      </c>
      <c r="C100" s="8">
        <v>0</v>
      </c>
      <c r="D100" s="6">
        <v>0</v>
      </c>
      <c r="E100" s="7">
        <v>0</v>
      </c>
      <c r="F100" s="8"/>
      <c r="G100" s="6"/>
      <c r="H100" s="7"/>
      <c r="I100" s="8">
        <v>0</v>
      </c>
      <c r="J100" s="6">
        <v>0</v>
      </c>
      <c r="K100" s="7">
        <v>0</v>
      </c>
      <c r="L100" s="8">
        <v>0</v>
      </c>
      <c r="M100" s="6">
        <v>0</v>
      </c>
      <c r="N100" s="7">
        <f t="shared" si="54"/>
        <v>0</v>
      </c>
      <c r="O100" s="8">
        <v>0</v>
      </c>
      <c r="P100" s="6">
        <v>0</v>
      </c>
      <c r="Q100" s="7">
        <v>0</v>
      </c>
      <c r="R100" s="8">
        <v>0</v>
      </c>
      <c r="S100" s="6">
        <v>0</v>
      </c>
      <c r="T100" s="7">
        <f t="shared" si="55"/>
        <v>0</v>
      </c>
      <c r="U100" s="8">
        <v>0</v>
      </c>
      <c r="V100" s="6">
        <v>0</v>
      </c>
      <c r="W100" s="7">
        <v>0</v>
      </c>
      <c r="X100" s="8">
        <v>0</v>
      </c>
      <c r="Y100" s="6">
        <v>0</v>
      </c>
      <c r="Z100" s="7">
        <v>0</v>
      </c>
      <c r="AA100" s="8"/>
      <c r="AB100" s="6"/>
      <c r="AC100" s="7"/>
      <c r="AD100" s="8">
        <v>0</v>
      </c>
      <c r="AE100" s="6">
        <v>0</v>
      </c>
      <c r="AF100" s="7">
        <v>0</v>
      </c>
      <c r="AG100" s="8">
        <v>0</v>
      </c>
      <c r="AH100" s="6">
        <v>0</v>
      </c>
      <c r="AI100" s="7">
        <v>0</v>
      </c>
      <c r="AJ100" s="8">
        <v>0</v>
      </c>
      <c r="AK100" s="6">
        <v>0</v>
      </c>
      <c r="AL100" s="7">
        <v>0</v>
      </c>
      <c r="AM100" s="8">
        <v>0</v>
      </c>
      <c r="AN100" s="6">
        <v>0</v>
      </c>
      <c r="AO100" s="7">
        <v>0</v>
      </c>
      <c r="AP100" s="8">
        <v>0</v>
      </c>
      <c r="AQ100" s="6">
        <v>0</v>
      </c>
      <c r="AR100" s="7">
        <v>0</v>
      </c>
      <c r="AS100" s="8">
        <v>0</v>
      </c>
      <c r="AT100" s="6">
        <v>0</v>
      </c>
      <c r="AU100" s="7">
        <v>0</v>
      </c>
      <c r="AV100" s="8">
        <v>0</v>
      </c>
      <c r="AW100" s="6">
        <v>0</v>
      </c>
      <c r="AX100" s="7">
        <v>0</v>
      </c>
      <c r="AY100" s="8">
        <v>0</v>
      </c>
      <c r="AZ100" s="6">
        <v>0</v>
      </c>
      <c r="BA100" s="7">
        <f t="shared" si="56"/>
        <v>0</v>
      </c>
      <c r="BB100" s="8">
        <v>0</v>
      </c>
      <c r="BC100" s="6">
        <v>0</v>
      </c>
      <c r="BD100" s="7">
        <v>0</v>
      </c>
      <c r="BE100" s="8">
        <v>0</v>
      </c>
      <c r="BF100" s="6">
        <v>0</v>
      </c>
      <c r="BG100" s="7">
        <v>0</v>
      </c>
      <c r="BH100" s="8">
        <v>0</v>
      </c>
      <c r="BI100" s="6">
        <v>0</v>
      </c>
      <c r="BJ100" s="7">
        <v>0</v>
      </c>
      <c r="BK100" s="8">
        <v>0</v>
      </c>
      <c r="BL100" s="6">
        <v>0</v>
      </c>
      <c r="BM100" s="7">
        <v>0</v>
      </c>
      <c r="BN100" s="8">
        <v>0</v>
      </c>
      <c r="BO100" s="6">
        <v>0</v>
      </c>
      <c r="BP100" s="7">
        <v>0</v>
      </c>
      <c r="BQ100" s="8">
        <v>0</v>
      </c>
      <c r="BR100" s="6">
        <v>0</v>
      </c>
      <c r="BS100" s="7">
        <v>0</v>
      </c>
      <c r="BT100" s="8">
        <v>0</v>
      </c>
      <c r="BU100" s="6">
        <v>0</v>
      </c>
      <c r="BV100" s="7">
        <v>0</v>
      </c>
      <c r="BW100" s="8">
        <v>0</v>
      </c>
      <c r="BX100" s="6">
        <v>0</v>
      </c>
      <c r="BY100" s="7">
        <v>0</v>
      </c>
      <c r="BZ100" s="8">
        <v>0</v>
      </c>
      <c r="CA100" s="6">
        <v>0</v>
      </c>
      <c r="CB100" s="7">
        <v>0</v>
      </c>
      <c r="CC100" s="8">
        <f t="shared" si="39"/>
        <v>0</v>
      </c>
      <c r="CD100" s="7">
        <f t="shared" si="40"/>
        <v>0</v>
      </c>
    </row>
    <row r="101" spans="1:198" x14ac:dyDescent="0.3">
      <c r="A101" s="40">
        <v>2011</v>
      </c>
      <c r="B101" s="41" t="s">
        <v>9</v>
      </c>
      <c r="C101" s="8">
        <v>0</v>
      </c>
      <c r="D101" s="6">
        <v>0</v>
      </c>
      <c r="E101" s="7">
        <v>0</v>
      </c>
      <c r="F101" s="8"/>
      <c r="G101" s="6"/>
      <c r="H101" s="7"/>
      <c r="I101" s="8">
        <v>0</v>
      </c>
      <c r="J101" s="6">
        <v>0</v>
      </c>
      <c r="K101" s="7">
        <v>0</v>
      </c>
      <c r="L101" s="8">
        <v>0</v>
      </c>
      <c r="M101" s="6">
        <v>0</v>
      </c>
      <c r="N101" s="7">
        <f t="shared" si="54"/>
        <v>0</v>
      </c>
      <c r="O101" s="8">
        <v>0</v>
      </c>
      <c r="P101" s="6">
        <v>0</v>
      </c>
      <c r="Q101" s="7">
        <v>0</v>
      </c>
      <c r="R101" s="8">
        <v>0</v>
      </c>
      <c r="S101" s="6">
        <v>0</v>
      </c>
      <c r="T101" s="7">
        <f t="shared" si="55"/>
        <v>0</v>
      </c>
      <c r="U101" s="8">
        <v>0</v>
      </c>
      <c r="V101" s="6">
        <v>0</v>
      </c>
      <c r="W101" s="7">
        <v>0</v>
      </c>
      <c r="X101" s="8">
        <v>0</v>
      </c>
      <c r="Y101" s="6">
        <v>0</v>
      </c>
      <c r="Z101" s="7">
        <v>0</v>
      </c>
      <c r="AA101" s="8"/>
      <c r="AB101" s="6"/>
      <c r="AC101" s="7"/>
      <c r="AD101" s="8">
        <v>0</v>
      </c>
      <c r="AE101" s="6">
        <v>0</v>
      </c>
      <c r="AF101" s="7">
        <v>0</v>
      </c>
      <c r="AG101" s="8">
        <v>0</v>
      </c>
      <c r="AH101" s="6">
        <v>0</v>
      </c>
      <c r="AI101" s="7">
        <v>0</v>
      </c>
      <c r="AJ101" s="8">
        <v>0</v>
      </c>
      <c r="AK101" s="6">
        <v>0</v>
      </c>
      <c r="AL101" s="7">
        <v>0</v>
      </c>
      <c r="AM101" s="8">
        <v>0</v>
      </c>
      <c r="AN101" s="6">
        <v>0</v>
      </c>
      <c r="AO101" s="7">
        <v>0</v>
      </c>
      <c r="AP101" s="8">
        <v>0</v>
      </c>
      <c r="AQ101" s="6">
        <v>0</v>
      </c>
      <c r="AR101" s="7">
        <v>0</v>
      </c>
      <c r="AS101" s="8">
        <v>0</v>
      </c>
      <c r="AT101" s="6">
        <v>0</v>
      </c>
      <c r="AU101" s="7">
        <v>0</v>
      </c>
      <c r="AV101" s="8">
        <v>0</v>
      </c>
      <c r="AW101" s="6">
        <v>0</v>
      </c>
      <c r="AX101" s="7">
        <v>0</v>
      </c>
      <c r="AY101" s="8">
        <v>0</v>
      </c>
      <c r="AZ101" s="6">
        <v>0</v>
      </c>
      <c r="BA101" s="7">
        <f t="shared" si="56"/>
        <v>0</v>
      </c>
      <c r="BB101" s="8">
        <v>0</v>
      </c>
      <c r="BC101" s="6">
        <v>0</v>
      </c>
      <c r="BD101" s="7">
        <v>0</v>
      </c>
      <c r="BE101" s="8">
        <v>0</v>
      </c>
      <c r="BF101" s="6">
        <v>0</v>
      </c>
      <c r="BG101" s="7">
        <v>0</v>
      </c>
      <c r="BH101" s="8">
        <v>0</v>
      </c>
      <c r="BI101" s="6">
        <v>0</v>
      </c>
      <c r="BJ101" s="7">
        <v>0</v>
      </c>
      <c r="BK101" s="8">
        <v>0</v>
      </c>
      <c r="BL101" s="6">
        <v>0</v>
      </c>
      <c r="BM101" s="7">
        <v>0</v>
      </c>
      <c r="BN101" s="8">
        <v>0</v>
      </c>
      <c r="BO101" s="6">
        <v>0</v>
      </c>
      <c r="BP101" s="7">
        <v>0</v>
      </c>
      <c r="BQ101" s="8">
        <v>0</v>
      </c>
      <c r="BR101" s="6">
        <v>0</v>
      </c>
      <c r="BS101" s="7">
        <v>0</v>
      </c>
      <c r="BT101" s="8">
        <v>0</v>
      </c>
      <c r="BU101" s="6">
        <v>0</v>
      </c>
      <c r="BV101" s="7">
        <v>0</v>
      </c>
      <c r="BW101" s="8">
        <v>0</v>
      </c>
      <c r="BX101" s="6">
        <v>0</v>
      </c>
      <c r="BY101" s="7">
        <v>0</v>
      </c>
      <c r="BZ101" s="8">
        <v>0</v>
      </c>
      <c r="CA101" s="6">
        <v>0</v>
      </c>
      <c r="CB101" s="7">
        <v>0</v>
      </c>
      <c r="CC101" s="8">
        <f t="shared" si="39"/>
        <v>0</v>
      </c>
      <c r="CD101" s="7">
        <f t="shared" si="40"/>
        <v>0</v>
      </c>
    </row>
    <row r="102" spans="1:198" x14ac:dyDescent="0.3">
      <c r="A102" s="40">
        <v>2011</v>
      </c>
      <c r="B102" s="41" t="s">
        <v>10</v>
      </c>
      <c r="C102" s="8">
        <v>0</v>
      </c>
      <c r="D102" s="6">
        <v>0</v>
      </c>
      <c r="E102" s="7">
        <v>0</v>
      </c>
      <c r="F102" s="8"/>
      <c r="G102" s="6"/>
      <c r="H102" s="7"/>
      <c r="I102" s="8">
        <v>0</v>
      </c>
      <c r="J102" s="6">
        <v>0</v>
      </c>
      <c r="K102" s="7">
        <v>0</v>
      </c>
      <c r="L102" s="8">
        <v>0</v>
      </c>
      <c r="M102" s="6">
        <v>0</v>
      </c>
      <c r="N102" s="7">
        <f t="shared" si="54"/>
        <v>0</v>
      </c>
      <c r="O102" s="8">
        <v>0</v>
      </c>
      <c r="P102" s="6">
        <v>0</v>
      </c>
      <c r="Q102" s="7">
        <v>0</v>
      </c>
      <c r="R102" s="8">
        <v>0</v>
      </c>
      <c r="S102" s="6">
        <v>0</v>
      </c>
      <c r="T102" s="7">
        <f t="shared" si="55"/>
        <v>0</v>
      </c>
      <c r="U102" s="8">
        <v>0</v>
      </c>
      <c r="V102" s="6">
        <v>0</v>
      </c>
      <c r="W102" s="7">
        <v>0</v>
      </c>
      <c r="X102" s="8">
        <v>0</v>
      </c>
      <c r="Y102" s="6">
        <v>0</v>
      </c>
      <c r="Z102" s="7">
        <v>0</v>
      </c>
      <c r="AA102" s="8"/>
      <c r="AB102" s="6"/>
      <c r="AC102" s="7"/>
      <c r="AD102" s="8">
        <v>0</v>
      </c>
      <c r="AE102" s="6">
        <v>0</v>
      </c>
      <c r="AF102" s="7">
        <v>0</v>
      </c>
      <c r="AG102" s="8">
        <v>0</v>
      </c>
      <c r="AH102" s="6">
        <v>0</v>
      </c>
      <c r="AI102" s="7">
        <v>0</v>
      </c>
      <c r="AJ102" s="8">
        <v>0</v>
      </c>
      <c r="AK102" s="6">
        <v>0</v>
      </c>
      <c r="AL102" s="7">
        <v>0</v>
      </c>
      <c r="AM102" s="8">
        <v>0</v>
      </c>
      <c r="AN102" s="6">
        <v>0</v>
      </c>
      <c r="AO102" s="7">
        <v>0</v>
      </c>
      <c r="AP102" s="8">
        <v>0</v>
      </c>
      <c r="AQ102" s="6">
        <v>0</v>
      </c>
      <c r="AR102" s="7">
        <v>0</v>
      </c>
      <c r="AS102" s="8">
        <v>0</v>
      </c>
      <c r="AT102" s="6">
        <v>0</v>
      </c>
      <c r="AU102" s="7">
        <v>0</v>
      </c>
      <c r="AV102" s="8">
        <v>0</v>
      </c>
      <c r="AW102" s="6">
        <v>0</v>
      </c>
      <c r="AX102" s="7">
        <v>0</v>
      </c>
      <c r="AY102" s="8">
        <v>0</v>
      </c>
      <c r="AZ102" s="6">
        <v>0</v>
      </c>
      <c r="BA102" s="7">
        <f t="shared" si="56"/>
        <v>0</v>
      </c>
      <c r="BB102" s="8">
        <v>0</v>
      </c>
      <c r="BC102" s="6">
        <v>0</v>
      </c>
      <c r="BD102" s="7">
        <v>0</v>
      </c>
      <c r="BE102" s="8">
        <v>0</v>
      </c>
      <c r="BF102" s="6">
        <v>0</v>
      </c>
      <c r="BG102" s="7">
        <v>0</v>
      </c>
      <c r="BH102" s="8">
        <v>0</v>
      </c>
      <c r="BI102" s="6">
        <v>0</v>
      </c>
      <c r="BJ102" s="7">
        <v>0</v>
      </c>
      <c r="BK102" s="8">
        <v>0</v>
      </c>
      <c r="BL102" s="6">
        <v>0</v>
      </c>
      <c r="BM102" s="7">
        <v>0</v>
      </c>
      <c r="BN102" s="8">
        <v>0</v>
      </c>
      <c r="BO102" s="6">
        <v>0</v>
      </c>
      <c r="BP102" s="7">
        <v>0</v>
      </c>
      <c r="BQ102" s="8">
        <v>0</v>
      </c>
      <c r="BR102" s="6">
        <v>0</v>
      </c>
      <c r="BS102" s="7">
        <v>0</v>
      </c>
      <c r="BT102" s="8">
        <v>0</v>
      </c>
      <c r="BU102" s="6">
        <v>0</v>
      </c>
      <c r="BV102" s="7">
        <v>0</v>
      </c>
      <c r="BW102" s="8">
        <v>0</v>
      </c>
      <c r="BX102" s="6">
        <v>0</v>
      </c>
      <c r="BY102" s="7">
        <v>0</v>
      </c>
      <c r="BZ102" s="8">
        <v>0</v>
      </c>
      <c r="CA102" s="6">
        <v>0</v>
      </c>
      <c r="CB102" s="7">
        <v>0</v>
      </c>
      <c r="CC102" s="8">
        <f t="shared" ref="CC102:CC109" si="57">C102+O102+AD102+AJ102+AP102+BQ102+BW102+BZ102+BT102</f>
        <v>0</v>
      </c>
      <c r="CD102" s="7">
        <f t="shared" ref="CD102:CD109" si="58">D102+P102+AE102+AK102+AQ102+BR102+BX102+CA102+BU102</f>
        <v>0</v>
      </c>
    </row>
    <row r="103" spans="1:198" x14ac:dyDescent="0.3">
      <c r="A103" s="40">
        <v>2011</v>
      </c>
      <c r="B103" s="41" t="s">
        <v>11</v>
      </c>
      <c r="C103" s="8">
        <v>0</v>
      </c>
      <c r="D103" s="6">
        <v>0</v>
      </c>
      <c r="E103" s="7">
        <v>0</v>
      </c>
      <c r="F103" s="8"/>
      <c r="G103" s="6"/>
      <c r="H103" s="7"/>
      <c r="I103" s="8">
        <v>0</v>
      </c>
      <c r="J103" s="6">
        <v>0</v>
      </c>
      <c r="K103" s="7">
        <v>0</v>
      </c>
      <c r="L103" s="8">
        <v>0</v>
      </c>
      <c r="M103" s="6">
        <v>0</v>
      </c>
      <c r="N103" s="7">
        <f t="shared" si="54"/>
        <v>0</v>
      </c>
      <c r="O103" s="8">
        <v>0</v>
      </c>
      <c r="P103" s="6">
        <v>0</v>
      </c>
      <c r="Q103" s="7">
        <v>0</v>
      </c>
      <c r="R103" s="8">
        <v>0</v>
      </c>
      <c r="S103" s="6">
        <v>0</v>
      </c>
      <c r="T103" s="7">
        <f t="shared" si="55"/>
        <v>0</v>
      </c>
      <c r="U103" s="8">
        <v>0</v>
      </c>
      <c r="V103" s="6">
        <v>0</v>
      </c>
      <c r="W103" s="7">
        <v>0</v>
      </c>
      <c r="X103" s="8">
        <v>0</v>
      </c>
      <c r="Y103" s="6">
        <v>0</v>
      </c>
      <c r="Z103" s="7">
        <v>0</v>
      </c>
      <c r="AA103" s="8"/>
      <c r="AB103" s="6"/>
      <c r="AC103" s="7"/>
      <c r="AD103" s="8">
        <v>0</v>
      </c>
      <c r="AE103" s="6">
        <v>0</v>
      </c>
      <c r="AF103" s="7">
        <v>0</v>
      </c>
      <c r="AG103" s="8">
        <v>0</v>
      </c>
      <c r="AH103" s="6">
        <v>0</v>
      </c>
      <c r="AI103" s="7">
        <v>0</v>
      </c>
      <c r="AJ103" s="8">
        <v>0</v>
      </c>
      <c r="AK103" s="6">
        <v>0</v>
      </c>
      <c r="AL103" s="7">
        <v>0</v>
      </c>
      <c r="AM103" s="8">
        <v>0</v>
      </c>
      <c r="AN103" s="6">
        <v>0</v>
      </c>
      <c r="AO103" s="7">
        <v>0</v>
      </c>
      <c r="AP103" s="8">
        <v>0</v>
      </c>
      <c r="AQ103" s="6">
        <v>0</v>
      </c>
      <c r="AR103" s="7">
        <v>0</v>
      </c>
      <c r="AS103" s="8">
        <v>0</v>
      </c>
      <c r="AT103" s="6">
        <v>0</v>
      </c>
      <c r="AU103" s="7">
        <v>0</v>
      </c>
      <c r="AV103" s="8">
        <v>0</v>
      </c>
      <c r="AW103" s="6">
        <v>0</v>
      </c>
      <c r="AX103" s="7">
        <v>0</v>
      </c>
      <c r="AY103" s="8">
        <v>0</v>
      </c>
      <c r="AZ103" s="6">
        <v>0</v>
      </c>
      <c r="BA103" s="7">
        <f t="shared" si="56"/>
        <v>0</v>
      </c>
      <c r="BB103" s="8">
        <v>0</v>
      </c>
      <c r="BC103" s="6">
        <v>0</v>
      </c>
      <c r="BD103" s="7">
        <v>0</v>
      </c>
      <c r="BE103" s="8">
        <v>0</v>
      </c>
      <c r="BF103" s="6">
        <v>0</v>
      </c>
      <c r="BG103" s="7">
        <v>0</v>
      </c>
      <c r="BH103" s="8">
        <v>0</v>
      </c>
      <c r="BI103" s="6">
        <v>0</v>
      </c>
      <c r="BJ103" s="7">
        <v>0</v>
      </c>
      <c r="BK103" s="8">
        <v>0</v>
      </c>
      <c r="BL103" s="6">
        <v>0</v>
      </c>
      <c r="BM103" s="7">
        <v>0</v>
      </c>
      <c r="BN103" s="8">
        <v>0</v>
      </c>
      <c r="BO103" s="6">
        <v>0</v>
      </c>
      <c r="BP103" s="7">
        <v>0</v>
      </c>
      <c r="BQ103" s="8">
        <v>0</v>
      </c>
      <c r="BR103" s="6">
        <v>0</v>
      </c>
      <c r="BS103" s="7">
        <v>0</v>
      </c>
      <c r="BT103" s="8">
        <v>0</v>
      </c>
      <c r="BU103" s="6">
        <v>0</v>
      </c>
      <c r="BV103" s="7">
        <v>0</v>
      </c>
      <c r="BW103" s="8">
        <v>1</v>
      </c>
      <c r="BX103" s="6">
        <v>4</v>
      </c>
      <c r="BY103" s="7">
        <f>BX103/BW103*1000</f>
        <v>4000</v>
      </c>
      <c r="BZ103" s="8">
        <v>1</v>
      </c>
      <c r="CA103" s="6">
        <v>2</v>
      </c>
      <c r="CB103" s="7">
        <f>CA103/BZ103*1000</f>
        <v>2000</v>
      </c>
      <c r="CC103" s="8">
        <f t="shared" si="57"/>
        <v>2</v>
      </c>
      <c r="CD103" s="7">
        <f t="shared" si="58"/>
        <v>6</v>
      </c>
    </row>
    <row r="104" spans="1:198" x14ac:dyDescent="0.3">
      <c r="A104" s="40">
        <v>2011</v>
      </c>
      <c r="B104" s="41" t="s">
        <v>12</v>
      </c>
      <c r="C104" s="8">
        <v>0</v>
      </c>
      <c r="D104" s="6">
        <v>0</v>
      </c>
      <c r="E104" s="7">
        <v>0</v>
      </c>
      <c r="F104" s="8"/>
      <c r="G104" s="6"/>
      <c r="H104" s="7"/>
      <c r="I104" s="8">
        <v>0</v>
      </c>
      <c r="J104" s="6">
        <v>0</v>
      </c>
      <c r="K104" s="7">
        <v>0</v>
      </c>
      <c r="L104" s="8">
        <v>0</v>
      </c>
      <c r="M104" s="6">
        <v>0</v>
      </c>
      <c r="N104" s="7">
        <f t="shared" si="54"/>
        <v>0</v>
      </c>
      <c r="O104" s="8">
        <v>0</v>
      </c>
      <c r="P104" s="6">
        <v>0</v>
      </c>
      <c r="Q104" s="7">
        <v>0</v>
      </c>
      <c r="R104" s="8">
        <v>0</v>
      </c>
      <c r="S104" s="6">
        <v>0</v>
      </c>
      <c r="T104" s="7">
        <f t="shared" si="55"/>
        <v>0</v>
      </c>
      <c r="U104" s="8">
        <v>0</v>
      </c>
      <c r="V104" s="6">
        <v>0</v>
      </c>
      <c r="W104" s="7">
        <v>0</v>
      </c>
      <c r="X104" s="8">
        <v>0</v>
      </c>
      <c r="Y104" s="6">
        <v>0</v>
      </c>
      <c r="Z104" s="7">
        <v>0</v>
      </c>
      <c r="AA104" s="8"/>
      <c r="AB104" s="6"/>
      <c r="AC104" s="7"/>
      <c r="AD104" s="8">
        <v>0</v>
      </c>
      <c r="AE104" s="6">
        <v>0</v>
      </c>
      <c r="AF104" s="7">
        <v>0</v>
      </c>
      <c r="AG104" s="8">
        <v>0</v>
      </c>
      <c r="AH104" s="6">
        <v>0</v>
      </c>
      <c r="AI104" s="7">
        <v>0</v>
      </c>
      <c r="AJ104" s="8">
        <v>0</v>
      </c>
      <c r="AK104" s="6">
        <v>0</v>
      </c>
      <c r="AL104" s="7">
        <v>0</v>
      </c>
      <c r="AM104" s="8">
        <v>0</v>
      </c>
      <c r="AN104" s="6">
        <v>0</v>
      </c>
      <c r="AO104" s="7">
        <v>0</v>
      </c>
      <c r="AP104" s="8">
        <v>0</v>
      </c>
      <c r="AQ104" s="6">
        <v>0</v>
      </c>
      <c r="AR104" s="7">
        <v>0</v>
      </c>
      <c r="AS104" s="8">
        <v>0</v>
      </c>
      <c r="AT104" s="6">
        <v>0</v>
      </c>
      <c r="AU104" s="7">
        <v>0</v>
      </c>
      <c r="AV104" s="8">
        <v>0</v>
      </c>
      <c r="AW104" s="6">
        <v>0</v>
      </c>
      <c r="AX104" s="7">
        <v>0</v>
      </c>
      <c r="AY104" s="8">
        <v>0</v>
      </c>
      <c r="AZ104" s="6">
        <v>0</v>
      </c>
      <c r="BA104" s="7">
        <f t="shared" si="56"/>
        <v>0</v>
      </c>
      <c r="BB104" s="8">
        <v>0</v>
      </c>
      <c r="BC104" s="6">
        <v>0</v>
      </c>
      <c r="BD104" s="7">
        <v>0</v>
      </c>
      <c r="BE104" s="8">
        <v>0</v>
      </c>
      <c r="BF104" s="6">
        <v>0</v>
      </c>
      <c r="BG104" s="7">
        <v>0</v>
      </c>
      <c r="BH104" s="8">
        <v>0</v>
      </c>
      <c r="BI104" s="6">
        <v>0</v>
      </c>
      <c r="BJ104" s="7">
        <v>0</v>
      </c>
      <c r="BK104" s="8">
        <v>0</v>
      </c>
      <c r="BL104" s="6">
        <v>0</v>
      </c>
      <c r="BM104" s="7">
        <v>0</v>
      </c>
      <c r="BN104" s="8">
        <v>0</v>
      </c>
      <c r="BO104" s="6">
        <v>0</v>
      </c>
      <c r="BP104" s="7">
        <v>0</v>
      </c>
      <c r="BQ104" s="8">
        <v>0</v>
      </c>
      <c r="BR104" s="6">
        <v>0</v>
      </c>
      <c r="BS104" s="7">
        <v>0</v>
      </c>
      <c r="BT104" s="8">
        <v>0</v>
      </c>
      <c r="BU104" s="6">
        <v>0</v>
      </c>
      <c r="BV104" s="7">
        <v>0</v>
      </c>
      <c r="BW104" s="8">
        <v>0</v>
      </c>
      <c r="BX104" s="6">
        <v>0</v>
      </c>
      <c r="BY104" s="7">
        <v>0</v>
      </c>
      <c r="BZ104" s="8">
        <v>0</v>
      </c>
      <c r="CA104" s="6">
        <v>0</v>
      </c>
      <c r="CB104" s="7">
        <v>0</v>
      </c>
      <c r="CC104" s="8">
        <f t="shared" si="57"/>
        <v>0</v>
      </c>
      <c r="CD104" s="7">
        <f t="shared" si="58"/>
        <v>0</v>
      </c>
    </row>
    <row r="105" spans="1:198" x14ac:dyDescent="0.3">
      <c r="A105" s="40">
        <v>2011</v>
      </c>
      <c r="B105" s="41" t="s">
        <v>13</v>
      </c>
      <c r="C105" s="8">
        <v>0</v>
      </c>
      <c r="D105" s="6">
        <v>0</v>
      </c>
      <c r="E105" s="7">
        <v>0</v>
      </c>
      <c r="F105" s="8"/>
      <c r="G105" s="6"/>
      <c r="H105" s="7"/>
      <c r="I105" s="8">
        <v>0</v>
      </c>
      <c r="J105" s="6">
        <v>0</v>
      </c>
      <c r="K105" s="7">
        <v>0</v>
      </c>
      <c r="L105" s="8">
        <v>0</v>
      </c>
      <c r="M105" s="6">
        <v>0</v>
      </c>
      <c r="N105" s="7">
        <f t="shared" si="54"/>
        <v>0</v>
      </c>
      <c r="O105" s="8">
        <v>0</v>
      </c>
      <c r="P105" s="6">
        <v>0</v>
      </c>
      <c r="Q105" s="7">
        <v>0</v>
      </c>
      <c r="R105" s="8">
        <v>0</v>
      </c>
      <c r="S105" s="6">
        <v>0</v>
      </c>
      <c r="T105" s="7">
        <f t="shared" si="55"/>
        <v>0</v>
      </c>
      <c r="U105" s="8">
        <v>0</v>
      </c>
      <c r="V105" s="6">
        <v>0</v>
      </c>
      <c r="W105" s="7">
        <v>0</v>
      </c>
      <c r="X105" s="8">
        <v>0</v>
      </c>
      <c r="Y105" s="6">
        <v>0</v>
      </c>
      <c r="Z105" s="7">
        <v>0</v>
      </c>
      <c r="AA105" s="8"/>
      <c r="AB105" s="6"/>
      <c r="AC105" s="7"/>
      <c r="AD105" s="8">
        <v>0</v>
      </c>
      <c r="AE105" s="6">
        <v>0</v>
      </c>
      <c r="AF105" s="7">
        <v>0</v>
      </c>
      <c r="AG105" s="8">
        <v>0</v>
      </c>
      <c r="AH105" s="6">
        <v>0</v>
      </c>
      <c r="AI105" s="7">
        <v>0</v>
      </c>
      <c r="AJ105" s="8">
        <v>0</v>
      </c>
      <c r="AK105" s="6">
        <v>0</v>
      </c>
      <c r="AL105" s="7">
        <v>0</v>
      </c>
      <c r="AM105" s="8">
        <v>0</v>
      </c>
      <c r="AN105" s="6">
        <v>0</v>
      </c>
      <c r="AO105" s="7">
        <v>0</v>
      </c>
      <c r="AP105" s="8">
        <v>0</v>
      </c>
      <c r="AQ105" s="6">
        <v>0</v>
      </c>
      <c r="AR105" s="7">
        <v>0</v>
      </c>
      <c r="AS105" s="8">
        <v>0</v>
      </c>
      <c r="AT105" s="6">
        <v>0</v>
      </c>
      <c r="AU105" s="7">
        <v>0</v>
      </c>
      <c r="AV105" s="8">
        <v>0</v>
      </c>
      <c r="AW105" s="6">
        <v>0</v>
      </c>
      <c r="AX105" s="7">
        <v>0</v>
      </c>
      <c r="AY105" s="8">
        <v>0</v>
      </c>
      <c r="AZ105" s="6">
        <v>0</v>
      </c>
      <c r="BA105" s="7">
        <f t="shared" si="56"/>
        <v>0</v>
      </c>
      <c r="BB105" s="8">
        <v>0</v>
      </c>
      <c r="BC105" s="6">
        <v>0</v>
      </c>
      <c r="BD105" s="7">
        <v>0</v>
      </c>
      <c r="BE105" s="8">
        <v>0</v>
      </c>
      <c r="BF105" s="6">
        <v>0</v>
      </c>
      <c r="BG105" s="7">
        <v>0</v>
      </c>
      <c r="BH105" s="8">
        <v>0</v>
      </c>
      <c r="BI105" s="6">
        <v>0</v>
      </c>
      <c r="BJ105" s="7">
        <v>0</v>
      </c>
      <c r="BK105" s="8">
        <v>0</v>
      </c>
      <c r="BL105" s="6">
        <v>0</v>
      </c>
      <c r="BM105" s="7">
        <v>0</v>
      </c>
      <c r="BN105" s="8">
        <v>0</v>
      </c>
      <c r="BO105" s="6">
        <v>0</v>
      </c>
      <c r="BP105" s="7">
        <v>0</v>
      </c>
      <c r="BQ105" s="8">
        <v>0</v>
      </c>
      <c r="BR105" s="6">
        <v>0</v>
      </c>
      <c r="BS105" s="7">
        <v>0</v>
      </c>
      <c r="BT105" s="8">
        <v>0</v>
      </c>
      <c r="BU105" s="6">
        <v>0</v>
      </c>
      <c r="BV105" s="7">
        <v>0</v>
      </c>
      <c r="BW105" s="8">
        <v>0</v>
      </c>
      <c r="BX105" s="6">
        <v>0</v>
      </c>
      <c r="BY105" s="7">
        <v>0</v>
      </c>
      <c r="BZ105" s="8">
        <v>0</v>
      </c>
      <c r="CA105" s="6">
        <v>0</v>
      </c>
      <c r="CB105" s="7">
        <v>0</v>
      </c>
      <c r="CC105" s="8">
        <f t="shared" si="57"/>
        <v>0</v>
      </c>
      <c r="CD105" s="7">
        <f t="shared" si="58"/>
        <v>0</v>
      </c>
    </row>
    <row r="106" spans="1:198" x14ac:dyDescent="0.3">
      <c r="A106" s="40">
        <v>2011</v>
      </c>
      <c r="B106" s="41" t="s">
        <v>14</v>
      </c>
      <c r="C106" s="8">
        <v>0</v>
      </c>
      <c r="D106" s="6">
        <v>0</v>
      </c>
      <c r="E106" s="7">
        <v>0</v>
      </c>
      <c r="F106" s="8"/>
      <c r="G106" s="6"/>
      <c r="H106" s="7"/>
      <c r="I106" s="8">
        <v>0</v>
      </c>
      <c r="J106" s="6">
        <v>0</v>
      </c>
      <c r="K106" s="7">
        <v>0</v>
      </c>
      <c r="L106" s="8">
        <v>0</v>
      </c>
      <c r="M106" s="6">
        <v>0</v>
      </c>
      <c r="N106" s="7">
        <f t="shared" si="54"/>
        <v>0</v>
      </c>
      <c r="O106" s="8">
        <v>0</v>
      </c>
      <c r="P106" s="6">
        <v>0</v>
      </c>
      <c r="Q106" s="7">
        <v>0</v>
      </c>
      <c r="R106" s="8">
        <v>0</v>
      </c>
      <c r="S106" s="6">
        <v>0</v>
      </c>
      <c r="T106" s="7">
        <f t="shared" si="55"/>
        <v>0</v>
      </c>
      <c r="U106" s="8">
        <v>0</v>
      </c>
      <c r="V106" s="6">
        <v>0</v>
      </c>
      <c r="W106" s="7">
        <v>0</v>
      </c>
      <c r="X106" s="8">
        <v>0</v>
      </c>
      <c r="Y106" s="6">
        <v>0</v>
      </c>
      <c r="Z106" s="7">
        <v>0</v>
      </c>
      <c r="AA106" s="8"/>
      <c r="AB106" s="6"/>
      <c r="AC106" s="7"/>
      <c r="AD106" s="8">
        <v>0</v>
      </c>
      <c r="AE106" s="6">
        <v>0</v>
      </c>
      <c r="AF106" s="7">
        <v>0</v>
      </c>
      <c r="AG106" s="8">
        <v>0</v>
      </c>
      <c r="AH106" s="6">
        <v>0</v>
      </c>
      <c r="AI106" s="7">
        <v>0</v>
      </c>
      <c r="AJ106" s="8">
        <v>0</v>
      </c>
      <c r="AK106" s="6">
        <v>0</v>
      </c>
      <c r="AL106" s="7">
        <v>0</v>
      </c>
      <c r="AM106" s="8">
        <v>0</v>
      </c>
      <c r="AN106" s="6">
        <v>0</v>
      </c>
      <c r="AO106" s="7">
        <v>0</v>
      </c>
      <c r="AP106" s="8">
        <v>0</v>
      </c>
      <c r="AQ106" s="6">
        <v>0</v>
      </c>
      <c r="AR106" s="7">
        <v>0</v>
      </c>
      <c r="AS106" s="8">
        <v>0</v>
      </c>
      <c r="AT106" s="6">
        <v>0</v>
      </c>
      <c r="AU106" s="7">
        <v>0</v>
      </c>
      <c r="AV106" s="8">
        <v>0</v>
      </c>
      <c r="AW106" s="6">
        <v>0</v>
      </c>
      <c r="AX106" s="7">
        <v>0</v>
      </c>
      <c r="AY106" s="8">
        <v>0</v>
      </c>
      <c r="AZ106" s="6">
        <v>0</v>
      </c>
      <c r="BA106" s="7">
        <f t="shared" si="56"/>
        <v>0</v>
      </c>
      <c r="BB106" s="8">
        <v>0</v>
      </c>
      <c r="BC106" s="6">
        <v>0</v>
      </c>
      <c r="BD106" s="7">
        <v>0</v>
      </c>
      <c r="BE106" s="8">
        <v>0</v>
      </c>
      <c r="BF106" s="6">
        <v>0</v>
      </c>
      <c r="BG106" s="7">
        <v>0</v>
      </c>
      <c r="BH106" s="8">
        <v>0</v>
      </c>
      <c r="BI106" s="6">
        <v>0</v>
      </c>
      <c r="BJ106" s="7">
        <v>0</v>
      </c>
      <c r="BK106" s="8">
        <v>0</v>
      </c>
      <c r="BL106" s="6">
        <v>0</v>
      </c>
      <c r="BM106" s="7">
        <v>0</v>
      </c>
      <c r="BN106" s="8">
        <v>0</v>
      </c>
      <c r="BO106" s="6">
        <v>0</v>
      </c>
      <c r="BP106" s="7">
        <v>0</v>
      </c>
      <c r="BQ106" s="8">
        <v>0</v>
      </c>
      <c r="BR106" s="6">
        <v>0</v>
      </c>
      <c r="BS106" s="7">
        <v>0</v>
      </c>
      <c r="BT106" s="8">
        <v>0</v>
      </c>
      <c r="BU106" s="6">
        <v>0</v>
      </c>
      <c r="BV106" s="7">
        <v>0</v>
      </c>
      <c r="BW106" s="8">
        <v>0</v>
      </c>
      <c r="BX106" s="6">
        <v>0</v>
      </c>
      <c r="BY106" s="7">
        <v>0</v>
      </c>
      <c r="BZ106" s="8">
        <v>0</v>
      </c>
      <c r="CA106" s="6">
        <v>0</v>
      </c>
      <c r="CB106" s="7">
        <v>0</v>
      </c>
      <c r="CC106" s="8">
        <f t="shared" si="57"/>
        <v>0</v>
      </c>
      <c r="CD106" s="7">
        <f t="shared" si="58"/>
        <v>0</v>
      </c>
    </row>
    <row r="107" spans="1:198" x14ac:dyDescent="0.3">
      <c r="A107" s="40">
        <v>2011</v>
      </c>
      <c r="B107" s="41" t="s">
        <v>15</v>
      </c>
      <c r="C107" s="8">
        <v>0</v>
      </c>
      <c r="D107" s="6">
        <v>0</v>
      </c>
      <c r="E107" s="7">
        <v>0</v>
      </c>
      <c r="F107" s="8"/>
      <c r="G107" s="6"/>
      <c r="H107" s="7"/>
      <c r="I107" s="8">
        <v>0</v>
      </c>
      <c r="J107" s="6">
        <v>0</v>
      </c>
      <c r="K107" s="7">
        <v>0</v>
      </c>
      <c r="L107" s="8">
        <v>0</v>
      </c>
      <c r="M107" s="6">
        <v>0</v>
      </c>
      <c r="N107" s="7">
        <f t="shared" si="54"/>
        <v>0</v>
      </c>
      <c r="O107" s="8">
        <v>0</v>
      </c>
      <c r="P107" s="6">
        <v>0</v>
      </c>
      <c r="Q107" s="7">
        <v>0</v>
      </c>
      <c r="R107" s="8">
        <v>0</v>
      </c>
      <c r="S107" s="6">
        <v>0</v>
      </c>
      <c r="T107" s="7">
        <f t="shared" si="55"/>
        <v>0</v>
      </c>
      <c r="U107" s="8">
        <v>0</v>
      </c>
      <c r="V107" s="6">
        <v>0</v>
      </c>
      <c r="W107" s="7">
        <v>0</v>
      </c>
      <c r="X107" s="8">
        <v>0</v>
      </c>
      <c r="Y107" s="6">
        <v>0</v>
      </c>
      <c r="Z107" s="7">
        <v>0</v>
      </c>
      <c r="AA107" s="8"/>
      <c r="AB107" s="6"/>
      <c r="AC107" s="7"/>
      <c r="AD107" s="8">
        <v>0</v>
      </c>
      <c r="AE107" s="6">
        <v>0</v>
      </c>
      <c r="AF107" s="7">
        <v>0</v>
      </c>
      <c r="AG107" s="8">
        <v>0</v>
      </c>
      <c r="AH107" s="6">
        <v>0</v>
      </c>
      <c r="AI107" s="7">
        <v>0</v>
      </c>
      <c r="AJ107" s="8">
        <v>0</v>
      </c>
      <c r="AK107" s="6">
        <v>0</v>
      </c>
      <c r="AL107" s="7">
        <v>0</v>
      </c>
      <c r="AM107" s="8">
        <v>0</v>
      </c>
      <c r="AN107" s="6">
        <v>0</v>
      </c>
      <c r="AO107" s="7">
        <v>0</v>
      </c>
      <c r="AP107" s="8">
        <v>0</v>
      </c>
      <c r="AQ107" s="6">
        <v>0</v>
      </c>
      <c r="AR107" s="7">
        <v>0</v>
      </c>
      <c r="AS107" s="8">
        <v>0</v>
      </c>
      <c r="AT107" s="6">
        <v>0</v>
      </c>
      <c r="AU107" s="7">
        <v>0</v>
      </c>
      <c r="AV107" s="8">
        <v>0</v>
      </c>
      <c r="AW107" s="6">
        <v>0</v>
      </c>
      <c r="AX107" s="7">
        <v>0</v>
      </c>
      <c r="AY107" s="8">
        <v>0</v>
      </c>
      <c r="AZ107" s="6">
        <v>0</v>
      </c>
      <c r="BA107" s="7">
        <f t="shared" si="56"/>
        <v>0</v>
      </c>
      <c r="BB107" s="8">
        <v>0</v>
      </c>
      <c r="BC107" s="6">
        <v>0</v>
      </c>
      <c r="BD107" s="7">
        <v>0</v>
      </c>
      <c r="BE107" s="8">
        <v>0</v>
      </c>
      <c r="BF107" s="6">
        <v>0</v>
      </c>
      <c r="BG107" s="7">
        <v>0</v>
      </c>
      <c r="BH107" s="8">
        <v>0</v>
      </c>
      <c r="BI107" s="6">
        <v>0</v>
      </c>
      <c r="BJ107" s="7">
        <v>0</v>
      </c>
      <c r="BK107" s="8">
        <v>0</v>
      </c>
      <c r="BL107" s="6">
        <v>0</v>
      </c>
      <c r="BM107" s="7">
        <v>0</v>
      </c>
      <c r="BN107" s="8">
        <v>0</v>
      </c>
      <c r="BO107" s="6">
        <v>0</v>
      </c>
      <c r="BP107" s="7">
        <v>0</v>
      </c>
      <c r="BQ107" s="8">
        <v>0</v>
      </c>
      <c r="BR107" s="6">
        <v>0</v>
      </c>
      <c r="BS107" s="7">
        <v>0</v>
      </c>
      <c r="BT107" s="8">
        <v>0</v>
      </c>
      <c r="BU107" s="6">
        <v>0</v>
      </c>
      <c r="BV107" s="7">
        <v>0</v>
      </c>
      <c r="BW107" s="8">
        <v>0</v>
      </c>
      <c r="BX107" s="6">
        <v>1</v>
      </c>
      <c r="BY107" s="7">
        <v>0</v>
      </c>
      <c r="BZ107" s="8">
        <v>0</v>
      </c>
      <c r="CA107" s="6">
        <v>0</v>
      </c>
      <c r="CB107" s="7">
        <v>0</v>
      </c>
      <c r="CC107" s="8">
        <f t="shared" si="57"/>
        <v>0</v>
      </c>
      <c r="CD107" s="7">
        <f t="shared" si="58"/>
        <v>1</v>
      </c>
    </row>
    <row r="108" spans="1:198" x14ac:dyDescent="0.3">
      <c r="A108" s="40">
        <v>2011</v>
      </c>
      <c r="B108" s="41" t="s">
        <v>16</v>
      </c>
      <c r="C108" s="8">
        <v>0</v>
      </c>
      <c r="D108" s="6">
        <v>0</v>
      </c>
      <c r="E108" s="7">
        <v>0</v>
      </c>
      <c r="F108" s="8"/>
      <c r="G108" s="6"/>
      <c r="H108" s="7"/>
      <c r="I108" s="8">
        <v>0</v>
      </c>
      <c r="J108" s="6">
        <v>0</v>
      </c>
      <c r="K108" s="7">
        <v>0</v>
      </c>
      <c r="L108" s="8">
        <v>0</v>
      </c>
      <c r="M108" s="6">
        <v>0</v>
      </c>
      <c r="N108" s="7">
        <f t="shared" si="54"/>
        <v>0</v>
      </c>
      <c r="O108" s="8">
        <v>0</v>
      </c>
      <c r="P108" s="6">
        <v>0</v>
      </c>
      <c r="Q108" s="7">
        <v>0</v>
      </c>
      <c r="R108" s="8">
        <v>0</v>
      </c>
      <c r="S108" s="6">
        <v>0</v>
      </c>
      <c r="T108" s="7">
        <f t="shared" si="55"/>
        <v>0</v>
      </c>
      <c r="U108" s="8">
        <v>0</v>
      </c>
      <c r="V108" s="6">
        <v>0</v>
      </c>
      <c r="W108" s="7">
        <v>0</v>
      </c>
      <c r="X108" s="8">
        <v>0</v>
      </c>
      <c r="Y108" s="6">
        <v>0</v>
      </c>
      <c r="Z108" s="7">
        <v>0</v>
      </c>
      <c r="AA108" s="8"/>
      <c r="AB108" s="6"/>
      <c r="AC108" s="7"/>
      <c r="AD108" s="8">
        <v>0</v>
      </c>
      <c r="AE108" s="6">
        <v>0</v>
      </c>
      <c r="AF108" s="7">
        <v>0</v>
      </c>
      <c r="AG108" s="8">
        <v>0</v>
      </c>
      <c r="AH108" s="6">
        <v>0</v>
      </c>
      <c r="AI108" s="7">
        <v>0</v>
      </c>
      <c r="AJ108" s="8">
        <v>0</v>
      </c>
      <c r="AK108" s="6">
        <v>2</v>
      </c>
      <c r="AL108" s="7">
        <v>0</v>
      </c>
      <c r="AM108" s="8">
        <v>0</v>
      </c>
      <c r="AN108" s="6">
        <v>0</v>
      </c>
      <c r="AO108" s="7">
        <v>0</v>
      </c>
      <c r="AP108" s="8">
        <v>0</v>
      </c>
      <c r="AQ108" s="6">
        <v>0</v>
      </c>
      <c r="AR108" s="7">
        <v>0</v>
      </c>
      <c r="AS108" s="8">
        <v>0</v>
      </c>
      <c r="AT108" s="6">
        <v>0</v>
      </c>
      <c r="AU108" s="7">
        <v>0</v>
      </c>
      <c r="AV108" s="8">
        <v>0</v>
      </c>
      <c r="AW108" s="6">
        <v>0</v>
      </c>
      <c r="AX108" s="7">
        <v>0</v>
      </c>
      <c r="AY108" s="8">
        <v>0</v>
      </c>
      <c r="AZ108" s="6">
        <v>0</v>
      </c>
      <c r="BA108" s="7">
        <f t="shared" si="56"/>
        <v>0</v>
      </c>
      <c r="BB108" s="8">
        <v>0</v>
      </c>
      <c r="BC108" s="6">
        <v>0</v>
      </c>
      <c r="BD108" s="7">
        <v>0</v>
      </c>
      <c r="BE108" s="8">
        <v>0</v>
      </c>
      <c r="BF108" s="6">
        <v>0</v>
      </c>
      <c r="BG108" s="7">
        <v>0</v>
      </c>
      <c r="BH108" s="8">
        <v>0</v>
      </c>
      <c r="BI108" s="6">
        <v>0</v>
      </c>
      <c r="BJ108" s="7">
        <v>0</v>
      </c>
      <c r="BK108" s="8">
        <v>0</v>
      </c>
      <c r="BL108" s="6">
        <v>0</v>
      </c>
      <c r="BM108" s="7">
        <v>0</v>
      </c>
      <c r="BN108" s="8">
        <v>0</v>
      </c>
      <c r="BO108" s="6">
        <v>0</v>
      </c>
      <c r="BP108" s="7">
        <v>0</v>
      </c>
      <c r="BQ108" s="8">
        <v>0</v>
      </c>
      <c r="BR108" s="6">
        <v>0</v>
      </c>
      <c r="BS108" s="7">
        <v>0</v>
      </c>
      <c r="BT108" s="8">
        <v>0</v>
      </c>
      <c r="BU108" s="6">
        <v>0</v>
      </c>
      <c r="BV108" s="7">
        <v>0</v>
      </c>
      <c r="BW108" s="8">
        <v>0</v>
      </c>
      <c r="BX108" s="6">
        <v>0</v>
      </c>
      <c r="BY108" s="7">
        <v>0</v>
      </c>
      <c r="BZ108" s="8">
        <v>0</v>
      </c>
      <c r="CA108" s="6">
        <v>0</v>
      </c>
      <c r="CB108" s="7">
        <v>0</v>
      </c>
      <c r="CC108" s="8">
        <f t="shared" si="57"/>
        <v>0</v>
      </c>
      <c r="CD108" s="7">
        <f t="shared" si="58"/>
        <v>2</v>
      </c>
    </row>
    <row r="109" spans="1:198" ht="15" thickBot="1" x14ac:dyDescent="0.35">
      <c r="A109" s="51"/>
      <c r="B109" s="52" t="s">
        <v>17</v>
      </c>
      <c r="C109" s="37">
        <f>SUM(C97:C108)</f>
        <v>0</v>
      </c>
      <c r="D109" s="35">
        <f>SUM(D97:D108)</f>
        <v>0</v>
      </c>
      <c r="E109" s="36"/>
      <c r="F109" s="37"/>
      <c r="G109" s="35"/>
      <c r="H109" s="36"/>
      <c r="I109" s="37">
        <f>SUM(I97:I108)</f>
        <v>0</v>
      </c>
      <c r="J109" s="35">
        <f>SUM(J97:J108)</f>
        <v>0</v>
      </c>
      <c r="K109" s="36"/>
      <c r="L109" s="37">
        <f t="shared" ref="L109:M109" si="59">SUM(L97:L108)</f>
        <v>0</v>
      </c>
      <c r="M109" s="35">
        <f t="shared" si="59"/>
        <v>0</v>
      </c>
      <c r="N109" s="36"/>
      <c r="O109" s="37">
        <f>SUM(O97:O108)</f>
        <v>0</v>
      </c>
      <c r="P109" s="35">
        <f>SUM(P97:P108)</f>
        <v>0</v>
      </c>
      <c r="Q109" s="36"/>
      <c r="R109" s="37">
        <f t="shared" ref="R109:S109" si="60">SUM(R97:R108)</f>
        <v>0</v>
      </c>
      <c r="S109" s="35">
        <f t="shared" si="60"/>
        <v>0</v>
      </c>
      <c r="T109" s="36"/>
      <c r="U109" s="37">
        <f>SUM(U97:U108)</f>
        <v>0</v>
      </c>
      <c r="V109" s="35">
        <f>SUM(V97:V108)</f>
        <v>0</v>
      </c>
      <c r="W109" s="36"/>
      <c r="X109" s="37">
        <f>SUM(X97:X108)</f>
        <v>0</v>
      </c>
      <c r="Y109" s="35">
        <f>SUM(Y97:Y108)</f>
        <v>0</v>
      </c>
      <c r="Z109" s="36"/>
      <c r="AA109" s="37"/>
      <c r="AB109" s="35"/>
      <c r="AC109" s="36"/>
      <c r="AD109" s="37">
        <f>SUM(AD97:AD108)</f>
        <v>0</v>
      </c>
      <c r="AE109" s="35">
        <f>SUM(AE97:AE108)</f>
        <v>0</v>
      </c>
      <c r="AF109" s="36"/>
      <c r="AG109" s="37">
        <f>SUM(AG97:AG108)</f>
        <v>0</v>
      </c>
      <c r="AH109" s="35">
        <f>SUM(AH97:AH108)</f>
        <v>0</v>
      </c>
      <c r="AI109" s="36"/>
      <c r="AJ109" s="37">
        <f>SUM(AJ97:AJ108)</f>
        <v>0</v>
      </c>
      <c r="AK109" s="35">
        <f>SUM(AK97:AK108)</f>
        <v>3</v>
      </c>
      <c r="AL109" s="36"/>
      <c r="AM109" s="37">
        <f>SUM(AM97:AM108)</f>
        <v>0</v>
      </c>
      <c r="AN109" s="35">
        <f>SUM(AN97:AN108)</f>
        <v>0</v>
      </c>
      <c r="AO109" s="36"/>
      <c r="AP109" s="37">
        <f>SUM(AP97:AP108)</f>
        <v>0</v>
      </c>
      <c r="AQ109" s="35">
        <f>SUM(AQ97:AQ108)</f>
        <v>0</v>
      </c>
      <c r="AR109" s="36"/>
      <c r="AS109" s="37">
        <f>SUM(AS97:AS108)</f>
        <v>0</v>
      </c>
      <c r="AT109" s="35">
        <f>SUM(AT97:AT108)</f>
        <v>0</v>
      </c>
      <c r="AU109" s="36"/>
      <c r="AV109" s="37">
        <f>SUM(AV97:AV108)</f>
        <v>0</v>
      </c>
      <c r="AW109" s="35">
        <f>SUM(AW97:AW108)</f>
        <v>0</v>
      </c>
      <c r="AX109" s="36"/>
      <c r="AY109" s="37">
        <f t="shared" ref="AY109:AZ109" si="61">SUM(AY97:AY108)</f>
        <v>0</v>
      </c>
      <c r="AZ109" s="35">
        <f t="shared" si="61"/>
        <v>0</v>
      </c>
      <c r="BA109" s="36"/>
      <c r="BB109" s="37">
        <f>SUM(BB97:BB108)</f>
        <v>0</v>
      </c>
      <c r="BC109" s="35">
        <f>SUM(BC97:BC108)</f>
        <v>0</v>
      </c>
      <c r="BD109" s="36"/>
      <c r="BE109" s="37">
        <f>SUM(BE97:BE108)</f>
        <v>0</v>
      </c>
      <c r="BF109" s="35">
        <f>SUM(BF97:BF108)</f>
        <v>0</v>
      </c>
      <c r="BG109" s="36"/>
      <c r="BH109" s="37">
        <f>SUM(BH97:BH108)</f>
        <v>0</v>
      </c>
      <c r="BI109" s="35">
        <f>SUM(BI97:BI108)</f>
        <v>0</v>
      </c>
      <c r="BJ109" s="36"/>
      <c r="BK109" s="37">
        <f>SUM(BK97:BK108)</f>
        <v>0</v>
      </c>
      <c r="BL109" s="35">
        <f>SUM(BL97:BL108)</f>
        <v>0</v>
      </c>
      <c r="BM109" s="36"/>
      <c r="BN109" s="37">
        <f>SUM(BN97:BN108)</f>
        <v>0</v>
      </c>
      <c r="BO109" s="35">
        <f>SUM(BO97:BO108)</f>
        <v>0</v>
      </c>
      <c r="BP109" s="36"/>
      <c r="BQ109" s="37">
        <f>SUM(BQ97:BQ108)</f>
        <v>0</v>
      </c>
      <c r="BR109" s="35">
        <f>SUM(BR97:BR108)</f>
        <v>0</v>
      </c>
      <c r="BS109" s="36"/>
      <c r="BT109" s="37">
        <f>SUM(BT97:BT108)</f>
        <v>0</v>
      </c>
      <c r="BU109" s="35">
        <f>SUM(BU97:BU108)</f>
        <v>0</v>
      </c>
      <c r="BV109" s="36"/>
      <c r="BW109" s="37">
        <f>SUM(BW97:BW108)</f>
        <v>1</v>
      </c>
      <c r="BX109" s="35">
        <f>SUM(BX97:BX108)</f>
        <v>5</v>
      </c>
      <c r="BY109" s="36"/>
      <c r="BZ109" s="37">
        <f>SUM(BZ97:BZ108)</f>
        <v>1</v>
      </c>
      <c r="CA109" s="35">
        <f>SUM(CA97:CA108)</f>
        <v>8</v>
      </c>
      <c r="CB109" s="36"/>
      <c r="CC109" s="37">
        <f t="shared" si="57"/>
        <v>2</v>
      </c>
      <c r="CD109" s="36">
        <f t="shared" si="58"/>
        <v>16</v>
      </c>
      <c r="DX109" s="2"/>
      <c r="EC109" s="2"/>
      <c r="EH109" s="2"/>
      <c r="EM109" s="2"/>
      <c r="ER109" s="2"/>
      <c r="EW109" s="2"/>
      <c r="FB109" s="2"/>
      <c r="FG109" s="2"/>
      <c r="FL109" s="2"/>
      <c r="FQ109" s="2"/>
      <c r="FV109" s="2"/>
      <c r="GA109" s="2"/>
      <c r="GF109" s="2"/>
      <c r="GK109" s="2"/>
      <c r="GP109" s="2"/>
    </row>
    <row r="110" spans="1:198" x14ac:dyDescent="0.3">
      <c r="A110" s="40">
        <v>2012</v>
      </c>
      <c r="B110" s="41" t="s">
        <v>5</v>
      </c>
      <c r="C110" s="8">
        <v>0</v>
      </c>
      <c r="D110" s="6">
        <v>0</v>
      </c>
      <c r="E110" s="7">
        <v>0</v>
      </c>
      <c r="F110" s="8"/>
      <c r="G110" s="6"/>
      <c r="H110" s="7"/>
      <c r="I110" s="8">
        <v>0</v>
      </c>
      <c r="J110" s="6">
        <v>0</v>
      </c>
      <c r="K110" s="7">
        <v>0</v>
      </c>
      <c r="L110" s="8">
        <v>0</v>
      </c>
      <c r="M110" s="6">
        <v>0</v>
      </c>
      <c r="N110" s="7">
        <f t="shared" ref="N110:N121" si="62">IF(L110=0,0,M110/L110*1000)</f>
        <v>0</v>
      </c>
      <c r="O110" s="8">
        <v>0</v>
      </c>
      <c r="P110" s="6">
        <v>0</v>
      </c>
      <c r="Q110" s="7">
        <v>0</v>
      </c>
      <c r="R110" s="8">
        <v>0</v>
      </c>
      <c r="S110" s="6">
        <v>0</v>
      </c>
      <c r="T110" s="7">
        <f t="shared" ref="T110:T121" si="63">IF(R110=0,0,S110/R110*1000)</f>
        <v>0</v>
      </c>
      <c r="U110" s="8">
        <v>0</v>
      </c>
      <c r="V110" s="6">
        <v>0</v>
      </c>
      <c r="W110" s="7">
        <v>0</v>
      </c>
      <c r="X110" s="8">
        <v>0</v>
      </c>
      <c r="Y110" s="6">
        <v>0</v>
      </c>
      <c r="Z110" s="7">
        <v>0</v>
      </c>
      <c r="AA110" s="8"/>
      <c r="AB110" s="6"/>
      <c r="AC110" s="7"/>
      <c r="AD110" s="8">
        <v>0</v>
      </c>
      <c r="AE110" s="6">
        <v>0</v>
      </c>
      <c r="AF110" s="7">
        <v>0</v>
      </c>
      <c r="AG110" s="8">
        <v>0</v>
      </c>
      <c r="AH110" s="6">
        <v>0</v>
      </c>
      <c r="AI110" s="7">
        <v>0</v>
      </c>
      <c r="AJ110" s="8">
        <v>0</v>
      </c>
      <c r="AK110" s="6">
        <v>0</v>
      </c>
      <c r="AL110" s="7">
        <v>0</v>
      </c>
      <c r="AM110" s="8">
        <v>0</v>
      </c>
      <c r="AN110" s="6">
        <v>0</v>
      </c>
      <c r="AO110" s="7">
        <v>0</v>
      </c>
      <c r="AP110" s="8">
        <v>0</v>
      </c>
      <c r="AQ110" s="6">
        <v>0</v>
      </c>
      <c r="AR110" s="7">
        <v>0</v>
      </c>
      <c r="AS110" s="8">
        <v>0</v>
      </c>
      <c r="AT110" s="6">
        <v>0</v>
      </c>
      <c r="AU110" s="7">
        <v>0</v>
      </c>
      <c r="AV110" s="8">
        <v>0</v>
      </c>
      <c r="AW110" s="6">
        <v>0</v>
      </c>
      <c r="AX110" s="7">
        <v>0</v>
      </c>
      <c r="AY110" s="8">
        <v>0</v>
      </c>
      <c r="AZ110" s="6">
        <v>0</v>
      </c>
      <c r="BA110" s="7">
        <f t="shared" ref="BA110:BA121" si="64">IF(AY110=0,0,AZ110/AY110*1000)</f>
        <v>0</v>
      </c>
      <c r="BB110" s="8">
        <v>0</v>
      </c>
      <c r="BC110" s="6">
        <v>0</v>
      </c>
      <c r="BD110" s="7">
        <v>0</v>
      </c>
      <c r="BE110" s="8">
        <v>0</v>
      </c>
      <c r="BF110" s="6">
        <v>0</v>
      </c>
      <c r="BG110" s="7">
        <v>0</v>
      </c>
      <c r="BH110" s="8">
        <v>0</v>
      </c>
      <c r="BI110" s="6">
        <v>0</v>
      </c>
      <c r="BJ110" s="7">
        <v>0</v>
      </c>
      <c r="BK110" s="8">
        <v>0</v>
      </c>
      <c r="BL110" s="6">
        <v>0</v>
      </c>
      <c r="BM110" s="7">
        <v>0</v>
      </c>
      <c r="BN110" s="8">
        <v>0</v>
      </c>
      <c r="BO110" s="6">
        <v>0</v>
      </c>
      <c r="BP110" s="7">
        <v>0</v>
      </c>
      <c r="BQ110" s="8">
        <v>0</v>
      </c>
      <c r="BR110" s="6">
        <v>0</v>
      </c>
      <c r="BS110" s="7">
        <v>0</v>
      </c>
      <c r="BT110" s="8">
        <v>0</v>
      </c>
      <c r="BU110" s="6">
        <v>0</v>
      </c>
      <c r="BV110" s="7">
        <v>0</v>
      </c>
      <c r="BW110" s="8">
        <v>0</v>
      </c>
      <c r="BX110" s="6">
        <v>0</v>
      </c>
      <c r="BY110" s="7">
        <v>0</v>
      </c>
      <c r="BZ110" s="8">
        <v>0</v>
      </c>
      <c r="CA110" s="6">
        <v>0</v>
      </c>
      <c r="CB110" s="7">
        <v>0</v>
      </c>
      <c r="CC110" s="8">
        <f t="shared" ref="CC110:CC122" si="65">C110+O110+AD110+AJ110+AP110+BQ110+BW110+BZ110+BT110+BK110</f>
        <v>0</v>
      </c>
      <c r="CD110" s="7">
        <f t="shared" ref="CD110:CD122" si="66">D110+P110+AE110+AK110+AQ110+BR110+BX110+CA110+BU110+BL110</f>
        <v>0</v>
      </c>
    </row>
    <row r="111" spans="1:198" x14ac:dyDescent="0.3">
      <c r="A111" s="40">
        <v>2012</v>
      </c>
      <c r="B111" s="41" t="s">
        <v>6</v>
      </c>
      <c r="C111" s="8">
        <v>0</v>
      </c>
      <c r="D111" s="6">
        <v>0</v>
      </c>
      <c r="E111" s="7">
        <v>0</v>
      </c>
      <c r="F111" s="8"/>
      <c r="G111" s="6"/>
      <c r="H111" s="7"/>
      <c r="I111" s="8">
        <v>0</v>
      </c>
      <c r="J111" s="6">
        <v>0</v>
      </c>
      <c r="K111" s="7">
        <v>0</v>
      </c>
      <c r="L111" s="8">
        <v>0</v>
      </c>
      <c r="M111" s="6">
        <v>0</v>
      </c>
      <c r="N111" s="7">
        <f t="shared" si="62"/>
        <v>0</v>
      </c>
      <c r="O111" s="8">
        <v>0</v>
      </c>
      <c r="P111" s="6">
        <v>0</v>
      </c>
      <c r="Q111" s="7">
        <v>0</v>
      </c>
      <c r="R111" s="8">
        <v>0</v>
      </c>
      <c r="S111" s="6">
        <v>0</v>
      </c>
      <c r="T111" s="7">
        <f t="shared" si="63"/>
        <v>0</v>
      </c>
      <c r="U111" s="8">
        <v>0</v>
      </c>
      <c r="V111" s="6">
        <v>0</v>
      </c>
      <c r="W111" s="7">
        <v>0</v>
      </c>
      <c r="X111" s="8">
        <v>0</v>
      </c>
      <c r="Y111" s="6">
        <v>0</v>
      </c>
      <c r="Z111" s="7">
        <v>0</v>
      </c>
      <c r="AA111" s="8"/>
      <c r="AB111" s="6"/>
      <c r="AC111" s="7"/>
      <c r="AD111" s="8">
        <v>0</v>
      </c>
      <c r="AE111" s="6">
        <v>0</v>
      </c>
      <c r="AF111" s="7">
        <v>0</v>
      </c>
      <c r="AG111" s="8">
        <v>0</v>
      </c>
      <c r="AH111" s="6">
        <v>0</v>
      </c>
      <c r="AI111" s="7">
        <v>0</v>
      </c>
      <c r="AJ111" s="8">
        <v>0</v>
      </c>
      <c r="AK111" s="6">
        <v>0</v>
      </c>
      <c r="AL111" s="7">
        <v>0</v>
      </c>
      <c r="AM111" s="8">
        <v>0</v>
      </c>
      <c r="AN111" s="6">
        <v>0</v>
      </c>
      <c r="AO111" s="7">
        <v>0</v>
      </c>
      <c r="AP111" s="8">
        <v>0</v>
      </c>
      <c r="AQ111" s="6">
        <v>0</v>
      </c>
      <c r="AR111" s="7">
        <v>0</v>
      </c>
      <c r="AS111" s="8">
        <v>0</v>
      </c>
      <c r="AT111" s="6">
        <v>0</v>
      </c>
      <c r="AU111" s="7">
        <v>0</v>
      </c>
      <c r="AV111" s="8">
        <v>0</v>
      </c>
      <c r="AW111" s="6">
        <v>0</v>
      </c>
      <c r="AX111" s="7">
        <v>0</v>
      </c>
      <c r="AY111" s="8">
        <v>0</v>
      </c>
      <c r="AZ111" s="6">
        <v>0</v>
      </c>
      <c r="BA111" s="7">
        <f t="shared" si="64"/>
        <v>0</v>
      </c>
      <c r="BB111" s="8">
        <v>0</v>
      </c>
      <c r="BC111" s="6">
        <v>0</v>
      </c>
      <c r="BD111" s="7">
        <v>0</v>
      </c>
      <c r="BE111" s="8">
        <v>0</v>
      </c>
      <c r="BF111" s="6">
        <v>0</v>
      </c>
      <c r="BG111" s="7">
        <v>0</v>
      </c>
      <c r="BH111" s="8">
        <v>0</v>
      </c>
      <c r="BI111" s="6">
        <v>0</v>
      </c>
      <c r="BJ111" s="7">
        <v>0</v>
      </c>
      <c r="BK111" s="8">
        <v>0</v>
      </c>
      <c r="BL111" s="6">
        <v>0</v>
      </c>
      <c r="BM111" s="7">
        <v>0</v>
      </c>
      <c r="BN111" s="8">
        <v>0</v>
      </c>
      <c r="BO111" s="6">
        <v>0</v>
      </c>
      <c r="BP111" s="7">
        <v>0</v>
      </c>
      <c r="BQ111" s="8">
        <v>0</v>
      </c>
      <c r="BR111" s="6">
        <v>0</v>
      </c>
      <c r="BS111" s="7">
        <v>0</v>
      </c>
      <c r="BT111" s="8">
        <v>0</v>
      </c>
      <c r="BU111" s="6">
        <v>0</v>
      </c>
      <c r="BV111" s="7">
        <v>0</v>
      </c>
      <c r="BW111" s="8">
        <v>0</v>
      </c>
      <c r="BX111" s="6">
        <v>0</v>
      </c>
      <c r="BY111" s="7">
        <v>0</v>
      </c>
      <c r="BZ111" s="8">
        <v>0</v>
      </c>
      <c r="CA111" s="6">
        <v>0</v>
      </c>
      <c r="CB111" s="7">
        <v>0</v>
      </c>
      <c r="CC111" s="8">
        <f t="shared" si="65"/>
        <v>0</v>
      </c>
      <c r="CD111" s="7">
        <f t="shared" si="66"/>
        <v>0</v>
      </c>
    </row>
    <row r="112" spans="1:198" x14ac:dyDescent="0.3">
      <c r="A112" s="40">
        <v>2012</v>
      </c>
      <c r="B112" s="41" t="s">
        <v>7</v>
      </c>
      <c r="C112" s="8">
        <v>0</v>
      </c>
      <c r="D112" s="6">
        <v>0</v>
      </c>
      <c r="E112" s="7">
        <v>0</v>
      </c>
      <c r="F112" s="8"/>
      <c r="G112" s="6"/>
      <c r="H112" s="7"/>
      <c r="I112" s="8">
        <v>0</v>
      </c>
      <c r="J112" s="6">
        <v>0</v>
      </c>
      <c r="K112" s="7">
        <v>0</v>
      </c>
      <c r="L112" s="8">
        <v>0</v>
      </c>
      <c r="M112" s="6">
        <v>0</v>
      </c>
      <c r="N112" s="7">
        <f t="shared" si="62"/>
        <v>0</v>
      </c>
      <c r="O112" s="8">
        <v>0</v>
      </c>
      <c r="P112" s="6">
        <v>0</v>
      </c>
      <c r="Q112" s="7">
        <v>0</v>
      </c>
      <c r="R112" s="8">
        <v>0</v>
      </c>
      <c r="S112" s="6">
        <v>0</v>
      </c>
      <c r="T112" s="7">
        <f t="shared" si="63"/>
        <v>0</v>
      </c>
      <c r="U112" s="8">
        <v>0</v>
      </c>
      <c r="V112" s="6">
        <v>0</v>
      </c>
      <c r="W112" s="7">
        <v>0</v>
      </c>
      <c r="X112" s="8">
        <v>0</v>
      </c>
      <c r="Y112" s="6">
        <v>0</v>
      </c>
      <c r="Z112" s="7">
        <v>0</v>
      </c>
      <c r="AA112" s="8"/>
      <c r="AB112" s="6"/>
      <c r="AC112" s="7"/>
      <c r="AD112" s="8">
        <v>0</v>
      </c>
      <c r="AE112" s="6">
        <v>0</v>
      </c>
      <c r="AF112" s="7">
        <v>0</v>
      </c>
      <c r="AG112" s="8">
        <v>0</v>
      </c>
      <c r="AH112" s="6">
        <v>0</v>
      </c>
      <c r="AI112" s="7">
        <v>0</v>
      </c>
      <c r="AJ112" s="8">
        <v>0</v>
      </c>
      <c r="AK112" s="6">
        <v>0</v>
      </c>
      <c r="AL112" s="7">
        <v>0</v>
      </c>
      <c r="AM112" s="8">
        <v>0</v>
      </c>
      <c r="AN112" s="6">
        <v>0</v>
      </c>
      <c r="AO112" s="7">
        <v>0</v>
      </c>
      <c r="AP112" s="8">
        <v>0</v>
      </c>
      <c r="AQ112" s="6">
        <v>0</v>
      </c>
      <c r="AR112" s="7">
        <v>0</v>
      </c>
      <c r="AS112" s="8">
        <v>0</v>
      </c>
      <c r="AT112" s="6">
        <v>0</v>
      </c>
      <c r="AU112" s="7">
        <v>0</v>
      </c>
      <c r="AV112" s="8">
        <v>0</v>
      </c>
      <c r="AW112" s="6">
        <v>0</v>
      </c>
      <c r="AX112" s="7">
        <v>0</v>
      </c>
      <c r="AY112" s="8">
        <v>0</v>
      </c>
      <c r="AZ112" s="6">
        <v>0</v>
      </c>
      <c r="BA112" s="7">
        <f t="shared" si="64"/>
        <v>0</v>
      </c>
      <c r="BB112" s="8">
        <v>0</v>
      </c>
      <c r="BC112" s="6">
        <v>0</v>
      </c>
      <c r="BD112" s="7">
        <v>0</v>
      </c>
      <c r="BE112" s="8">
        <v>0</v>
      </c>
      <c r="BF112" s="6">
        <v>0</v>
      </c>
      <c r="BG112" s="7">
        <v>0</v>
      </c>
      <c r="BH112" s="8">
        <v>0</v>
      </c>
      <c r="BI112" s="6">
        <v>0</v>
      </c>
      <c r="BJ112" s="7">
        <v>0</v>
      </c>
      <c r="BK112" s="8">
        <v>0</v>
      </c>
      <c r="BL112" s="6">
        <v>0</v>
      </c>
      <c r="BM112" s="7">
        <v>0</v>
      </c>
      <c r="BN112" s="8">
        <v>0</v>
      </c>
      <c r="BO112" s="6">
        <v>0</v>
      </c>
      <c r="BP112" s="7">
        <v>0</v>
      </c>
      <c r="BQ112" s="8">
        <v>0</v>
      </c>
      <c r="BR112" s="6">
        <v>0</v>
      </c>
      <c r="BS112" s="7">
        <v>0</v>
      </c>
      <c r="BT112" s="8">
        <v>0</v>
      </c>
      <c r="BU112" s="6">
        <v>0</v>
      </c>
      <c r="BV112" s="7">
        <v>0</v>
      </c>
      <c r="BW112" s="8">
        <v>0</v>
      </c>
      <c r="BX112" s="6">
        <v>0</v>
      </c>
      <c r="BY112" s="7">
        <v>0</v>
      </c>
      <c r="BZ112" s="8">
        <v>0</v>
      </c>
      <c r="CA112" s="6">
        <v>0</v>
      </c>
      <c r="CB112" s="7">
        <v>0</v>
      </c>
      <c r="CC112" s="8">
        <f t="shared" si="65"/>
        <v>0</v>
      </c>
      <c r="CD112" s="7">
        <f t="shared" si="66"/>
        <v>0</v>
      </c>
    </row>
    <row r="113" spans="1:198" x14ac:dyDescent="0.3">
      <c r="A113" s="40">
        <v>2012</v>
      </c>
      <c r="B113" s="41" t="s">
        <v>8</v>
      </c>
      <c r="C113" s="8">
        <v>0</v>
      </c>
      <c r="D113" s="6">
        <v>0</v>
      </c>
      <c r="E113" s="7">
        <v>0</v>
      </c>
      <c r="F113" s="8"/>
      <c r="G113" s="6"/>
      <c r="H113" s="7"/>
      <c r="I113" s="8">
        <v>0</v>
      </c>
      <c r="J113" s="6">
        <v>0</v>
      </c>
      <c r="K113" s="7">
        <v>0</v>
      </c>
      <c r="L113" s="8">
        <v>0</v>
      </c>
      <c r="M113" s="6">
        <v>0</v>
      </c>
      <c r="N113" s="7">
        <f t="shared" si="62"/>
        <v>0</v>
      </c>
      <c r="O113" s="8">
        <v>0</v>
      </c>
      <c r="P113" s="6">
        <v>0</v>
      </c>
      <c r="Q113" s="7">
        <v>0</v>
      </c>
      <c r="R113" s="8">
        <v>0</v>
      </c>
      <c r="S113" s="6">
        <v>0</v>
      </c>
      <c r="T113" s="7">
        <f t="shared" si="63"/>
        <v>0</v>
      </c>
      <c r="U113" s="8">
        <v>0</v>
      </c>
      <c r="V113" s="6">
        <v>0</v>
      </c>
      <c r="W113" s="7">
        <v>0</v>
      </c>
      <c r="X113" s="8">
        <v>0</v>
      </c>
      <c r="Y113" s="6">
        <v>0</v>
      </c>
      <c r="Z113" s="7">
        <v>0</v>
      </c>
      <c r="AA113" s="8"/>
      <c r="AB113" s="6"/>
      <c r="AC113" s="7"/>
      <c r="AD113" s="8">
        <v>0</v>
      </c>
      <c r="AE113" s="6">
        <v>0</v>
      </c>
      <c r="AF113" s="7">
        <v>0</v>
      </c>
      <c r="AG113" s="8">
        <v>0</v>
      </c>
      <c r="AH113" s="6">
        <v>0</v>
      </c>
      <c r="AI113" s="7">
        <v>0</v>
      </c>
      <c r="AJ113" s="8">
        <v>0</v>
      </c>
      <c r="AK113" s="6">
        <v>0</v>
      </c>
      <c r="AL113" s="7">
        <v>0</v>
      </c>
      <c r="AM113" s="8">
        <v>0</v>
      </c>
      <c r="AN113" s="6">
        <v>0</v>
      </c>
      <c r="AO113" s="7">
        <v>0</v>
      </c>
      <c r="AP113" s="8">
        <v>0</v>
      </c>
      <c r="AQ113" s="6">
        <v>0</v>
      </c>
      <c r="AR113" s="7">
        <v>0</v>
      </c>
      <c r="AS113" s="8">
        <v>0</v>
      </c>
      <c r="AT113" s="6">
        <v>0</v>
      </c>
      <c r="AU113" s="7">
        <v>0</v>
      </c>
      <c r="AV113" s="8">
        <v>0</v>
      </c>
      <c r="AW113" s="6">
        <v>0</v>
      </c>
      <c r="AX113" s="7">
        <v>0</v>
      </c>
      <c r="AY113" s="8">
        <v>0</v>
      </c>
      <c r="AZ113" s="6">
        <v>0</v>
      </c>
      <c r="BA113" s="7">
        <f t="shared" si="64"/>
        <v>0</v>
      </c>
      <c r="BB113" s="8">
        <v>0</v>
      </c>
      <c r="BC113" s="6">
        <v>0</v>
      </c>
      <c r="BD113" s="7">
        <v>0</v>
      </c>
      <c r="BE113" s="8">
        <v>0</v>
      </c>
      <c r="BF113" s="6">
        <v>0</v>
      </c>
      <c r="BG113" s="7">
        <v>0</v>
      </c>
      <c r="BH113" s="8">
        <v>0</v>
      </c>
      <c r="BI113" s="6">
        <v>0</v>
      </c>
      <c r="BJ113" s="7">
        <v>0</v>
      </c>
      <c r="BK113" s="8">
        <v>63</v>
      </c>
      <c r="BL113" s="6">
        <v>458</v>
      </c>
      <c r="BM113" s="7">
        <f t="shared" ref="BM113" si="67">BL113/BK113*1000</f>
        <v>7269.8412698412694</v>
      </c>
      <c r="BN113" s="8">
        <v>0</v>
      </c>
      <c r="BO113" s="6">
        <v>0</v>
      </c>
      <c r="BP113" s="7">
        <v>0</v>
      </c>
      <c r="BQ113" s="8">
        <v>0</v>
      </c>
      <c r="BR113" s="6">
        <v>0</v>
      </c>
      <c r="BS113" s="7">
        <v>0</v>
      </c>
      <c r="BT113" s="8">
        <v>0</v>
      </c>
      <c r="BU113" s="6">
        <v>0</v>
      </c>
      <c r="BV113" s="7">
        <v>0</v>
      </c>
      <c r="BW113" s="8">
        <v>0</v>
      </c>
      <c r="BX113" s="6">
        <v>0</v>
      </c>
      <c r="BY113" s="7">
        <v>0</v>
      </c>
      <c r="BZ113" s="8">
        <v>0</v>
      </c>
      <c r="CA113" s="6">
        <v>0</v>
      </c>
      <c r="CB113" s="7">
        <v>0</v>
      </c>
      <c r="CC113" s="8">
        <f t="shared" si="65"/>
        <v>63</v>
      </c>
      <c r="CD113" s="7">
        <f t="shared" si="66"/>
        <v>458</v>
      </c>
    </row>
    <row r="114" spans="1:198" x14ac:dyDescent="0.3">
      <c r="A114" s="40">
        <v>2012</v>
      </c>
      <c r="B114" s="41" t="s">
        <v>9</v>
      </c>
      <c r="C114" s="8">
        <v>0</v>
      </c>
      <c r="D114" s="6">
        <v>0</v>
      </c>
      <c r="E114" s="7">
        <v>0</v>
      </c>
      <c r="F114" s="8"/>
      <c r="G114" s="6"/>
      <c r="H114" s="7"/>
      <c r="I114" s="8">
        <v>0</v>
      </c>
      <c r="J114" s="6">
        <v>0</v>
      </c>
      <c r="K114" s="7">
        <v>0</v>
      </c>
      <c r="L114" s="8">
        <v>0</v>
      </c>
      <c r="M114" s="6">
        <v>0</v>
      </c>
      <c r="N114" s="7">
        <f t="shared" si="62"/>
        <v>0</v>
      </c>
      <c r="O114" s="8">
        <v>0</v>
      </c>
      <c r="P114" s="6">
        <v>0</v>
      </c>
      <c r="Q114" s="7">
        <v>0</v>
      </c>
      <c r="R114" s="8">
        <v>0</v>
      </c>
      <c r="S114" s="6">
        <v>0</v>
      </c>
      <c r="T114" s="7">
        <f t="shared" si="63"/>
        <v>0</v>
      </c>
      <c r="U114" s="8">
        <v>0</v>
      </c>
      <c r="V114" s="6">
        <v>0</v>
      </c>
      <c r="W114" s="7">
        <v>0</v>
      </c>
      <c r="X114" s="8">
        <v>0</v>
      </c>
      <c r="Y114" s="6">
        <v>0</v>
      </c>
      <c r="Z114" s="7">
        <v>0</v>
      </c>
      <c r="AA114" s="8"/>
      <c r="AB114" s="6"/>
      <c r="AC114" s="7"/>
      <c r="AD114" s="8">
        <v>0</v>
      </c>
      <c r="AE114" s="6">
        <v>0</v>
      </c>
      <c r="AF114" s="7">
        <v>0</v>
      </c>
      <c r="AG114" s="8">
        <v>0</v>
      </c>
      <c r="AH114" s="6">
        <v>0</v>
      </c>
      <c r="AI114" s="7">
        <v>0</v>
      </c>
      <c r="AJ114" s="8">
        <v>0</v>
      </c>
      <c r="AK114" s="6">
        <v>0</v>
      </c>
      <c r="AL114" s="7">
        <v>0</v>
      </c>
      <c r="AM114" s="8">
        <v>0</v>
      </c>
      <c r="AN114" s="6">
        <v>0</v>
      </c>
      <c r="AO114" s="7">
        <v>0</v>
      </c>
      <c r="AP114" s="8">
        <v>0</v>
      </c>
      <c r="AQ114" s="6">
        <v>0</v>
      </c>
      <c r="AR114" s="7">
        <v>0</v>
      </c>
      <c r="AS114" s="8">
        <v>0</v>
      </c>
      <c r="AT114" s="6">
        <v>0</v>
      </c>
      <c r="AU114" s="7">
        <v>0</v>
      </c>
      <c r="AV114" s="8">
        <v>0</v>
      </c>
      <c r="AW114" s="6">
        <v>0</v>
      </c>
      <c r="AX114" s="7">
        <v>0</v>
      </c>
      <c r="AY114" s="8">
        <v>0</v>
      </c>
      <c r="AZ114" s="6">
        <v>0</v>
      </c>
      <c r="BA114" s="7">
        <f t="shared" si="64"/>
        <v>0</v>
      </c>
      <c r="BB114" s="8">
        <v>0</v>
      </c>
      <c r="BC114" s="6">
        <v>0</v>
      </c>
      <c r="BD114" s="7">
        <v>0</v>
      </c>
      <c r="BE114" s="8">
        <v>0</v>
      </c>
      <c r="BF114" s="6">
        <v>0</v>
      </c>
      <c r="BG114" s="7">
        <v>0</v>
      </c>
      <c r="BH114" s="8">
        <v>0</v>
      </c>
      <c r="BI114" s="6">
        <v>0</v>
      </c>
      <c r="BJ114" s="7">
        <v>0</v>
      </c>
      <c r="BK114" s="8">
        <v>0</v>
      </c>
      <c r="BL114" s="6">
        <v>0</v>
      </c>
      <c r="BM114" s="7">
        <v>0</v>
      </c>
      <c r="BN114" s="8">
        <v>0</v>
      </c>
      <c r="BO114" s="6">
        <v>0</v>
      </c>
      <c r="BP114" s="7">
        <v>0</v>
      </c>
      <c r="BQ114" s="8">
        <v>0</v>
      </c>
      <c r="BR114" s="6">
        <v>0</v>
      </c>
      <c r="BS114" s="7">
        <v>0</v>
      </c>
      <c r="BT114" s="8">
        <v>0</v>
      </c>
      <c r="BU114" s="6">
        <v>0</v>
      </c>
      <c r="BV114" s="7">
        <v>0</v>
      </c>
      <c r="BW114" s="8">
        <v>0</v>
      </c>
      <c r="BX114" s="6">
        <v>0</v>
      </c>
      <c r="BY114" s="7">
        <v>0</v>
      </c>
      <c r="BZ114" s="8">
        <v>0</v>
      </c>
      <c r="CA114" s="6">
        <v>0</v>
      </c>
      <c r="CB114" s="7">
        <v>0</v>
      </c>
      <c r="CC114" s="8">
        <f t="shared" si="65"/>
        <v>0</v>
      </c>
      <c r="CD114" s="7">
        <f t="shared" si="66"/>
        <v>0</v>
      </c>
    </row>
    <row r="115" spans="1:198" x14ac:dyDescent="0.3">
      <c r="A115" s="40">
        <v>2012</v>
      </c>
      <c r="B115" s="41" t="s">
        <v>10</v>
      </c>
      <c r="C115" s="8">
        <v>0</v>
      </c>
      <c r="D115" s="6">
        <v>0</v>
      </c>
      <c r="E115" s="7">
        <v>0</v>
      </c>
      <c r="F115" s="8"/>
      <c r="G115" s="6"/>
      <c r="H115" s="7"/>
      <c r="I115" s="8">
        <v>0</v>
      </c>
      <c r="J115" s="6">
        <v>0</v>
      </c>
      <c r="K115" s="7">
        <v>0</v>
      </c>
      <c r="L115" s="8">
        <v>0</v>
      </c>
      <c r="M115" s="6">
        <v>0</v>
      </c>
      <c r="N115" s="7">
        <f t="shared" si="62"/>
        <v>0</v>
      </c>
      <c r="O115" s="8">
        <v>0</v>
      </c>
      <c r="P115" s="6">
        <v>0</v>
      </c>
      <c r="Q115" s="7">
        <v>0</v>
      </c>
      <c r="R115" s="8">
        <v>0</v>
      </c>
      <c r="S115" s="6">
        <v>0</v>
      </c>
      <c r="T115" s="7">
        <f t="shared" si="63"/>
        <v>0</v>
      </c>
      <c r="U115" s="8">
        <v>0</v>
      </c>
      <c r="V115" s="6">
        <v>0</v>
      </c>
      <c r="W115" s="7">
        <v>0</v>
      </c>
      <c r="X115" s="8">
        <v>0</v>
      </c>
      <c r="Y115" s="6">
        <v>0</v>
      </c>
      <c r="Z115" s="7">
        <v>0</v>
      </c>
      <c r="AA115" s="8"/>
      <c r="AB115" s="6"/>
      <c r="AC115" s="7"/>
      <c r="AD115" s="8">
        <v>0</v>
      </c>
      <c r="AE115" s="6">
        <v>0</v>
      </c>
      <c r="AF115" s="7">
        <v>0</v>
      </c>
      <c r="AG115" s="8">
        <v>0</v>
      </c>
      <c r="AH115" s="6">
        <v>0</v>
      </c>
      <c r="AI115" s="7">
        <v>0</v>
      </c>
      <c r="AJ115" s="8">
        <v>0</v>
      </c>
      <c r="AK115" s="6">
        <v>0</v>
      </c>
      <c r="AL115" s="7">
        <v>0</v>
      </c>
      <c r="AM115" s="8">
        <v>0</v>
      </c>
      <c r="AN115" s="6">
        <v>0</v>
      </c>
      <c r="AO115" s="7">
        <v>0</v>
      </c>
      <c r="AP115" s="8">
        <v>0</v>
      </c>
      <c r="AQ115" s="6">
        <v>12</v>
      </c>
      <c r="AR115" s="7">
        <v>0</v>
      </c>
      <c r="AS115" s="8">
        <v>0</v>
      </c>
      <c r="AT115" s="6">
        <v>0</v>
      </c>
      <c r="AU115" s="7">
        <v>0</v>
      </c>
      <c r="AV115" s="8">
        <v>0</v>
      </c>
      <c r="AW115" s="6">
        <v>0</v>
      </c>
      <c r="AX115" s="7">
        <v>0</v>
      </c>
      <c r="AY115" s="8">
        <v>0</v>
      </c>
      <c r="AZ115" s="6">
        <v>0</v>
      </c>
      <c r="BA115" s="7">
        <f t="shared" si="64"/>
        <v>0</v>
      </c>
      <c r="BB115" s="8">
        <v>0</v>
      </c>
      <c r="BC115" s="6">
        <v>0</v>
      </c>
      <c r="BD115" s="7">
        <v>0</v>
      </c>
      <c r="BE115" s="8">
        <v>0</v>
      </c>
      <c r="BF115" s="6">
        <v>0</v>
      </c>
      <c r="BG115" s="7">
        <v>0</v>
      </c>
      <c r="BH115" s="8">
        <v>0</v>
      </c>
      <c r="BI115" s="6">
        <v>0</v>
      </c>
      <c r="BJ115" s="7">
        <v>0</v>
      </c>
      <c r="BK115" s="8">
        <v>0</v>
      </c>
      <c r="BL115" s="6">
        <v>0</v>
      </c>
      <c r="BM115" s="7">
        <v>0</v>
      </c>
      <c r="BN115" s="8">
        <v>0</v>
      </c>
      <c r="BO115" s="6">
        <v>0</v>
      </c>
      <c r="BP115" s="7">
        <v>0</v>
      </c>
      <c r="BQ115" s="8">
        <v>0</v>
      </c>
      <c r="BR115" s="6">
        <v>0</v>
      </c>
      <c r="BS115" s="7">
        <v>0</v>
      </c>
      <c r="BT115" s="8">
        <v>0</v>
      </c>
      <c r="BU115" s="6">
        <v>0</v>
      </c>
      <c r="BV115" s="7">
        <v>0</v>
      </c>
      <c r="BW115" s="8">
        <v>0</v>
      </c>
      <c r="BX115" s="6">
        <v>0</v>
      </c>
      <c r="BY115" s="7">
        <v>0</v>
      </c>
      <c r="BZ115" s="8">
        <v>0</v>
      </c>
      <c r="CA115" s="6">
        <v>0</v>
      </c>
      <c r="CB115" s="7">
        <v>0</v>
      </c>
      <c r="CC115" s="8">
        <f t="shared" si="65"/>
        <v>0</v>
      </c>
      <c r="CD115" s="7">
        <f t="shared" si="66"/>
        <v>12</v>
      </c>
    </row>
    <row r="116" spans="1:198" x14ac:dyDescent="0.3">
      <c r="A116" s="40">
        <v>2012</v>
      </c>
      <c r="B116" s="41" t="s">
        <v>11</v>
      </c>
      <c r="C116" s="8">
        <v>0</v>
      </c>
      <c r="D116" s="6">
        <v>0</v>
      </c>
      <c r="E116" s="7">
        <v>0</v>
      </c>
      <c r="F116" s="8"/>
      <c r="G116" s="6"/>
      <c r="H116" s="7"/>
      <c r="I116" s="8">
        <v>0</v>
      </c>
      <c r="J116" s="6">
        <v>0</v>
      </c>
      <c r="K116" s="7">
        <v>0</v>
      </c>
      <c r="L116" s="8">
        <v>0</v>
      </c>
      <c r="M116" s="6">
        <v>0</v>
      </c>
      <c r="N116" s="7">
        <f t="shared" si="62"/>
        <v>0</v>
      </c>
      <c r="O116" s="8">
        <v>0</v>
      </c>
      <c r="P116" s="6">
        <v>0</v>
      </c>
      <c r="Q116" s="7">
        <v>0</v>
      </c>
      <c r="R116" s="8">
        <v>0</v>
      </c>
      <c r="S116" s="6">
        <v>0</v>
      </c>
      <c r="T116" s="7">
        <f t="shared" si="63"/>
        <v>0</v>
      </c>
      <c r="U116" s="8">
        <v>0</v>
      </c>
      <c r="V116" s="6">
        <v>0</v>
      </c>
      <c r="W116" s="7">
        <v>0</v>
      </c>
      <c r="X116" s="8">
        <v>0</v>
      </c>
      <c r="Y116" s="6">
        <v>0</v>
      </c>
      <c r="Z116" s="7">
        <v>0</v>
      </c>
      <c r="AA116" s="8"/>
      <c r="AB116" s="6"/>
      <c r="AC116" s="7"/>
      <c r="AD116" s="8">
        <v>0</v>
      </c>
      <c r="AE116" s="6">
        <v>0</v>
      </c>
      <c r="AF116" s="7">
        <v>0</v>
      </c>
      <c r="AG116" s="8">
        <v>0</v>
      </c>
      <c r="AH116" s="6">
        <v>0</v>
      </c>
      <c r="AI116" s="7">
        <v>0</v>
      </c>
      <c r="AJ116" s="8">
        <v>0</v>
      </c>
      <c r="AK116" s="6">
        <v>0</v>
      </c>
      <c r="AL116" s="7">
        <v>0</v>
      </c>
      <c r="AM116" s="8">
        <v>0</v>
      </c>
      <c r="AN116" s="6">
        <v>0</v>
      </c>
      <c r="AO116" s="7">
        <v>0</v>
      </c>
      <c r="AP116" s="8">
        <v>0</v>
      </c>
      <c r="AQ116" s="6">
        <v>0</v>
      </c>
      <c r="AR116" s="7">
        <v>0</v>
      </c>
      <c r="AS116" s="8">
        <v>0</v>
      </c>
      <c r="AT116" s="6">
        <v>0</v>
      </c>
      <c r="AU116" s="7">
        <v>0</v>
      </c>
      <c r="AV116" s="8">
        <v>0</v>
      </c>
      <c r="AW116" s="6">
        <v>0</v>
      </c>
      <c r="AX116" s="7">
        <v>0</v>
      </c>
      <c r="AY116" s="8">
        <v>0</v>
      </c>
      <c r="AZ116" s="6">
        <v>0</v>
      </c>
      <c r="BA116" s="7">
        <f t="shared" si="64"/>
        <v>0</v>
      </c>
      <c r="BB116" s="8">
        <v>0</v>
      </c>
      <c r="BC116" s="6">
        <v>0</v>
      </c>
      <c r="BD116" s="7">
        <v>0</v>
      </c>
      <c r="BE116" s="8">
        <v>0</v>
      </c>
      <c r="BF116" s="6">
        <v>0</v>
      </c>
      <c r="BG116" s="7">
        <v>0</v>
      </c>
      <c r="BH116" s="8">
        <v>0</v>
      </c>
      <c r="BI116" s="6">
        <v>0</v>
      </c>
      <c r="BJ116" s="7">
        <v>0</v>
      </c>
      <c r="BK116" s="8">
        <v>0</v>
      </c>
      <c r="BL116" s="6">
        <v>0</v>
      </c>
      <c r="BM116" s="7">
        <v>0</v>
      </c>
      <c r="BN116" s="8">
        <v>0</v>
      </c>
      <c r="BO116" s="6">
        <v>0</v>
      </c>
      <c r="BP116" s="7">
        <v>0</v>
      </c>
      <c r="BQ116" s="8">
        <v>0</v>
      </c>
      <c r="BR116" s="6">
        <v>0</v>
      </c>
      <c r="BS116" s="7">
        <v>0</v>
      </c>
      <c r="BT116" s="8">
        <v>0</v>
      </c>
      <c r="BU116" s="6">
        <v>0</v>
      </c>
      <c r="BV116" s="7">
        <v>0</v>
      </c>
      <c r="BW116" s="8">
        <v>0</v>
      </c>
      <c r="BX116" s="6">
        <v>0</v>
      </c>
      <c r="BY116" s="7">
        <v>0</v>
      </c>
      <c r="BZ116" s="8">
        <v>0</v>
      </c>
      <c r="CA116" s="6">
        <v>0</v>
      </c>
      <c r="CB116" s="7">
        <v>0</v>
      </c>
      <c r="CC116" s="8">
        <f t="shared" si="65"/>
        <v>0</v>
      </c>
      <c r="CD116" s="7">
        <f t="shared" si="66"/>
        <v>0</v>
      </c>
    </row>
    <row r="117" spans="1:198" x14ac:dyDescent="0.3">
      <c r="A117" s="40">
        <v>2012</v>
      </c>
      <c r="B117" s="41" t="s">
        <v>12</v>
      </c>
      <c r="C117" s="8">
        <v>0</v>
      </c>
      <c r="D117" s="6">
        <v>0</v>
      </c>
      <c r="E117" s="7">
        <v>0</v>
      </c>
      <c r="F117" s="8"/>
      <c r="G117" s="6"/>
      <c r="H117" s="7"/>
      <c r="I117" s="8">
        <v>0</v>
      </c>
      <c r="J117" s="6">
        <v>0</v>
      </c>
      <c r="K117" s="7">
        <v>0</v>
      </c>
      <c r="L117" s="8">
        <v>0</v>
      </c>
      <c r="M117" s="6">
        <v>0</v>
      </c>
      <c r="N117" s="7">
        <f t="shared" si="62"/>
        <v>0</v>
      </c>
      <c r="O117" s="8">
        <v>0</v>
      </c>
      <c r="P117" s="6">
        <v>0</v>
      </c>
      <c r="Q117" s="7">
        <v>0</v>
      </c>
      <c r="R117" s="8">
        <v>0</v>
      </c>
      <c r="S117" s="6">
        <v>0</v>
      </c>
      <c r="T117" s="7">
        <f t="shared" si="63"/>
        <v>0</v>
      </c>
      <c r="U117" s="8">
        <v>0</v>
      </c>
      <c r="V117" s="6">
        <v>0</v>
      </c>
      <c r="W117" s="7">
        <v>0</v>
      </c>
      <c r="X117" s="8">
        <v>0</v>
      </c>
      <c r="Y117" s="6">
        <v>0</v>
      </c>
      <c r="Z117" s="7">
        <v>0</v>
      </c>
      <c r="AA117" s="8"/>
      <c r="AB117" s="6"/>
      <c r="AC117" s="7"/>
      <c r="AD117" s="8">
        <v>0</v>
      </c>
      <c r="AE117" s="6">
        <v>0</v>
      </c>
      <c r="AF117" s="7">
        <v>0</v>
      </c>
      <c r="AG117" s="8">
        <v>0</v>
      </c>
      <c r="AH117" s="6">
        <v>0</v>
      </c>
      <c r="AI117" s="7">
        <v>0</v>
      </c>
      <c r="AJ117" s="8">
        <v>0</v>
      </c>
      <c r="AK117" s="6">
        <v>0</v>
      </c>
      <c r="AL117" s="7">
        <v>0</v>
      </c>
      <c r="AM117" s="8">
        <v>0</v>
      </c>
      <c r="AN117" s="6">
        <v>0</v>
      </c>
      <c r="AO117" s="7">
        <v>0</v>
      </c>
      <c r="AP117" s="8">
        <v>0</v>
      </c>
      <c r="AQ117" s="6">
        <v>0</v>
      </c>
      <c r="AR117" s="7">
        <v>0</v>
      </c>
      <c r="AS117" s="8">
        <v>0</v>
      </c>
      <c r="AT117" s="6">
        <v>0</v>
      </c>
      <c r="AU117" s="7">
        <v>0</v>
      </c>
      <c r="AV117" s="8">
        <v>0</v>
      </c>
      <c r="AW117" s="6">
        <v>0</v>
      </c>
      <c r="AX117" s="7">
        <v>0</v>
      </c>
      <c r="AY117" s="8">
        <v>0</v>
      </c>
      <c r="AZ117" s="6">
        <v>0</v>
      </c>
      <c r="BA117" s="7">
        <f t="shared" si="64"/>
        <v>0</v>
      </c>
      <c r="BB117" s="8">
        <v>0</v>
      </c>
      <c r="BC117" s="6">
        <v>0</v>
      </c>
      <c r="BD117" s="7">
        <v>0</v>
      </c>
      <c r="BE117" s="8">
        <v>0</v>
      </c>
      <c r="BF117" s="6">
        <v>0</v>
      </c>
      <c r="BG117" s="7">
        <v>0</v>
      </c>
      <c r="BH117" s="8">
        <v>0</v>
      </c>
      <c r="BI117" s="6">
        <v>0</v>
      </c>
      <c r="BJ117" s="7">
        <v>0</v>
      </c>
      <c r="BK117" s="8">
        <v>0</v>
      </c>
      <c r="BL117" s="6">
        <v>0</v>
      </c>
      <c r="BM117" s="7">
        <v>0</v>
      </c>
      <c r="BN117" s="8">
        <v>0</v>
      </c>
      <c r="BO117" s="6">
        <v>0</v>
      </c>
      <c r="BP117" s="7">
        <v>0</v>
      </c>
      <c r="BQ117" s="8">
        <v>0</v>
      </c>
      <c r="BR117" s="6">
        <v>0</v>
      </c>
      <c r="BS117" s="7">
        <v>0</v>
      </c>
      <c r="BT117" s="8">
        <v>0</v>
      </c>
      <c r="BU117" s="6">
        <v>0</v>
      </c>
      <c r="BV117" s="7">
        <v>0</v>
      </c>
      <c r="BW117" s="8">
        <v>0</v>
      </c>
      <c r="BX117" s="6">
        <v>0</v>
      </c>
      <c r="BY117" s="7">
        <v>0</v>
      </c>
      <c r="BZ117" s="8">
        <v>0</v>
      </c>
      <c r="CA117" s="6">
        <v>0</v>
      </c>
      <c r="CB117" s="7">
        <v>0</v>
      </c>
      <c r="CC117" s="8">
        <f t="shared" si="65"/>
        <v>0</v>
      </c>
      <c r="CD117" s="7">
        <f t="shared" si="66"/>
        <v>0</v>
      </c>
    </row>
    <row r="118" spans="1:198" x14ac:dyDescent="0.3">
      <c r="A118" s="40">
        <v>2012</v>
      </c>
      <c r="B118" s="41" t="s">
        <v>13</v>
      </c>
      <c r="C118" s="8">
        <v>0</v>
      </c>
      <c r="D118" s="6">
        <v>0</v>
      </c>
      <c r="E118" s="7">
        <v>0</v>
      </c>
      <c r="F118" s="8"/>
      <c r="G118" s="6"/>
      <c r="H118" s="7"/>
      <c r="I118" s="8">
        <v>0</v>
      </c>
      <c r="J118" s="6">
        <v>0</v>
      </c>
      <c r="K118" s="7">
        <v>0</v>
      </c>
      <c r="L118" s="8">
        <v>0</v>
      </c>
      <c r="M118" s="6">
        <v>0</v>
      </c>
      <c r="N118" s="7">
        <f t="shared" si="62"/>
        <v>0</v>
      </c>
      <c r="O118" s="8">
        <v>0</v>
      </c>
      <c r="P118" s="6">
        <v>0</v>
      </c>
      <c r="Q118" s="7">
        <v>0</v>
      </c>
      <c r="R118" s="8">
        <v>0</v>
      </c>
      <c r="S118" s="6">
        <v>0</v>
      </c>
      <c r="T118" s="7">
        <f t="shared" si="63"/>
        <v>0</v>
      </c>
      <c r="U118" s="8">
        <v>0</v>
      </c>
      <c r="V118" s="6">
        <v>0</v>
      </c>
      <c r="W118" s="7">
        <v>0</v>
      </c>
      <c r="X118" s="8">
        <v>0</v>
      </c>
      <c r="Y118" s="6">
        <v>0</v>
      </c>
      <c r="Z118" s="7">
        <v>0</v>
      </c>
      <c r="AA118" s="8"/>
      <c r="AB118" s="6"/>
      <c r="AC118" s="7"/>
      <c r="AD118" s="8">
        <v>0</v>
      </c>
      <c r="AE118" s="6">
        <v>0</v>
      </c>
      <c r="AF118" s="7">
        <v>0</v>
      </c>
      <c r="AG118" s="8">
        <v>0</v>
      </c>
      <c r="AH118" s="6">
        <v>0</v>
      </c>
      <c r="AI118" s="7">
        <v>0</v>
      </c>
      <c r="AJ118" s="8">
        <v>0</v>
      </c>
      <c r="AK118" s="6">
        <v>0</v>
      </c>
      <c r="AL118" s="7">
        <v>0</v>
      </c>
      <c r="AM118" s="8">
        <v>0</v>
      </c>
      <c r="AN118" s="6">
        <v>0</v>
      </c>
      <c r="AO118" s="7">
        <v>0</v>
      </c>
      <c r="AP118" s="8">
        <v>0</v>
      </c>
      <c r="AQ118" s="6">
        <v>0</v>
      </c>
      <c r="AR118" s="7">
        <v>0</v>
      </c>
      <c r="AS118" s="8">
        <v>0</v>
      </c>
      <c r="AT118" s="6">
        <v>0</v>
      </c>
      <c r="AU118" s="7">
        <v>0</v>
      </c>
      <c r="AV118" s="8">
        <v>0</v>
      </c>
      <c r="AW118" s="6">
        <v>0</v>
      </c>
      <c r="AX118" s="7">
        <v>0</v>
      </c>
      <c r="AY118" s="8">
        <v>0</v>
      </c>
      <c r="AZ118" s="6">
        <v>0</v>
      </c>
      <c r="BA118" s="7">
        <f t="shared" si="64"/>
        <v>0</v>
      </c>
      <c r="BB118" s="8">
        <v>0</v>
      </c>
      <c r="BC118" s="6">
        <v>0</v>
      </c>
      <c r="BD118" s="7">
        <v>0</v>
      </c>
      <c r="BE118" s="8">
        <v>0</v>
      </c>
      <c r="BF118" s="6">
        <v>0</v>
      </c>
      <c r="BG118" s="7">
        <v>0</v>
      </c>
      <c r="BH118" s="8">
        <v>0</v>
      </c>
      <c r="BI118" s="6">
        <v>0</v>
      </c>
      <c r="BJ118" s="7">
        <v>0</v>
      </c>
      <c r="BK118" s="8">
        <v>0</v>
      </c>
      <c r="BL118" s="6">
        <v>0</v>
      </c>
      <c r="BM118" s="7">
        <v>0</v>
      </c>
      <c r="BN118" s="8">
        <v>0</v>
      </c>
      <c r="BO118" s="6">
        <v>0</v>
      </c>
      <c r="BP118" s="7">
        <v>0</v>
      </c>
      <c r="BQ118" s="8">
        <v>0</v>
      </c>
      <c r="BR118" s="6">
        <v>0</v>
      </c>
      <c r="BS118" s="7">
        <v>0</v>
      </c>
      <c r="BT118" s="8">
        <v>0</v>
      </c>
      <c r="BU118" s="6">
        <v>0</v>
      </c>
      <c r="BV118" s="7">
        <v>0</v>
      </c>
      <c r="BW118" s="8">
        <v>0</v>
      </c>
      <c r="BX118" s="6">
        <v>0</v>
      </c>
      <c r="BY118" s="7">
        <v>0</v>
      </c>
      <c r="BZ118" s="8">
        <v>0</v>
      </c>
      <c r="CA118" s="6">
        <v>0</v>
      </c>
      <c r="CB118" s="7">
        <v>0</v>
      </c>
      <c r="CC118" s="8">
        <f t="shared" si="65"/>
        <v>0</v>
      </c>
      <c r="CD118" s="7">
        <f t="shared" si="66"/>
        <v>0</v>
      </c>
    </row>
    <row r="119" spans="1:198" x14ac:dyDescent="0.3">
      <c r="A119" s="40">
        <v>2012</v>
      </c>
      <c r="B119" s="41" t="s">
        <v>14</v>
      </c>
      <c r="C119" s="8">
        <v>0</v>
      </c>
      <c r="D119" s="6">
        <v>0</v>
      </c>
      <c r="E119" s="7">
        <v>0</v>
      </c>
      <c r="F119" s="8"/>
      <c r="G119" s="6"/>
      <c r="H119" s="7"/>
      <c r="I119" s="8">
        <v>0</v>
      </c>
      <c r="J119" s="6">
        <v>0</v>
      </c>
      <c r="K119" s="7">
        <v>0</v>
      </c>
      <c r="L119" s="8">
        <v>0</v>
      </c>
      <c r="M119" s="6">
        <v>0</v>
      </c>
      <c r="N119" s="7">
        <f t="shared" si="62"/>
        <v>0</v>
      </c>
      <c r="O119" s="8">
        <v>0</v>
      </c>
      <c r="P119" s="6">
        <v>0</v>
      </c>
      <c r="Q119" s="7">
        <v>0</v>
      </c>
      <c r="R119" s="8">
        <v>0</v>
      </c>
      <c r="S119" s="6">
        <v>0</v>
      </c>
      <c r="T119" s="7">
        <f t="shared" si="63"/>
        <v>0</v>
      </c>
      <c r="U119" s="8">
        <v>0</v>
      </c>
      <c r="V119" s="6">
        <v>0</v>
      </c>
      <c r="W119" s="7">
        <v>0</v>
      </c>
      <c r="X119" s="8">
        <v>0</v>
      </c>
      <c r="Y119" s="6">
        <v>0</v>
      </c>
      <c r="Z119" s="7">
        <v>0</v>
      </c>
      <c r="AA119" s="8"/>
      <c r="AB119" s="6"/>
      <c r="AC119" s="7"/>
      <c r="AD119" s="8">
        <v>0</v>
      </c>
      <c r="AE119" s="6">
        <v>0</v>
      </c>
      <c r="AF119" s="7">
        <v>0</v>
      </c>
      <c r="AG119" s="8">
        <v>0</v>
      </c>
      <c r="AH119" s="6">
        <v>0</v>
      </c>
      <c r="AI119" s="7">
        <v>0</v>
      </c>
      <c r="AJ119" s="8">
        <v>0</v>
      </c>
      <c r="AK119" s="6">
        <v>0</v>
      </c>
      <c r="AL119" s="7">
        <v>0</v>
      </c>
      <c r="AM119" s="8">
        <v>0</v>
      </c>
      <c r="AN119" s="6">
        <v>0</v>
      </c>
      <c r="AO119" s="7">
        <v>0</v>
      </c>
      <c r="AP119" s="8">
        <v>0</v>
      </c>
      <c r="AQ119" s="6">
        <v>0</v>
      </c>
      <c r="AR119" s="7">
        <v>0</v>
      </c>
      <c r="AS119" s="8">
        <v>0</v>
      </c>
      <c r="AT119" s="6">
        <v>0</v>
      </c>
      <c r="AU119" s="7">
        <v>0</v>
      </c>
      <c r="AV119" s="8">
        <v>0</v>
      </c>
      <c r="AW119" s="6">
        <v>0</v>
      </c>
      <c r="AX119" s="7">
        <v>0</v>
      </c>
      <c r="AY119" s="8">
        <v>0</v>
      </c>
      <c r="AZ119" s="6">
        <v>0</v>
      </c>
      <c r="BA119" s="7">
        <f t="shared" si="64"/>
        <v>0</v>
      </c>
      <c r="BB119" s="8">
        <v>0</v>
      </c>
      <c r="BC119" s="6">
        <v>0</v>
      </c>
      <c r="BD119" s="7">
        <v>0</v>
      </c>
      <c r="BE119" s="8">
        <v>0</v>
      </c>
      <c r="BF119" s="6">
        <v>0</v>
      </c>
      <c r="BG119" s="7">
        <v>0</v>
      </c>
      <c r="BH119" s="8">
        <v>0</v>
      </c>
      <c r="BI119" s="6">
        <v>0</v>
      </c>
      <c r="BJ119" s="7">
        <v>0</v>
      </c>
      <c r="BK119" s="8">
        <v>0</v>
      </c>
      <c r="BL119" s="6">
        <v>0</v>
      </c>
      <c r="BM119" s="7">
        <v>0</v>
      </c>
      <c r="BN119" s="8">
        <v>0</v>
      </c>
      <c r="BO119" s="6">
        <v>0</v>
      </c>
      <c r="BP119" s="7">
        <v>0</v>
      </c>
      <c r="BQ119" s="8">
        <v>0</v>
      </c>
      <c r="BR119" s="6">
        <v>0</v>
      </c>
      <c r="BS119" s="7">
        <v>0</v>
      </c>
      <c r="BT119" s="8">
        <v>0</v>
      </c>
      <c r="BU119" s="6">
        <v>0</v>
      </c>
      <c r="BV119" s="7">
        <v>0</v>
      </c>
      <c r="BW119" s="8">
        <v>0</v>
      </c>
      <c r="BX119" s="6">
        <v>0</v>
      </c>
      <c r="BY119" s="7">
        <v>0</v>
      </c>
      <c r="BZ119" s="8">
        <v>0</v>
      </c>
      <c r="CA119" s="6">
        <v>0</v>
      </c>
      <c r="CB119" s="7">
        <v>0</v>
      </c>
      <c r="CC119" s="8">
        <f t="shared" si="65"/>
        <v>0</v>
      </c>
      <c r="CD119" s="7">
        <f t="shared" si="66"/>
        <v>0</v>
      </c>
    </row>
    <row r="120" spans="1:198" x14ac:dyDescent="0.3">
      <c r="A120" s="40">
        <v>2012</v>
      </c>
      <c r="B120" s="41" t="s">
        <v>15</v>
      </c>
      <c r="C120" s="8">
        <v>0</v>
      </c>
      <c r="D120" s="6">
        <v>0</v>
      </c>
      <c r="E120" s="7">
        <v>0</v>
      </c>
      <c r="F120" s="8"/>
      <c r="G120" s="6"/>
      <c r="H120" s="7"/>
      <c r="I120" s="8">
        <v>0</v>
      </c>
      <c r="J120" s="6">
        <v>0</v>
      </c>
      <c r="K120" s="7">
        <v>0</v>
      </c>
      <c r="L120" s="8">
        <v>0</v>
      </c>
      <c r="M120" s="6">
        <v>0</v>
      </c>
      <c r="N120" s="7">
        <f t="shared" si="62"/>
        <v>0</v>
      </c>
      <c r="O120" s="8">
        <v>0</v>
      </c>
      <c r="P120" s="6">
        <v>0</v>
      </c>
      <c r="Q120" s="7">
        <v>0</v>
      </c>
      <c r="R120" s="8">
        <v>0</v>
      </c>
      <c r="S120" s="6">
        <v>0</v>
      </c>
      <c r="T120" s="7">
        <f t="shared" si="63"/>
        <v>0</v>
      </c>
      <c r="U120" s="8">
        <v>0</v>
      </c>
      <c r="V120" s="6">
        <v>0</v>
      </c>
      <c r="W120" s="7">
        <v>0</v>
      </c>
      <c r="X120" s="8">
        <v>0</v>
      </c>
      <c r="Y120" s="6">
        <v>0</v>
      </c>
      <c r="Z120" s="7">
        <v>0</v>
      </c>
      <c r="AA120" s="8"/>
      <c r="AB120" s="6"/>
      <c r="AC120" s="7"/>
      <c r="AD120" s="8">
        <v>0</v>
      </c>
      <c r="AE120" s="6">
        <v>0</v>
      </c>
      <c r="AF120" s="7">
        <v>0</v>
      </c>
      <c r="AG120" s="8">
        <v>0</v>
      </c>
      <c r="AH120" s="6">
        <v>0</v>
      </c>
      <c r="AI120" s="7">
        <v>0</v>
      </c>
      <c r="AJ120" s="8">
        <v>0</v>
      </c>
      <c r="AK120" s="6">
        <v>0</v>
      </c>
      <c r="AL120" s="7">
        <v>0</v>
      </c>
      <c r="AM120" s="8">
        <v>0</v>
      </c>
      <c r="AN120" s="6">
        <v>0</v>
      </c>
      <c r="AO120" s="7">
        <v>0</v>
      </c>
      <c r="AP120" s="8">
        <v>0</v>
      </c>
      <c r="AQ120" s="6">
        <v>0</v>
      </c>
      <c r="AR120" s="7">
        <v>0</v>
      </c>
      <c r="AS120" s="8">
        <v>0</v>
      </c>
      <c r="AT120" s="6">
        <v>0</v>
      </c>
      <c r="AU120" s="7">
        <v>0</v>
      </c>
      <c r="AV120" s="8">
        <v>0</v>
      </c>
      <c r="AW120" s="6">
        <v>0</v>
      </c>
      <c r="AX120" s="7">
        <v>0</v>
      </c>
      <c r="AY120" s="8">
        <v>0</v>
      </c>
      <c r="AZ120" s="6">
        <v>0</v>
      </c>
      <c r="BA120" s="7">
        <f t="shared" si="64"/>
        <v>0</v>
      </c>
      <c r="BB120" s="8">
        <v>0</v>
      </c>
      <c r="BC120" s="6">
        <v>0</v>
      </c>
      <c r="BD120" s="7">
        <v>0</v>
      </c>
      <c r="BE120" s="8">
        <v>0</v>
      </c>
      <c r="BF120" s="6">
        <v>0</v>
      </c>
      <c r="BG120" s="7">
        <v>0</v>
      </c>
      <c r="BH120" s="8">
        <v>0</v>
      </c>
      <c r="BI120" s="6">
        <v>0</v>
      </c>
      <c r="BJ120" s="7">
        <v>0</v>
      </c>
      <c r="BK120" s="8">
        <v>0</v>
      </c>
      <c r="BL120" s="6">
        <v>0</v>
      </c>
      <c r="BM120" s="7">
        <v>0</v>
      </c>
      <c r="BN120" s="8">
        <v>0</v>
      </c>
      <c r="BO120" s="6">
        <v>0</v>
      </c>
      <c r="BP120" s="7">
        <v>0</v>
      </c>
      <c r="BQ120" s="8">
        <v>0</v>
      </c>
      <c r="BR120" s="6">
        <v>0</v>
      </c>
      <c r="BS120" s="7">
        <v>0</v>
      </c>
      <c r="BT120" s="8">
        <v>0</v>
      </c>
      <c r="BU120" s="6">
        <v>0</v>
      </c>
      <c r="BV120" s="7">
        <v>0</v>
      </c>
      <c r="BW120" s="8">
        <v>0</v>
      </c>
      <c r="BX120" s="6">
        <v>0</v>
      </c>
      <c r="BY120" s="7">
        <v>0</v>
      </c>
      <c r="BZ120" s="8">
        <v>0</v>
      </c>
      <c r="CA120" s="6">
        <v>0</v>
      </c>
      <c r="CB120" s="7">
        <v>0</v>
      </c>
      <c r="CC120" s="8">
        <f t="shared" si="65"/>
        <v>0</v>
      </c>
      <c r="CD120" s="7">
        <f t="shared" si="66"/>
        <v>0</v>
      </c>
    </row>
    <row r="121" spans="1:198" x14ac:dyDescent="0.3">
      <c r="A121" s="40">
        <v>2012</v>
      </c>
      <c r="B121" s="41" t="s">
        <v>16</v>
      </c>
      <c r="C121" s="8">
        <v>0</v>
      </c>
      <c r="D121" s="6">
        <v>0</v>
      </c>
      <c r="E121" s="7">
        <v>0</v>
      </c>
      <c r="F121" s="8"/>
      <c r="G121" s="6"/>
      <c r="H121" s="7"/>
      <c r="I121" s="8">
        <v>0</v>
      </c>
      <c r="J121" s="6">
        <v>0</v>
      </c>
      <c r="K121" s="7">
        <v>0</v>
      </c>
      <c r="L121" s="8">
        <v>0</v>
      </c>
      <c r="M121" s="6">
        <v>0</v>
      </c>
      <c r="N121" s="7">
        <f t="shared" si="62"/>
        <v>0</v>
      </c>
      <c r="O121" s="8">
        <v>0</v>
      </c>
      <c r="P121" s="6">
        <v>0</v>
      </c>
      <c r="Q121" s="7">
        <v>0</v>
      </c>
      <c r="R121" s="8">
        <v>0</v>
      </c>
      <c r="S121" s="6">
        <v>0</v>
      </c>
      <c r="T121" s="7">
        <f t="shared" si="63"/>
        <v>0</v>
      </c>
      <c r="U121" s="8">
        <v>0</v>
      </c>
      <c r="V121" s="6">
        <v>0</v>
      </c>
      <c r="W121" s="7">
        <v>0</v>
      </c>
      <c r="X121" s="8">
        <v>0</v>
      </c>
      <c r="Y121" s="6">
        <v>0</v>
      </c>
      <c r="Z121" s="7">
        <v>0</v>
      </c>
      <c r="AA121" s="8"/>
      <c r="AB121" s="6"/>
      <c r="AC121" s="7"/>
      <c r="AD121" s="8">
        <v>0</v>
      </c>
      <c r="AE121" s="6">
        <v>0</v>
      </c>
      <c r="AF121" s="7">
        <v>0</v>
      </c>
      <c r="AG121" s="8">
        <v>0</v>
      </c>
      <c r="AH121" s="6">
        <v>0</v>
      </c>
      <c r="AI121" s="7">
        <v>0</v>
      </c>
      <c r="AJ121" s="8">
        <v>0</v>
      </c>
      <c r="AK121" s="6">
        <v>0</v>
      </c>
      <c r="AL121" s="7">
        <v>0</v>
      </c>
      <c r="AM121" s="8">
        <v>0</v>
      </c>
      <c r="AN121" s="6">
        <v>0</v>
      </c>
      <c r="AO121" s="7">
        <v>0</v>
      </c>
      <c r="AP121" s="8">
        <v>0</v>
      </c>
      <c r="AQ121" s="6">
        <v>0</v>
      </c>
      <c r="AR121" s="7">
        <v>0</v>
      </c>
      <c r="AS121" s="8">
        <v>0</v>
      </c>
      <c r="AT121" s="6">
        <v>0</v>
      </c>
      <c r="AU121" s="7">
        <v>0</v>
      </c>
      <c r="AV121" s="8">
        <v>0</v>
      </c>
      <c r="AW121" s="6">
        <v>0</v>
      </c>
      <c r="AX121" s="7">
        <v>0</v>
      </c>
      <c r="AY121" s="8">
        <v>0</v>
      </c>
      <c r="AZ121" s="6">
        <v>0</v>
      </c>
      <c r="BA121" s="7">
        <f t="shared" si="64"/>
        <v>0</v>
      </c>
      <c r="BB121" s="8">
        <v>0</v>
      </c>
      <c r="BC121" s="6">
        <v>0</v>
      </c>
      <c r="BD121" s="7">
        <v>0</v>
      </c>
      <c r="BE121" s="8">
        <v>0</v>
      </c>
      <c r="BF121" s="6">
        <v>0</v>
      </c>
      <c r="BG121" s="7">
        <v>0</v>
      </c>
      <c r="BH121" s="8">
        <v>0</v>
      </c>
      <c r="BI121" s="6">
        <v>0</v>
      </c>
      <c r="BJ121" s="7">
        <v>0</v>
      </c>
      <c r="BK121" s="8">
        <v>0</v>
      </c>
      <c r="BL121" s="6">
        <v>0</v>
      </c>
      <c r="BM121" s="7">
        <v>0</v>
      </c>
      <c r="BN121" s="8">
        <v>0</v>
      </c>
      <c r="BO121" s="6">
        <v>0</v>
      </c>
      <c r="BP121" s="7">
        <v>0</v>
      </c>
      <c r="BQ121" s="8">
        <v>0</v>
      </c>
      <c r="BR121" s="6">
        <v>0</v>
      </c>
      <c r="BS121" s="7">
        <v>0</v>
      </c>
      <c r="BT121" s="8">
        <v>0</v>
      </c>
      <c r="BU121" s="6">
        <v>0</v>
      </c>
      <c r="BV121" s="7">
        <v>0</v>
      </c>
      <c r="BW121" s="8">
        <v>0</v>
      </c>
      <c r="BX121" s="6">
        <v>0</v>
      </c>
      <c r="BY121" s="7">
        <v>0</v>
      </c>
      <c r="BZ121" s="8">
        <v>0</v>
      </c>
      <c r="CA121" s="6">
        <v>0</v>
      </c>
      <c r="CB121" s="7">
        <v>0</v>
      </c>
      <c r="CC121" s="8">
        <f t="shared" si="65"/>
        <v>0</v>
      </c>
      <c r="CD121" s="7">
        <f t="shared" si="66"/>
        <v>0</v>
      </c>
    </row>
    <row r="122" spans="1:198" ht="15" thickBot="1" x14ac:dyDescent="0.35">
      <c r="A122" s="51"/>
      <c r="B122" s="52" t="s">
        <v>17</v>
      </c>
      <c r="C122" s="37">
        <f>SUM(C110:C121)</f>
        <v>0</v>
      </c>
      <c r="D122" s="35">
        <f>SUM(D110:D121)</f>
        <v>0</v>
      </c>
      <c r="E122" s="36"/>
      <c r="F122" s="37"/>
      <c r="G122" s="35"/>
      <c r="H122" s="36"/>
      <c r="I122" s="37">
        <f>SUM(I110:I121)</f>
        <v>0</v>
      </c>
      <c r="J122" s="35">
        <f>SUM(J110:J121)</f>
        <v>0</v>
      </c>
      <c r="K122" s="36"/>
      <c r="L122" s="37">
        <f t="shared" ref="L122:M122" si="68">SUM(L110:L121)</f>
        <v>0</v>
      </c>
      <c r="M122" s="35">
        <f t="shared" si="68"/>
        <v>0</v>
      </c>
      <c r="N122" s="36"/>
      <c r="O122" s="37">
        <f>SUM(O110:O121)</f>
        <v>0</v>
      </c>
      <c r="P122" s="35">
        <f>SUM(P110:P121)</f>
        <v>0</v>
      </c>
      <c r="Q122" s="36"/>
      <c r="R122" s="37">
        <f t="shared" ref="R122:S122" si="69">SUM(R110:R121)</f>
        <v>0</v>
      </c>
      <c r="S122" s="35">
        <f t="shared" si="69"/>
        <v>0</v>
      </c>
      <c r="T122" s="36"/>
      <c r="U122" s="37">
        <f>SUM(U110:U121)</f>
        <v>0</v>
      </c>
      <c r="V122" s="35">
        <f>SUM(V110:V121)</f>
        <v>0</v>
      </c>
      <c r="W122" s="36"/>
      <c r="X122" s="37">
        <f>SUM(X110:X121)</f>
        <v>0</v>
      </c>
      <c r="Y122" s="35">
        <f>SUM(Y110:Y121)</f>
        <v>0</v>
      </c>
      <c r="Z122" s="36"/>
      <c r="AA122" s="37"/>
      <c r="AB122" s="35"/>
      <c r="AC122" s="36"/>
      <c r="AD122" s="37">
        <f>SUM(AD110:AD121)</f>
        <v>0</v>
      </c>
      <c r="AE122" s="35">
        <f>SUM(AE110:AE121)</f>
        <v>0</v>
      </c>
      <c r="AF122" s="36"/>
      <c r="AG122" s="37">
        <f>SUM(AG110:AG121)</f>
        <v>0</v>
      </c>
      <c r="AH122" s="35">
        <f>SUM(AH110:AH121)</f>
        <v>0</v>
      </c>
      <c r="AI122" s="36"/>
      <c r="AJ122" s="37">
        <f>SUM(AJ110:AJ121)</f>
        <v>0</v>
      </c>
      <c r="AK122" s="35">
        <f>SUM(AK110:AK121)</f>
        <v>0</v>
      </c>
      <c r="AL122" s="36"/>
      <c r="AM122" s="37">
        <f>SUM(AM110:AM121)</f>
        <v>0</v>
      </c>
      <c r="AN122" s="35">
        <f>SUM(AN110:AN121)</f>
        <v>0</v>
      </c>
      <c r="AO122" s="36"/>
      <c r="AP122" s="37">
        <f>SUM(AP110:AP121)</f>
        <v>0</v>
      </c>
      <c r="AQ122" s="35">
        <f>SUM(AQ110:AQ121)</f>
        <v>12</v>
      </c>
      <c r="AR122" s="36"/>
      <c r="AS122" s="37">
        <f>SUM(AS110:AS121)</f>
        <v>0</v>
      </c>
      <c r="AT122" s="35">
        <f>SUM(AT110:AT121)</f>
        <v>0</v>
      </c>
      <c r="AU122" s="36"/>
      <c r="AV122" s="37">
        <f>SUM(AV110:AV121)</f>
        <v>0</v>
      </c>
      <c r="AW122" s="35">
        <f>SUM(AW110:AW121)</f>
        <v>0</v>
      </c>
      <c r="AX122" s="36"/>
      <c r="AY122" s="37">
        <f t="shared" ref="AY122:AZ122" si="70">SUM(AY110:AY121)</f>
        <v>0</v>
      </c>
      <c r="AZ122" s="35">
        <f t="shared" si="70"/>
        <v>0</v>
      </c>
      <c r="BA122" s="36"/>
      <c r="BB122" s="37">
        <f>SUM(BB110:BB121)</f>
        <v>0</v>
      </c>
      <c r="BC122" s="35">
        <f>SUM(BC110:BC121)</f>
        <v>0</v>
      </c>
      <c r="BD122" s="36"/>
      <c r="BE122" s="37">
        <f>SUM(BE110:BE121)</f>
        <v>0</v>
      </c>
      <c r="BF122" s="35">
        <f>SUM(BF110:BF121)</f>
        <v>0</v>
      </c>
      <c r="BG122" s="36"/>
      <c r="BH122" s="37">
        <f>SUM(BH110:BH121)</f>
        <v>0</v>
      </c>
      <c r="BI122" s="35">
        <f>SUM(BI110:BI121)</f>
        <v>0</v>
      </c>
      <c r="BJ122" s="36"/>
      <c r="BK122" s="37">
        <f>SUM(BK110:BK121)</f>
        <v>63</v>
      </c>
      <c r="BL122" s="35">
        <f>SUM(BL110:BL121)</f>
        <v>458</v>
      </c>
      <c r="BM122" s="36"/>
      <c r="BN122" s="37">
        <f>SUM(BN110:BN121)</f>
        <v>0</v>
      </c>
      <c r="BO122" s="35">
        <f>SUM(BO110:BO121)</f>
        <v>0</v>
      </c>
      <c r="BP122" s="36"/>
      <c r="BQ122" s="37">
        <f>SUM(BQ110:BQ121)</f>
        <v>0</v>
      </c>
      <c r="BR122" s="35">
        <f>SUM(BR110:BR121)</f>
        <v>0</v>
      </c>
      <c r="BS122" s="36"/>
      <c r="BT122" s="37">
        <f>SUM(BT110:BT121)</f>
        <v>0</v>
      </c>
      <c r="BU122" s="35">
        <f>SUM(BU110:BU121)</f>
        <v>0</v>
      </c>
      <c r="BV122" s="36"/>
      <c r="BW122" s="37">
        <f>SUM(BW110:BW121)</f>
        <v>0</v>
      </c>
      <c r="BX122" s="35">
        <f>SUM(BX110:BX121)</f>
        <v>0</v>
      </c>
      <c r="BY122" s="36"/>
      <c r="BZ122" s="37">
        <f>SUM(BZ110:BZ121)</f>
        <v>0</v>
      </c>
      <c r="CA122" s="35">
        <f>SUM(CA110:CA121)</f>
        <v>0</v>
      </c>
      <c r="CB122" s="36"/>
      <c r="CC122" s="37">
        <f t="shared" si="65"/>
        <v>63</v>
      </c>
      <c r="CD122" s="36">
        <f t="shared" si="66"/>
        <v>470</v>
      </c>
      <c r="DX122" s="2"/>
      <c r="EC122" s="2"/>
      <c r="EH122" s="2"/>
      <c r="EM122" s="2"/>
      <c r="ER122" s="2"/>
      <c r="EW122" s="2"/>
      <c r="FB122" s="2"/>
      <c r="FG122" s="2"/>
      <c r="FL122" s="2"/>
      <c r="FQ122" s="2"/>
      <c r="FV122" s="2"/>
      <c r="GA122" s="2"/>
      <c r="GF122" s="2"/>
      <c r="GK122" s="2"/>
      <c r="GP122" s="2"/>
    </row>
    <row r="123" spans="1:198" x14ac:dyDescent="0.3">
      <c r="A123" s="40">
        <v>2013</v>
      </c>
      <c r="B123" s="41" t="s">
        <v>5</v>
      </c>
      <c r="C123" s="8">
        <v>0</v>
      </c>
      <c r="D123" s="6">
        <v>0</v>
      </c>
      <c r="E123" s="7">
        <v>0</v>
      </c>
      <c r="F123" s="8"/>
      <c r="G123" s="6"/>
      <c r="H123" s="7"/>
      <c r="I123" s="8">
        <v>0</v>
      </c>
      <c r="J123" s="6">
        <v>0</v>
      </c>
      <c r="K123" s="7">
        <v>0</v>
      </c>
      <c r="L123" s="8">
        <v>0</v>
      </c>
      <c r="M123" s="6">
        <v>0</v>
      </c>
      <c r="N123" s="7">
        <f t="shared" ref="N123:N134" si="71">IF(L123=0,0,M123/L123*1000)</f>
        <v>0</v>
      </c>
      <c r="O123" s="8">
        <v>0</v>
      </c>
      <c r="P123" s="6">
        <v>0</v>
      </c>
      <c r="Q123" s="7">
        <v>0</v>
      </c>
      <c r="R123" s="8">
        <v>0</v>
      </c>
      <c r="S123" s="6">
        <v>0</v>
      </c>
      <c r="T123" s="7">
        <f t="shared" ref="T123:T134" si="72">IF(R123=0,0,S123/R123*1000)</f>
        <v>0</v>
      </c>
      <c r="U123" s="8">
        <v>0</v>
      </c>
      <c r="V123" s="6">
        <v>0</v>
      </c>
      <c r="W123" s="7">
        <v>0</v>
      </c>
      <c r="X123" s="8">
        <v>0</v>
      </c>
      <c r="Y123" s="6">
        <v>0</v>
      </c>
      <c r="Z123" s="7">
        <v>0</v>
      </c>
      <c r="AA123" s="8"/>
      <c r="AB123" s="6"/>
      <c r="AC123" s="7"/>
      <c r="AD123" s="8">
        <v>0</v>
      </c>
      <c r="AE123" s="6">
        <v>0</v>
      </c>
      <c r="AF123" s="7">
        <v>0</v>
      </c>
      <c r="AG123" s="8">
        <v>0</v>
      </c>
      <c r="AH123" s="6">
        <v>0</v>
      </c>
      <c r="AI123" s="7">
        <v>0</v>
      </c>
      <c r="AJ123" s="8">
        <v>0</v>
      </c>
      <c r="AK123" s="6">
        <v>0</v>
      </c>
      <c r="AL123" s="7">
        <v>0</v>
      </c>
      <c r="AM123" s="8">
        <v>0</v>
      </c>
      <c r="AN123" s="6">
        <v>0</v>
      </c>
      <c r="AO123" s="7">
        <v>0</v>
      </c>
      <c r="AP123" s="8">
        <v>0</v>
      </c>
      <c r="AQ123" s="6">
        <v>0</v>
      </c>
      <c r="AR123" s="7">
        <v>0</v>
      </c>
      <c r="AS123" s="8">
        <v>0</v>
      </c>
      <c r="AT123" s="6">
        <v>0</v>
      </c>
      <c r="AU123" s="7">
        <v>0</v>
      </c>
      <c r="AV123" s="8">
        <v>0</v>
      </c>
      <c r="AW123" s="6">
        <v>0</v>
      </c>
      <c r="AX123" s="7">
        <v>0</v>
      </c>
      <c r="AY123" s="8">
        <v>0</v>
      </c>
      <c r="AZ123" s="6">
        <v>0</v>
      </c>
      <c r="BA123" s="7">
        <f t="shared" ref="BA123:BA134" si="73">IF(AY123=0,0,AZ123/AY123*1000)</f>
        <v>0</v>
      </c>
      <c r="BB123" s="8">
        <v>0</v>
      </c>
      <c r="BC123" s="6">
        <v>0</v>
      </c>
      <c r="BD123" s="7">
        <v>0</v>
      </c>
      <c r="BE123" s="8">
        <v>0</v>
      </c>
      <c r="BF123" s="6">
        <v>0</v>
      </c>
      <c r="BG123" s="7">
        <v>0</v>
      </c>
      <c r="BH123" s="8">
        <v>0</v>
      </c>
      <c r="BI123" s="6">
        <v>0</v>
      </c>
      <c r="BJ123" s="7">
        <v>0</v>
      </c>
      <c r="BK123" s="8">
        <v>0</v>
      </c>
      <c r="BL123" s="6">
        <v>0</v>
      </c>
      <c r="BM123" s="7">
        <v>0</v>
      </c>
      <c r="BN123" s="8">
        <v>0</v>
      </c>
      <c r="BO123" s="6">
        <v>0</v>
      </c>
      <c r="BP123" s="7">
        <v>0</v>
      </c>
      <c r="BQ123" s="8">
        <v>0</v>
      </c>
      <c r="BR123" s="6">
        <v>0</v>
      </c>
      <c r="BS123" s="7">
        <v>0</v>
      </c>
      <c r="BT123" s="8">
        <v>0</v>
      </c>
      <c r="BU123" s="6">
        <v>0</v>
      </c>
      <c r="BV123" s="7">
        <v>0</v>
      </c>
      <c r="BW123" s="8">
        <v>0</v>
      </c>
      <c r="BX123" s="6">
        <v>0</v>
      </c>
      <c r="BY123" s="7">
        <v>0</v>
      </c>
      <c r="BZ123" s="8">
        <v>0</v>
      </c>
      <c r="CA123" s="6">
        <v>0</v>
      </c>
      <c r="CB123" s="7">
        <v>0</v>
      </c>
      <c r="CC123" s="12">
        <f t="shared" ref="CC123:CD127" si="74">C123+O123+AD123+AJ123+AP123+BQ123+BW123+BZ123+BT123+I123+BH123+AS123</f>
        <v>0</v>
      </c>
      <c r="CD123" s="7">
        <f t="shared" si="74"/>
        <v>0</v>
      </c>
    </row>
    <row r="124" spans="1:198" x14ac:dyDescent="0.3">
      <c r="A124" s="40">
        <v>2013</v>
      </c>
      <c r="B124" s="41" t="s">
        <v>6</v>
      </c>
      <c r="C124" s="8">
        <v>0</v>
      </c>
      <c r="D124" s="6">
        <v>0</v>
      </c>
      <c r="E124" s="7">
        <v>0</v>
      </c>
      <c r="F124" s="8"/>
      <c r="G124" s="6"/>
      <c r="H124" s="7"/>
      <c r="I124" s="8">
        <v>0</v>
      </c>
      <c r="J124" s="6">
        <v>0</v>
      </c>
      <c r="K124" s="7">
        <v>0</v>
      </c>
      <c r="L124" s="8">
        <v>0</v>
      </c>
      <c r="M124" s="6">
        <v>0</v>
      </c>
      <c r="N124" s="7">
        <f t="shared" si="71"/>
        <v>0</v>
      </c>
      <c r="O124" s="8">
        <v>0</v>
      </c>
      <c r="P124" s="6">
        <v>0</v>
      </c>
      <c r="Q124" s="7">
        <v>0</v>
      </c>
      <c r="R124" s="8">
        <v>0</v>
      </c>
      <c r="S124" s="6">
        <v>0</v>
      </c>
      <c r="T124" s="7">
        <f t="shared" si="72"/>
        <v>0</v>
      </c>
      <c r="U124" s="8">
        <v>0</v>
      </c>
      <c r="V124" s="6">
        <v>0</v>
      </c>
      <c r="W124" s="7">
        <v>0</v>
      </c>
      <c r="X124" s="8">
        <v>0</v>
      </c>
      <c r="Y124" s="6">
        <v>0</v>
      </c>
      <c r="Z124" s="7">
        <v>0</v>
      </c>
      <c r="AA124" s="8"/>
      <c r="AB124" s="6"/>
      <c r="AC124" s="7"/>
      <c r="AD124" s="8">
        <v>0</v>
      </c>
      <c r="AE124" s="6">
        <v>0</v>
      </c>
      <c r="AF124" s="7">
        <v>0</v>
      </c>
      <c r="AG124" s="8">
        <v>0</v>
      </c>
      <c r="AH124" s="6">
        <v>0</v>
      </c>
      <c r="AI124" s="7">
        <v>0</v>
      </c>
      <c r="AJ124" s="8">
        <v>0</v>
      </c>
      <c r="AK124" s="6">
        <v>0</v>
      </c>
      <c r="AL124" s="7">
        <v>0</v>
      </c>
      <c r="AM124" s="8">
        <v>0</v>
      </c>
      <c r="AN124" s="6">
        <v>0</v>
      </c>
      <c r="AO124" s="7">
        <v>0</v>
      </c>
      <c r="AP124" s="8">
        <v>0</v>
      </c>
      <c r="AQ124" s="6">
        <v>0</v>
      </c>
      <c r="AR124" s="7">
        <v>0</v>
      </c>
      <c r="AS124" s="8">
        <v>0</v>
      </c>
      <c r="AT124" s="6">
        <v>0</v>
      </c>
      <c r="AU124" s="7">
        <v>0</v>
      </c>
      <c r="AV124" s="8">
        <v>0</v>
      </c>
      <c r="AW124" s="6">
        <v>0</v>
      </c>
      <c r="AX124" s="7">
        <v>0</v>
      </c>
      <c r="AY124" s="8">
        <v>0</v>
      </c>
      <c r="AZ124" s="6">
        <v>0</v>
      </c>
      <c r="BA124" s="7">
        <f t="shared" si="73"/>
        <v>0</v>
      </c>
      <c r="BB124" s="8">
        <v>0</v>
      </c>
      <c r="BC124" s="6">
        <v>0</v>
      </c>
      <c r="BD124" s="7">
        <v>0</v>
      </c>
      <c r="BE124" s="8">
        <v>0</v>
      </c>
      <c r="BF124" s="6">
        <v>0</v>
      </c>
      <c r="BG124" s="7">
        <v>0</v>
      </c>
      <c r="BH124" s="8">
        <v>0</v>
      </c>
      <c r="BI124" s="6">
        <v>0</v>
      </c>
      <c r="BJ124" s="7">
        <v>0</v>
      </c>
      <c r="BK124" s="8">
        <v>0</v>
      </c>
      <c r="BL124" s="6">
        <v>0</v>
      </c>
      <c r="BM124" s="7">
        <v>0</v>
      </c>
      <c r="BN124" s="8">
        <v>0</v>
      </c>
      <c r="BO124" s="6">
        <v>0</v>
      </c>
      <c r="BP124" s="7">
        <v>0</v>
      </c>
      <c r="BQ124" s="8">
        <v>0</v>
      </c>
      <c r="BR124" s="6">
        <v>0</v>
      </c>
      <c r="BS124" s="7">
        <v>0</v>
      </c>
      <c r="BT124" s="8">
        <v>0</v>
      </c>
      <c r="BU124" s="6">
        <v>0</v>
      </c>
      <c r="BV124" s="7">
        <v>0</v>
      </c>
      <c r="BW124" s="8">
        <v>0</v>
      </c>
      <c r="BX124" s="6">
        <v>0</v>
      </c>
      <c r="BY124" s="7">
        <v>0</v>
      </c>
      <c r="BZ124" s="8">
        <v>0</v>
      </c>
      <c r="CA124" s="6">
        <v>0</v>
      </c>
      <c r="CB124" s="7">
        <v>0</v>
      </c>
      <c r="CC124" s="12">
        <f t="shared" si="74"/>
        <v>0</v>
      </c>
      <c r="CD124" s="7">
        <f t="shared" si="74"/>
        <v>0</v>
      </c>
    </row>
    <row r="125" spans="1:198" x14ac:dyDescent="0.3">
      <c r="A125" s="40">
        <v>2013</v>
      </c>
      <c r="B125" s="41" t="s">
        <v>7</v>
      </c>
      <c r="C125" s="8">
        <v>0</v>
      </c>
      <c r="D125" s="6">
        <v>0</v>
      </c>
      <c r="E125" s="7">
        <v>0</v>
      </c>
      <c r="F125" s="8"/>
      <c r="G125" s="6"/>
      <c r="H125" s="7"/>
      <c r="I125" s="8">
        <v>0</v>
      </c>
      <c r="J125" s="6">
        <v>0</v>
      </c>
      <c r="K125" s="7">
        <v>0</v>
      </c>
      <c r="L125" s="8">
        <v>0</v>
      </c>
      <c r="M125" s="6">
        <v>0</v>
      </c>
      <c r="N125" s="7">
        <f t="shared" si="71"/>
        <v>0</v>
      </c>
      <c r="O125" s="8">
        <v>0</v>
      </c>
      <c r="P125" s="6">
        <v>0</v>
      </c>
      <c r="Q125" s="7">
        <v>0</v>
      </c>
      <c r="R125" s="8">
        <v>0</v>
      </c>
      <c r="S125" s="6">
        <v>0</v>
      </c>
      <c r="T125" s="7">
        <f t="shared" si="72"/>
        <v>0</v>
      </c>
      <c r="U125" s="8">
        <v>0</v>
      </c>
      <c r="V125" s="6">
        <v>0</v>
      </c>
      <c r="W125" s="7">
        <v>0</v>
      </c>
      <c r="X125" s="8">
        <v>0</v>
      </c>
      <c r="Y125" s="6">
        <v>0</v>
      </c>
      <c r="Z125" s="7">
        <v>0</v>
      </c>
      <c r="AA125" s="8"/>
      <c r="AB125" s="6"/>
      <c r="AC125" s="7"/>
      <c r="AD125" s="8">
        <v>0</v>
      </c>
      <c r="AE125" s="6">
        <v>0</v>
      </c>
      <c r="AF125" s="7">
        <v>0</v>
      </c>
      <c r="AG125" s="8">
        <v>0</v>
      </c>
      <c r="AH125" s="6">
        <v>0</v>
      </c>
      <c r="AI125" s="7">
        <v>0</v>
      </c>
      <c r="AJ125" s="8">
        <v>0</v>
      </c>
      <c r="AK125" s="6">
        <v>0</v>
      </c>
      <c r="AL125" s="7">
        <v>0</v>
      </c>
      <c r="AM125" s="8">
        <v>0</v>
      </c>
      <c r="AN125" s="6">
        <v>0</v>
      </c>
      <c r="AO125" s="7">
        <v>0</v>
      </c>
      <c r="AP125" s="8">
        <v>0</v>
      </c>
      <c r="AQ125" s="6">
        <v>0</v>
      </c>
      <c r="AR125" s="7">
        <v>0</v>
      </c>
      <c r="AS125" s="8">
        <v>0</v>
      </c>
      <c r="AT125" s="6">
        <v>0</v>
      </c>
      <c r="AU125" s="7">
        <v>0</v>
      </c>
      <c r="AV125" s="8">
        <v>0</v>
      </c>
      <c r="AW125" s="6">
        <v>0</v>
      </c>
      <c r="AX125" s="7">
        <v>0</v>
      </c>
      <c r="AY125" s="8">
        <v>0</v>
      </c>
      <c r="AZ125" s="6">
        <v>0</v>
      </c>
      <c r="BA125" s="7">
        <f t="shared" si="73"/>
        <v>0</v>
      </c>
      <c r="BB125" s="8">
        <v>0</v>
      </c>
      <c r="BC125" s="6">
        <v>0</v>
      </c>
      <c r="BD125" s="7">
        <v>0</v>
      </c>
      <c r="BE125" s="8">
        <v>0</v>
      </c>
      <c r="BF125" s="6">
        <v>0</v>
      </c>
      <c r="BG125" s="7">
        <v>0</v>
      </c>
      <c r="BH125" s="8">
        <v>0</v>
      </c>
      <c r="BI125" s="6">
        <v>0</v>
      </c>
      <c r="BJ125" s="7">
        <v>0</v>
      </c>
      <c r="BK125" s="8">
        <v>0</v>
      </c>
      <c r="BL125" s="6">
        <v>0</v>
      </c>
      <c r="BM125" s="7">
        <v>0</v>
      </c>
      <c r="BN125" s="8">
        <v>0</v>
      </c>
      <c r="BO125" s="6">
        <v>0</v>
      </c>
      <c r="BP125" s="7">
        <v>0</v>
      </c>
      <c r="BQ125" s="8">
        <v>0</v>
      </c>
      <c r="BR125" s="6">
        <v>0</v>
      </c>
      <c r="BS125" s="7">
        <v>0</v>
      </c>
      <c r="BT125" s="8">
        <v>0</v>
      </c>
      <c r="BU125" s="6">
        <v>0</v>
      </c>
      <c r="BV125" s="7">
        <v>0</v>
      </c>
      <c r="BW125" s="8">
        <v>0</v>
      </c>
      <c r="BX125" s="6">
        <v>0</v>
      </c>
      <c r="BY125" s="7">
        <v>0</v>
      </c>
      <c r="BZ125" s="8">
        <v>0</v>
      </c>
      <c r="CA125" s="6">
        <v>0</v>
      </c>
      <c r="CB125" s="7">
        <v>0</v>
      </c>
      <c r="CC125" s="12">
        <f t="shared" si="74"/>
        <v>0</v>
      </c>
      <c r="CD125" s="7">
        <f t="shared" si="74"/>
        <v>0</v>
      </c>
    </row>
    <row r="126" spans="1:198" x14ac:dyDescent="0.3">
      <c r="A126" s="40">
        <v>2013</v>
      </c>
      <c r="B126" s="41" t="s">
        <v>8</v>
      </c>
      <c r="C126" s="8">
        <v>0</v>
      </c>
      <c r="D126" s="6">
        <v>0</v>
      </c>
      <c r="E126" s="7">
        <v>0</v>
      </c>
      <c r="F126" s="8"/>
      <c r="G126" s="6"/>
      <c r="H126" s="7"/>
      <c r="I126" s="8">
        <v>0</v>
      </c>
      <c r="J126" s="6">
        <v>0</v>
      </c>
      <c r="K126" s="7">
        <v>0</v>
      </c>
      <c r="L126" s="8">
        <v>0</v>
      </c>
      <c r="M126" s="6">
        <v>0</v>
      </c>
      <c r="N126" s="7">
        <f t="shared" si="71"/>
        <v>0</v>
      </c>
      <c r="O126" s="8">
        <v>0</v>
      </c>
      <c r="P126" s="6">
        <v>0</v>
      </c>
      <c r="Q126" s="7">
        <v>0</v>
      </c>
      <c r="R126" s="8">
        <v>0</v>
      </c>
      <c r="S126" s="6">
        <v>0</v>
      </c>
      <c r="T126" s="7">
        <f t="shared" si="72"/>
        <v>0</v>
      </c>
      <c r="U126" s="8">
        <v>0</v>
      </c>
      <c r="V126" s="6">
        <v>0</v>
      </c>
      <c r="W126" s="7">
        <v>0</v>
      </c>
      <c r="X126" s="8">
        <v>0</v>
      </c>
      <c r="Y126" s="6">
        <v>0</v>
      </c>
      <c r="Z126" s="7">
        <v>0</v>
      </c>
      <c r="AA126" s="8"/>
      <c r="AB126" s="6"/>
      <c r="AC126" s="7"/>
      <c r="AD126" s="8">
        <v>0</v>
      </c>
      <c r="AE126" s="6">
        <v>0</v>
      </c>
      <c r="AF126" s="7">
        <v>0</v>
      </c>
      <c r="AG126" s="8">
        <v>0</v>
      </c>
      <c r="AH126" s="6">
        <v>0</v>
      </c>
      <c r="AI126" s="7">
        <v>0</v>
      </c>
      <c r="AJ126" s="8">
        <v>0</v>
      </c>
      <c r="AK126" s="6">
        <v>0</v>
      </c>
      <c r="AL126" s="7">
        <v>0</v>
      </c>
      <c r="AM126" s="8">
        <v>0</v>
      </c>
      <c r="AN126" s="6">
        <v>0</v>
      </c>
      <c r="AO126" s="7">
        <v>0</v>
      </c>
      <c r="AP126" s="8">
        <v>0</v>
      </c>
      <c r="AQ126" s="6">
        <v>0</v>
      </c>
      <c r="AR126" s="7">
        <v>0</v>
      </c>
      <c r="AS126" s="8">
        <v>0</v>
      </c>
      <c r="AT126" s="6">
        <v>0</v>
      </c>
      <c r="AU126" s="7">
        <v>0</v>
      </c>
      <c r="AV126" s="8">
        <v>0</v>
      </c>
      <c r="AW126" s="6">
        <v>0</v>
      </c>
      <c r="AX126" s="7">
        <v>0</v>
      </c>
      <c r="AY126" s="8">
        <v>0</v>
      </c>
      <c r="AZ126" s="6">
        <v>0</v>
      </c>
      <c r="BA126" s="7">
        <f t="shared" si="73"/>
        <v>0</v>
      </c>
      <c r="BB126" s="8">
        <v>0</v>
      </c>
      <c r="BC126" s="6">
        <v>0</v>
      </c>
      <c r="BD126" s="7">
        <v>0</v>
      </c>
      <c r="BE126" s="8">
        <v>0</v>
      </c>
      <c r="BF126" s="6">
        <v>0</v>
      </c>
      <c r="BG126" s="7">
        <v>0</v>
      </c>
      <c r="BH126" s="8">
        <v>0</v>
      </c>
      <c r="BI126" s="6">
        <v>0</v>
      </c>
      <c r="BJ126" s="7">
        <v>0</v>
      </c>
      <c r="BK126" s="8">
        <v>0</v>
      </c>
      <c r="BL126" s="6">
        <v>0</v>
      </c>
      <c r="BM126" s="7">
        <v>0</v>
      </c>
      <c r="BN126" s="8">
        <v>0</v>
      </c>
      <c r="BO126" s="6">
        <v>0</v>
      </c>
      <c r="BP126" s="7">
        <v>0</v>
      </c>
      <c r="BQ126" s="8">
        <v>0</v>
      </c>
      <c r="BR126" s="6">
        <v>0</v>
      </c>
      <c r="BS126" s="7">
        <v>0</v>
      </c>
      <c r="BT126" s="8">
        <v>0</v>
      </c>
      <c r="BU126" s="6">
        <v>0</v>
      </c>
      <c r="BV126" s="7">
        <v>0</v>
      </c>
      <c r="BW126" s="8">
        <v>0</v>
      </c>
      <c r="BX126" s="6">
        <v>0</v>
      </c>
      <c r="BY126" s="7">
        <v>0</v>
      </c>
      <c r="BZ126" s="8">
        <v>0</v>
      </c>
      <c r="CA126" s="6">
        <v>0</v>
      </c>
      <c r="CB126" s="7">
        <v>0</v>
      </c>
      <c r="CC126" s="12">
        <f t="shared" si="74"/>
        <v>0</v>
      </c>
      <c r="CD126" s="7">
        <f t="shared" si="74"/>
        <v>0</v>
      </c>
    </row>
    <row r="127" spans="1:198" x14ac:dyDescent="0.3">
      <c r="A127" s="40">
        <v>2013</v>
      </c>
      <c r="B127" s="41" t="s">
        <v>9</v>
      </c>
      <c r="C127" s="8">
        <v>0</v>
      </c>
      <c r="D127" s="6">
        <v>0</v>
      </c>
      <c r="E127" s="7">
        <v>0</v>
      </c>
      <c r="F127" s="8"/>
      <c r="G127" s="6"/>
      <c r="H127" s="7"/>
      <c r="I127" s="8">
        <v>0</v>
      </c>
      <c r="J127" s="6">
        <v>0</v>
      </c>
      <c r="K127" s="7">
        <v>0</v>
      </c>
      <c r="L127" s="8">
        <v>0</v>
      </c>
      <c r="M127" s="6">
        <v>0</v>
      </c>
      <c r="N127" s="7">
        <f t="shared" si="71"/>
        <v>0</v>
      </c>
      <c r="O127" s="8">
        <v>0</v>
      </c>
      <c r="P127" s="6">
        <v>0</v>
      </c>
      <c r="Q127" s="7">
        <v>0</v>
      </c>
      <c r="R127" s="8">
        <v>0</v>
      </c>
      <c r="S127" s="6">
        <v>0</v>
      </c>
      <c r="T127" s="7">
        <f t="shared" si="72"/>
        <v>0</v>
      </c>
      <c r="U127" s="8">
        <v>0</v>
      </c>
      <c r="V127" s="6">
        <v>0</v>
      </c>
      <c r="W127" s="7">
        <v>0</v>
      </c>
      <c r="X127" s="8">
        <v>0</v>
      </c>
      <c r="Y127" s="6">
        <v>0</v>
      </c>
      <c r="Z127" s="7">
        <v>0</v>
      </c>
      <c r="AA127" s="8"/>
      <c r="AB127" s="6"/>
      <c r="AC127" s="7"/>
      <c r="AD127" s="8">
        <v>0</v>
      </c>
      <c r="AE127" s="6">
        <v>0</v>
      </c>
      <c r="AF127" s="7">
        <v>0</v>
      </c>
      <c r="AG127" s="8">
        <v>0</v>
      </c>
      <c r="AH127" s="6">
        <v>0</v>
      </c>
      <c r="AI127" s="7">
        <v>0</v>
      </c>
      <c r="AJ127" s="8">
        <v>0</v>
      </c>
      <c r="AK127" s="6">
        <v>0</v>
      </c>
      <c r="AL127" s="7">
        <v>0</v>
      </c>
      <c r="AM127" s="8">
        <v>0</v>
      </c>
      <c r="AN127" s="6">
        <v>0</v>
      </c>
      <c r="AO127" s="7">
        <v>0</v>
      </c>
      <c r="AP127" s="8">
        <v>0</v>
      </c>
      <c r="AQ127" s="6">
        <v>3</v>
      </c>
      <c r="AR127" s="7">
        <v>0</v>
      </c>
      <c r="AS127" s="8">
        <v>0</v>
      </c>
      <c r="AT127" s="6">
        <v>0</v>
      </c>
      <c r="AU127" s="7">
        <v>0</v>
      </c>
      <c r="AV127" s="8">
        <v>0</v>
      </c>
      <c r="AW127" s="6">
        <v>0</v>
      </c>
      <c r="AX127" s="7">
        <v>0</v>
      </c>
      <c r="AY127" s="8">
        <v>0</v>
      </c>
      <c r="AZ127" s="6">
        <v>0</v>
      </c>
      <c r="BA127" s="7">
        <f t="shared" si="73"/>
        <v>0</v>
      </c>
      <c r="BB127" s="8">
        <v>0</v>
      </c>
      <c r="BC127" s="6">
        <v>0</v>
      </c>
      <c r="BD127" s="7">
        <v>0</v>
      </c>
      <c r="BE127" s="8">
        <v>0</v>
      </c>
      <c r="BF127" s="6">
        <v>0</v>
      </c>
      <c r="BG127" s="7">
        <v>0</v>
      </c>
      <c r="BH127" s="8">
        <v>0</v>
      </c>
      <c r="BI127" s="6">
        <v>0</v>
      </c>
      <c r="BJ127" s="7">
        <v>0</v>
      </c>
      <c r="BK127" s="8">
        <v>0</v>
      </c>
      <c r="BL127" s="6">
        <v>0</v>
      </c>
      <c r="BM127" s="7">
        <v>0</v>
      </c>
      <c r="BN127" s="8">
        <v>0</v>
      </c>
      <c r="BO127" s="6">
        <v>0</v>
      </c>
      <c r="BP127" s="7">
        <v>0</v>
      </c>
      <c r="BQ127" s="8">
        <v>0</v>
      </c>
      <c r="BR127" s="6">
        <v>0</v>
      </c>
      <c r="BS127" s="7">
        <v>0</v>
      </c>
      <c r="BT127" s="8">
        <v>0</v>
      </c>
      <c r="BU127" s="6">
        <v>0</v>
      </c>
      <c r="BV127" s="7">
        <v>0</v>
      </c>
      <c r="BW127" s="8">
        <v>0</v>
      </c>
      <c r="BX127" s="6">
        <v>0</v>
      </c>
      <c r="BY127" s="7">
        <v>0</v>
      </c>
      <c r="BZ127" s="8">
        <v>0</v>
      </c>
      <c r="CA127" s="6">
        <v>0</v>
      </c>
      <c r="CB127" s="7">
        <v>0</v>
      </c>
      <c r="CC127" s="12">
        <f t="shared" si="74"/>
        <v>0</v>
      </c>
      <c r="CD127" s="7">
        <f t="shared" si="74"/>
        <v>3</v>
      </c>
    </row>
    <row r="128" spans="1:198" x14ac:dyDescent="0.3">
      <c r="A128" s="40">
        <v>2013</v>
      </c>
      <c r="B128" s="41" t="s">
        <v>10</v>
      </c>
      <c r="C128" s="8">
        <v>0</v>
      </c>
      <c r="D128" s="6">
        <v>0</v>
      </c>
      <c r="E128" s="7">
        <v>0</v>
      </c>
      <c r="F128" s="8"/>
      <c r="G128" s="6"/>
      <c r="H128" s="7"/>
      <c r="I128" s="8">
        <v>0</v>
      </c>
      <c r="J128" s="6">
        <v>0</v>
      </c>
      <c r="K128" s="7">
        <v>0</v>
      </c>
      <c r="L128" s="8">
        <v>0</v>
      </c>
      <c r="M128" s="6">
        <v>0</v>
      </c>
      <c r="N128" s="7">
        <f t="shared" si="71"/>
        <v>0</v>
      </c>
      <c r="O128" s="8">
        <v>0</v>
      </c>
      <c r="P128" s="6">
        <v>0</v>
      </c>
      <c r="Q128" s="7">
        <v>0</v>
      </c>
      <c r="R128" s="8">
        <v>0</v>
      </c>
      <c r="S128" s="6">
        <v>0</v>
      </c>
      <c r="T128" s="7">
        <f t="shared" si="72"/>
        <v>0</v>
      </c>
      <c r="U128" s="8">
        <v>0</v>
      </c>
      <c r="V128" s="6">
        <v>0</v>
      </c>
      <c r="W128" s="7">
        <v>0</v>
      </c>
      <c r="X128" s="8">
        <v>0</v>
      </c>
      <c r="Y128" s="6">
        <v>0</v>
      </c>
      <c r="Z128" s="7">
        <v>0</v>
      </c>
      <c r="AA128" s="8"/>
      <c r="AB128" s="6"/>
      <c r="AC128" s="7"/>
      <c r="AD128" s="8">
        <v>0</v>
      </c>
      <c r="AE128" s="6">
        <v>0</v>
      </c>
      <c r="AF128" s="7">
        <v>0</v>
      </c>
      <c r="AG128" s="8">
        <v>0</v>
      </c>
      <c r="AH128" s="6">
        <v>0</v>
      </c>
      <c r="AI128" s="7">
        <v>0</v>
      </c>
      <c r="AJ128" s="8">
        <v>0</v>
      </c>
      <c r="AK128" s="6">
        <v>0</v>
      </c>
      <c r="AL128" s="7">
        <v>0</v>
      </c>
      <c r="AM128" s="8">
        <v>0</v>
      </c>
      <c r="AN128" s="6">
        <v>0</v>
      </c>
      <c r="AO128" s="7">
        <v>0</v>
      </c>
      <c r="AP128" s="8">
        <v>0</v>
      </c>
      <c r="AQ128" s="6">
        <v>0</v>
      </c>
      <c r="AR128" s="7">
        <v>0</v>
      </c>
      <c r="AS128" s="8">
        <v>0</v>
      </c>
      <c r="AT128" s="6">
        <v>0</v>
      </c>
      <c r="AU128" s="7">
        <v>0</v>
      </c>
      <c r="AV128" s="8">
        <v>0</v>
      </c>
      <c r="AW128" s="6">
        <v>0</v>
      </c>
      <c r="AX128" s="7">
        <v>0</v>
      </c>
      <c r="AY128" s="8">
        <v>0</v>
      </c>
      <c r="AZ128" s="6">
        <v>0</v>
      </c>
      <c r="BA128" s="7">
        <f t="shared" si="73"/>
        <v>0</v>
      </c>
      <c r="BB128" s="8">
        <v>0</v>
      </c>
      <c r="BC128" s="6">
        <v>0</v>
      </c>
      <c r="BD128" s="7">
        <v>0</v>
      </c>
      <c r="BE128" s="8">
        <v>0</v>
      </c>
      <c r="BF128" s="6">
        <v>0</v>
      </c>
      <c r="BG128" s="7">
        <v>0</v>
      </c>
      <c r="BH128" s="8">
        <v>0</v>
      </c>
      <c r="BI128" s="6">
        <v>0</v>
      </c>
      <c r="BJ128" s="7">
        <v>0</v>
      </c>
      <c r="BK128" s="8">
        <v>0</v>
      </c>
      <c r="BL128" s="6">
        <v>0</v>
      </c>
      <c r="BM128" s="7">
        <v>0</v>
      </c>
      <c r="BN128" s="8">
        <v>0</v>
      </c>
      <c r="BO128" s="6">
        <v>0</v>
      </c>
      <c r="BP128" s="7">
        <v>0</v>
      </c>
      <c r="BQ128" s="8">
        <v>0</v>
      </c>
      <c r="BR128" s="6">
        <v>0</v>
      </c>
      <c r="BS128" s="7">
        <v>0</v>
      </c>
      <c r="BT128" s="8">
        <v>0</v>
      </c>
      <c r="BU128" s="6">
        <v>0</v>
      </c>
      <c r="BV128" s="7">
        <v>0</v>
      </c>
      <c r="BW128" s="8">
        <v>0</v>
      </c>
      <c r="BX128" s="6">
        <v>0</v>
      </c>
      <c r="BY128" s="7">
        <v>0</v>
      </c>
      <c r="BZ128" s="8">
        <v>0</v>
      </c>
      <c r="CA128" s="6">
        <v>0</v>
      </c>
      <c r="CB128" s="7">
        <v>0</v>
      </c>
      <c r="CC128" s="8">
        <f t="shared" ref="CC128:CD135" si="75">C128+O128+AD128+AJ128+AP128+BQ128+BW128+BZ128+BT128+I128+BH128+AS128+BK128+AG128</f>
        <v>0</v>
      </c>
      <c r="CD128" s="7">
        <f t="shared" si="75"/>
        <v>0</v>
      </c>
    </row>
    <row r="129" spans="1:198" x14ac:dyDescent="0.3">
      <c r="A129" s="40">
        <v>2013</v>
      </c>
      <c r="B129" s="41" t="s">
        <v>11</v>
      </c>
      <c r="C129" s="8">
        <v>0</v>
      </c>
      <c r="D129" s="6">
        <v>0</v>
      </c>
      <c r="E129" s="7">
        <v>0</v>
      </c>
      <c r="F129" s="8"/>
      <c r="G129" s="6"/>
      <c r="H129" s="7"/>
      <c r="I129" s="8">
        <v>0</v>
      </c>
      <c r="J129" s="6">
        <v>0</v>
      </c>
      <c r="K129" s="7">
        <v>0</v>
      </c>
      <c r="L129" s="8">
        <v>0</v>
      </c>
      <c r="M129" s="6">
        <v>0</v>
      </c>
      <c r="N129" s="7">
        <f t="shared" si="71"/>
        <v>0</v>
      </c>
      <c r="O129" s="8">
        <v>0</v>
      </c>
      <c r="P129" s="6">
        <v>0</v>
      </c>
      <c r="Q129" s="7">
        <v>0</v>
      </c>
      <c r="R129" s="8">
        <v>0</v>
      </c>
      <c r="S129" s="6">
        <v>0</v>
      </c>
      <c r="T129" s="7">
        <f t="shared" si="72"/>
        <v>0</v>
      </c>
      <c r="U129" s="8">
        <v>0</v>
      </c>
      <c r="V129" s="6">
        <v>0</v>
      </c>
      <c r="W129" s="7">
        <v>0</v>
      </c>
      <c r="X129" s="8">
        <v>0</v>
      </c>
      <c r="Y129" s="6">
        <v>0</v>
      </c>
      <c r="Z129" s="7">
        <v>0</v>
      </c>
      <c r="AA129" s="8"/>
      <c r="AB129" s="6"/>
      <c r="AC129" s="7"/>
      <c r="AD129" s="8">
        <v>0</v>
      </c>
      <c r="AE129" s="6">
        <v>0</v>
      </c>
      <c r="AF129" s="7">
        <v>0</v>
      </c>
      <c r="AG129" s="8">
        <v>0</v>
      </c>
      <c r="AH129" s="6">
        <v>0</v>
      </c>
      <c r="AI129" s="7">
        <v>0</v>
      </c>
      <c r="AJ129" s="8">
        <v>0</v>
      </c>
      <c r="AK129" s="6">
        <v>0</v>
      </c>
      <c r="AL129" s="7">
        <v>0</v>
      </c>
      <c r="AM129" s="8">
        <v>0</v>
      </c>
      <c r="AN129" s="6">
        <v>0</v>
      </c>
      <c r="AO129" s="7">
        <v>0</v>
      </c>
      <c r="AP129" s="8">
        <v>0</v>
      </c>
      <c r="AQ129" s="6">
        <v>0</v>
      </c>
      <c r="AR129" s="7">
        <v>0</v>
      </c>
      <c r="AS129" s="8">
        <v>0</v>
      </c>
      <c r="AT129" s="6">
        <v>0</v>
      </c>
      <c r="AU129" s="7">
        <v>0</v>
      </c>
      <c r="AV129" s="8">
        <v>0</v>
      </c>
      <c r="AW129" s="6">
        <v>0</v>
      </c>
      <c r="AX129" s="7">
        <v>0</v>
      </c>
      <c r="AY129" s="8">
        <v>0</v>
      </c>
      <c r="AZ129" s="6">
        <v>0</v>
      </c>
      <c r="BA129" s="7">
        <f t="shared" si="73"/>
        <v>0</v>
      </c>
      <c r="BB129" s="8">
        <v>0</v>
      </c>
      <c r="BC129" s="6">
        <v>0</v>
      </c>
      <c r="BD129" s="7">
        <v>0</v>
      </c>
      <c r="BE129" s="8">
        <v>0</v>
      </c>
      <c r="BF129" s="6">
        <v>0</v>
      </c>
      <c r="BG129" s="7">
        <v>0</v>
      </c>
      <c r="BH129" s="8">
        <v>0</v>
      </c>
      <c r="BI129" s="6">
        <v>0</v>
      </c>
      <c r="BJ129" s="7">
        <v>0</v>
      </c>
      <c r="BK129" s="8">
        <v>0</v>
      </c>
      <c r="BL129" s="6">
        <v>0</v>
      </c>
      <c r="BM129" s="7">
        <v>0</v>
      </c>
      <c r="BN129" s="8">
        <v>0</v>
      </c>
      <c r="BO129" s="6">
        <v>0</v>
      </c>
      <c r="BP129" s="7">
        <v>0</v>
      </c>
      <c r="BQ129" s="8">
        <v>0</v>
      </c>
      <c r="BR129" s="6">
        <v>0</v>
      </c>
      <c r="BS129" s="7">
        <v>0</v>
      </c>
      <c r="BT129" s="8">
        <v>0</v>
      </c>
      <c r="BU129" s="6">
        <v>0</v>
      </c>
      <c r="BV129" s="7">
        <v>0</v>
      </c>
      <c r="BW129" s="8">
        <v>0</v>
      </c>
      <c r="BX129" s="6">
        <v>0</v>
      </c>
      <c r="BY129" s="7">
        <v>0</v>
      </c>
      <c r="BZ129" s="8">
        <v>0</v>
      </c>
      <c r="CA129" s="6">
        <v>0</v>
      </c>
      <c r="CB129" s="7">
        <v>0</v>
      </c>
      <c r="CC129" s="8">
        <f t="shared" si="75"/>
        <v>0</v>
      </c>
      <c r="CD129" s="7">
        <f t="shared" si="75"/>
        <v>0</v>
      </c>
    </row>
    <row r="130" spans="1:198" x14ac:dyDescent="0.3">
      <c r="A130" s="40">
        <v>2013</v>
      </c>
      <c r="B130" s="41" t="s">
        <v>12</v>
      </c>
      <c r="C130" s="8">
        <v>0</v>
      </c>
      <c r="D130" s="6">
        <v>0</v>
      </c>
      <c r="E130" s="7">
        <v>0</v>
      </c>
      <c r="F130" s="8"/>
      <c r="G130" s="6"/>
      <c r="H130" s="7"/>
      <c r="I130" s="8">
        <v>0</v>
      </c>
      <c r="J130" s="6">
        <v>0</v>
      </c>
      <c r="K130" s="7">
        <v>0</v>
      </c>
      <c r="L130" s="8">
        <v>0</v>
      </c>
      <c r="M130" s="6">
        <v>0</v>
      </c>
      <c r="N130" s="7">
        <f t="shared" si="71"/>
        <v>0</v>
      </c>
      <c r="O130" s="8">
        <v>0</v>
      </c>
      <c r="P130" s="6">
        <v>0</v>
      </c>
      <c r="Q130" s="7">
        <v>0</v>
      </c>
      <c r="R130" s="8">
        <v>0</v>
      </c>
      <c r="S130" s="6">
        <v>0</v>
      </c>
      <c r="T130" s="7">
        <f t="shared" si="72"/>
        <v>0</v>
      </c>
      <c r="U130" s="8">
        <v>0</v>
      </c>
      <c r="V130" s="6">
        <v>0</v>
      </c>
      <c r="W130" s="7">
        <v>0</v>
      </c>
      <c r="X130" s="8">
        <v>0</v>
      </c>
      <c r="Y130" s="6">
        <v>0</v>
      </c>
      <c r="Z130" s="7">
        <v>0</v>
      </c>
      <c r="AA130" s="8"/>
      <c r="AB130" s="6"/>
      <c r="AC130" s="7"/>
      <c r="AD130" s="8">
        <v>0</v>
      </c>
      <c r="AE130" s="6">
        <v>0</v>
      </c>
      <c r="AF130" s="7">
        <v>0</v>
      </c>
      <c r="AG130" s="8">
        <v>0</v>
      </c>
      <c r="AH130" s="6">
        <v>0</v>
      </c>
      <c r="AI130" s="7">
        <v>0</v>
      </c>
      <c r="AJ130" s="8">
        <v>1E-3</v>
      </c>
      <c r="AK130" s="6">
        <v>1.2330000000000001</v>
      </c>
      <c r="AL130" s="7">
        <f t="shared" ref="AL130" si="76">AK130/AJ130*1000</f>
        <v>1233000</v>
      </c>
      <c r="AM130" s="8">
        <v>0</v>
      </c>
      <c r="AN130" s="6">
        <v>0</v>
      </c>
      <c r="AO130" s="7">
        <v>0</v>
      </c>
      <c r="AP130" s="8">
        <v>0</v>
      </c>
      <c r="AQ130" s="6">
        <v>0</v>
      </c>
      <c r="AR130" s="7">
        <v>0</v>
      </c>
      <c r="AS130" s="8">
        <v>0</v>
      </c>
      <c r="AT130" s="6">
        <v>0</v>
      </c>
      <c r="AU130" s="7">
        <v>0</v>
      </c>
      <c r="AV130" s="8">
        <v>0</v>
      </c>
      <c r="AW130" s="6">
        <v>0</v>
      </c>
      <c r="AX130" s="7">
        <v>0</v>
      </c>
      <c r="AY130" s="8">
        <v>0</v>
      </c>
      <c r="AZ130" s="6">
        <v>0</v>
      </c>
      <c r="BA130" s="7">
        <f t="shared" si="73"/>
        <v>0</v>
      </c>
      <c r="BB130" s="8">
        <v>0</v>
      </c>
      <c r="BC130" s="6">
        <v>0</v>
      </c>
      <c r="BD130" s="7">
        <v>0</v>
      </c>
      <c r="BE130" s="8">
        <v>0</v>
      </c>
      <c r="BF130" s="6">
        <v>0</v>
      </c>
      <c r="BG130" s="7">
        <v>0</v>
      </c>
      <c r="BH130" s="8">
        <v>0</v>
      </c>
      <c r="BI130" s="6">
        <v>0</v>
      </c>
      <c r="BJ130" s="7">
        <v>0</v>
      </c>
      <c r="BK130" s="8">
        <v>0</v>
      </c>
      <c r="BL130" s="6">
        <v>0</v>
      </c>
      <c r="BM130" s="7">
        <v>0</v>
      </c>
      <c r="BN130" s="8">
        <v>0</v>
      </c>
      <c r="BO130" s="6">
        <v>0</v>
      </c>
      <c r="BP130" s="7">
        <v>0</v>
      </c>
      <c r="BQ130" s="8">
        <v>0</v>
      </c>
      <c r="BR130" s="6">
        <v>0</v>
      </c>
      <c r="BS130" s="7">
        <v>0</v>
      </c>
      <c r="BT130" s="8">
        <v>0</v>
      </c>
      <c r="BU130" s="6">
        <v>0</v>
      </c>
      <c r="BV130" s="7">
        <v>0</v>
      </c>
      <c r="BW130" s="8">
        <v>0</v>
      </c>
      <c r="BX130" s="6">
        <v>0</v>
      </c>
      <c r="BY130" s="7">
        <v>0</v>
      </c>
      <c r="BZ130" s="8">
        <v>0</v>
      </c>
      <c r="CA130" s="6">
        <v>0</v>
      </c>
      <c r="CB130" s="7">
        <v>0</v>
      </c>
      <c r="CC130" s="8">
        <f t="shared" si="75"/>
        <v>1E-3</v>
      </c>
      <c r="CD130" s="7">
        <f t="shared" si="75"/>
        <v>1.2330000000000001</v>
      </c>
    </row>
    <row r="131" spans="1:198" x14ac:dyDescent="0.3">
      <c r="A131" s="40">
        <v>2013</v>
      </c>
      <c r="B131" s="41" t="s">
        <v>13</v>
      </c>
      <c r="C131" s="8">
        <v>0</v>
      </c>
      <c r="D131" s="6">
        <v>0</v>
      </c>
      <c r="E131" s="7">
        <v>0</v>
      </c>
      <c r="F131" s="8"/>
      <c r="G131" s="6"/>
      <c r="H131" s="7"/>
      <c r="I131" s="8">
        <v>0</v>
      </c>
      <c r="J131" s="6">
        <v>0</v>
      </c>
      <c r="K131" s="7">
        <v>0</v>
      </c>
      <c r="L131" s="8">
        <v>0</v>
      </c>
      <c r="M131" s="6">
        <v>0</v>
      </c>
      <c r="N131" s="7">
        <f t="shared" si="71"/>
        <v>0</v>
      </c>
      <c r="O131" s="8">
        <v>0</v>
      </c>
      <c r="P131" s="6">
        <v>0</v>
      </c>
      <c r="Q131" s="7">
        <v>0</v>
      </c>
      <c r="R131" s="8">
        <v>0</v>
      </c>
      <c r="S131" s="6">
        <v>0</v>
      </c>
      <c r="T131" s="7">
        <f t="shared" si="72"/>
        <v>0</v>
      </c>
      <c r="U131" s="8">
        <v>0</v>
      </c>
      <c r="V131" s="6">
        <v>0</v>
      </c>
      <c r="W131" s="7">
        <v>0</v>
      </c>
      <c r="X131" s="8">
        <v>0</v>
      </c>
      <c r="Y131" s="6">
        <v>0</v>
      </c>
      <c r="Z131" s="7">
        <v>0</v>
      </c>
      <c r="AA131" s="8"/>
      <c r="AB131" s="6"/>
      <c r="AC131" s="7"/>
      <c r="AD131" s="8">
        <v>0</v>
      </c>
      <c r="AE131" s="6">
        <v>0</v>
      </c>
      <c r="AF131" s="7">
        <v>0</v>
      </c>
      <c r="AG131" s="8">
        <v>0</v>
      </c>
      <c r="AH131" s="6">
        <v>0</v>
      </c>
      <c r="AI131" s="7">
        <v>0</v>
      </c>
      <c r="AJ131" s="8">
        <v>0</v>
      </c>
      <c r="AK131" s="6">
        <v>0</v>
      </c>
      <c r="AL131" s="7">
        <v>0</v>
      </c>
      <c r="AM131" s="8">
        <v>0</v>
      </c>
      <c r="AN131" s="6">
        <v>0</v>
      </c>
      <c r="AO131" s="7">
        <v>0</v>
      </c>
      <c r="AP131" s="8">
        <v>0</v>
      </c>
      <c r="AQ131" s="6">
        <v>0</v>
      </c>
      <c r="AR131" s="7">
        <v>0</v>
      </c>
      <c r="AS131" s="8">
        <v>0</v>
      </c>
      <c r="AT131" s="6">
        <v>0</v>
      </c>
      <c r="AU131" s="7">
        <v>0</v>
      </c>
      <c r="AV131" s="8">
        <v>0</v>
      </c>
      <c r="AW131" s="6">
        <v>0</v>
      </c>
      <c r="AX131" s="7">
        <v>0</v>
      </c>
      <c r="AY131" s="8">
        <v>0</v>
      </c>
      <c r="AZ131" s="6">
        <v>0</v>
      </c>
      <c r="BA131" s="7">
        <f t="shared" si="73"/>
        <v>0</v>
      </c>
      <c r="BB131" s="8">
        <v>0</v>
      </c>
      <c r="BC131" s="6">
        <v>0</v>
      </c>
      <c r="BD131" s="7">
        <v>0</v>
      </c>
      <c r="BE131" s="8">
        <v>0</v>
      </c>
      <c r="BF131" s="6">
        <v>0</v>
      </c>
      <c r="BG131" s="7">
        <v>0</v>
      </c>
      <c r="BH131" s="8">
        <v>0</v>
      </c>
      <c r="BI131" s="6">
        <v>0</v>
      </c>
      <c r="BJ131" s="7">
        <v>0</v>
      </c>
      <c r="BK131" s="8">
        <v>0</v>
      </c>
      <c r="BL131" s="6">
        <v>0</v>
      </c>
      <c r="BM131" s="7">
        <v>0</v>
      </c>
      <c r="BN131" s="8">
        <v>0</v>
      </c>
      <c r="BO131" s="6">
        <v>0</v>
      </c>
      <c r="BP131" s="7">
        <v>0</v>
      </c>
      <c r="BQ131" s="8">
        <v>0</v>
      </c>
      <c r="BR131" s="6">
        <v>0</v>
      </c>
      <c r="BS131" s="7">
        <v>0</v>
      </c>
      <c r="BT131" s="8">
        <v>0</v>
      </c>
      <c r="BU131" s="6">
        <v>0</v>
      </c>
      <c r="BV131" s="7">
        <v>0</v>
      </c>
      <c r="BW131" s="8">
        <v>0</v>
      </c>
      <c r="BX131" s="6">
        <v>0</v>
      </c>
      <c r="BY131" s="7">
        <v>0</v>
      </c>
      <c r="BZ131" s="8">
        <v>0</v>
      </c>
      <c r="CA131" s="6">
        <v>0</v>
      </c>
      <c r="CB131" s="7">
        <v>0</v>
      </c>
      <c r="CC131" s="8">
        <f t="shared" si="75"/>
        <v>0</v>
      </c>
      <c r="CD131" s="7">
        <f t="shared" si="75"/>
        <v>0</v>
      </c>
    </row>
    <row r="132" spans="1:198" x14ac:dyDescent="0.3">
      <c r="A132" s="40">
        <v>2013</v>
      </c>
      <c r="B132" s="41" t="s">
        <v>14</v>
      </c>
      <c r="C132" s="8">
        <v>0</v>
      </c>
      <c r="D132" s="6">
        <v>0</v>
      </c>
      <c r="E132" s="7">
        <v>0</v>
      </c>
      <c r="F132" s="8"/>
      <c r="G132" s="6"/>
      <c r="H132" s="7"/>
      <c r="I132" s="8">
        <v>0.59699999999999998</v>
      </c>
      <c r="J132" s="6">
        <v>9.9640000000000004</v>
      </c>
      <c r="K132" s="7">
        <f t="shared" ref="K132" si="77">J132/I132*1000</f>
        <v>16690.117252931326</v>
      </c>
      <c r="L132" s="8">
        <v>0</v>
      </c>
      <c r="M132" s="6">
        <v>0</v>
      </c>
      <c r="N132" s="7">
        <f t="shared" si="71"/>
        <v>0</v>
      </c>
      <c r="O132" s="8">
        <v>0</v>
      </c>
      <c r="P132" s="6">
        <v>0</v>
      </c>
      <c r="Q132" s="7">
        <v>0</v>
      </c>
      <c r="R132" s="8">
        <v>0</v>
      </c>
      <c r="S132" s="6">
        <v>0</v>
      </c>
      <c r="T132" s="7">
        <f t="shared" si="72"/>
        <v>0</v>
      </c>
      <c r="U132" s="8">
        <v>0</v>
      </c>
      <c r="V132" s="6">
        <v>0</v>
      </c>
      <c r="W132" s="7">
        <v>0</v>
      </c>
      <c r="X132" s="8">
        <v>0</v>
      </c>
      <c r="Y132" s="6">
        <v>0</v>
      </c>
      <c r="Z132" s="7">
        <v>0</v>
      </c>
      <c r="AA132" s="8"/>
      <c r="AB132" s="6"/>
      <c r="AC132" s="7"/>
      <c r="AD132" s="8">
        <v>0</v>
      </c>
      <c r="AE132" s="6">
        <v>0</v>
      </c>
      <c r="AF132" s="7">
        <v>0</v>
      </c>
      <c r="AG132" s="8">
        <v>0</v>
      </c>
      <c r="AH132" s="6">
        <v>0</v>
      </c>
      <c r="AI132" s="7">
        <v>0</v>
      </c>
      <c r="AJ132" s="8">
        <v>0</v>
      </c>
      <c r="AK132" s="6">
        <v>0</v>
      </c>
      <c r="AL132" s="7">
        <v>0</v>
      </c>
      <c r="AM132" s="8">
        <v>0</v>
      </c>
      <c r="AN132" s="6">
        <v>0</v>
      </c>
      <c r="AO132" s="7">
        <v>0</v>
      </c>
      <c r="AP132" s="8">
        <v>0</v>
      </c>
      <c r="AQ132" s="6">
        <v>0</v>
      </c>
      <c r="AR132" s="7">
        <v>0</v>
      </c>
      <c r="AS132" s="8">
        <v>0</v>
      </c>
      <c r="AT132" s="6">
        <v>0</v>
      </c>
      <c r="AU132" s="7">
        <v>0</v>
      </c>
      <c r="AV132" s="8">
        <v>0</v>
      </c>
      <c r="AW132" s="6">
        <v>0</v>
      </c>
      <c r="AX132" s="7">
        <v>0</v>
      </c>
      <c r="AY132" s="8">
        <v>0</v>
      </c>
      <c r="AZ132" s="6">
        <v>0</v>
      </c>
      <c r="BA132" s="7">
        <f t="shared" si="73"/>
        <v>0</v>
      </c>
      <c r="BB132" s="8">
        <v>0</v>
      </c>
      <c r="BC132" s="6">
        <v>0</v>
      </c>
      <c r="BD132" s="7">
        <v>0</v>
      </c>
      <c r="BE132" s="8">
        <v>0</v>
      </c>
      <c r="BF132" s="6">
        <v>0</v>
      </c>
      <c r="BG132" s="7">
        <v>0</v>
      </c>
      <c r="BH132" s="8">
        <v>0</v>
      </c>
      <c r="BI132" s="6">
        <v>0</v>
      </c>
      <c r="BJ132" s="7">
        <v>0</v>
      </c>
      <c r="BK132" s="8">
        <v>0</v>
      </c>
      <c r="BL132" s="6">
        <v>0</v>
      </c>
      <c r="BM132" s="7">
        <v>0</v>
      </c>
      <c r="BN132" s="8">
        <v>0</v>
      </c>
      <c r="BO132" s="6">
        <v>0</v>
      </c>
      <c r="BP132" s="7">
        <v>0</v>
      </c>
      <c r="BQ132" s="8">
        <v>0</v>
      </c>
      <c r="BR132" s="6">
        <v>0</v>
      </c>
      <c r="BS132" s="7">
        <v>0</v>
      </c>
      <c r="BT132" s="8">
        <v>0</v>
      </c>
      <c r="BU132" s="6">
        <v>0</v>
      </c>
      <c r="BV132" s="7">
        <v>0</v>
      </c>
      <c r="BW132" s="8">
        <v>0</v>
      </c>
      <c r="BX132" s="6">
        <v>0</v>
      </c>
      <c r="BY132" s="7">
        <v>0</v>
      </c>
      <c r="BZ132" s="8">
        <v>0</v>
      </c>
      <c r="CA132" s="6">
        <v>0</v>
      </c>
      <c r="CB132" s="7">
        <v>0</v>
      </c>
      <c r="CC132" s="8">
        <f t="shared" si="75"/>
        <v>0.59699999999999998</v>
      </c>
      <c r="CD132" s="7">
        <f t="shared" si="75"/>
        <v>9.9640000000000004</v>
      </c>
    </row>
    <row r="133" spans="1:198" x14ac:dyDescent="0.3">
      <c r="A133" s="40">
        <v>2013</v>
      </c>
      <c r="B133" s="41" t="s">
        <v>15</v>
      </c>
      <c r="C133" s="8">
        <v>0</v>
      </c>
      <c r="D133" s="6">
        <v>0</v>
      </c>
      <c r="E133" s="7">
        <v>0</v>
      </c>
      <c r="F133" s="8"/>
      <c r="G133" s="6"/>
      <c r="H133" s="7"/>
      <c r="I133" s="8">
        <v>11.646000000000001</v>
      </c>
      <c r="J133" s="6">
        <v>112.49</v>
      </c>
      <c r="K133" s="7">
        <f t="shared" ref="K133" si="78">J133/I133*1000</f>
        <v>9659.1104241799749</v>
      </c>
      <c r="L133" s="8">
        <v>0</v>
      </c>
      <c r="M133" s="6">
        <v>0</v>
      </c>
      <c r="N133" s="7">
        <f t="shared" si="71"/>
        <v>0</v>
      </c>
      <c r="O133" s="8">
        <v>0</v>
      </c>
      <c r="P133" s="6">
        <v>0</v>
      </c>
      <c r="Q133" s="7">
        <v>0</v>
      </c>
      <c r="R133" s="8">
        <v>0</v>
      </c>
      <c r="S133" s="6">
        <v>0</v>
      </c>
      <c r="T133" s="7">
        <f t="shared" si="72"/>
        <v>0</v>
      </c>
      <c r="U133" s="8">
        <v>0</v>
      </c>
      <c r="V133" s="6">
        <v>0</v>
      </c>
      <c r="W133" s="7">
        <v>0</v>
      </c>
      <c r="X133" s="8">
        <v>0</v>
      </c>
      <c r="Y133" s="6">
        <v>0</v>
      </c>
      <c r="Z133" s="7">
        <v>0</v>
      </c>
      <c r="AA133" s="8"/>
      <c r="AB133" s="6"/>
      <c r="AC133" s="7"/>
      <c r="AD133" s="8">
        <v>0</v>
      </c>
      <c r="AE133" s="6">
        <v>0</v>
      </c>
      <c r="AF133" s="7">
        <v>0</v>
      </c>
      <c r="AG133" s="8">
        <v>0</v>
      </c>
      <c r="AH133" s="6">
        <v>0</v>
      </c>
      <c r="AI133" s="7">
        <v>0</v>
      </c>
      <c r="AJ133" s="8">
        <v>0</v>
      </c>
      <c r="AK133" s="6">
        <v>0</v>
      </c>
      <c r="AL133" s="7">
        <v>0</v>
      </c>
      <c r="AM133" s="8">
        <v>0</v>
      </c>
      <c r="AN133" s="6">
        <v>0</v>
      </c>
      <c r="AO133" s="7">
        <v>0</v>
      </c>
      <c r="AP133" s="8">
        <v>0.02</v>
      </c>
      <c r="AQ133" s="6">
        <v>0.2</v>
      </c>
      <c r="AR133" s="7">
        <f t="shared" ref="AR133" si="79">AQ133/AP133*1000</f>
        <v>10000</v>
      </c>
      <c r="AS133" s="8">
        <v>0.312</v>
      </c>
      <c r="AT133" s="6">
        <v>6.33</v>
      </c>
      <c r="AU133" s="7">
        <f t="shared" ref="AU133" si="80">AT133/AS133*1000</f>
        <v>20288.461538461539</v>
      </c>
      <c r="AV133" s="8">
        <v>0</v>
      </c>
      <c r="AW133" s="6">
        <v>0</v>
      </c>
      <c r="AX133" s="7">
        <v>0</v>
      </c>
      <c r="AY133" s="8">
        <v>0</v>
      </c>
      <c r="AZ133" s="6">
        <v>0</v>
      </c>
      <c r="BA133" s="7">
        <f t="shared" si="73"/>
        <v>0</v>
      </c>
      <c r="BB133" s="8">
        <v>0</v>
      </c>
      <c r="BC133" s="6">
        <v>0</v>
      </c>
      <c r="BD133" s="7">
        <v>0</v>
      </c>
      <c r="BE133" s="8">
        <v>0</v>
      </c>
      <c r="BF133" s="6">
        <v>0</v>
      </c>
      <c r="BG133" s="7">
        <v>0</v>
      </c>
      <c r="BH133" s="8">
        <v>1.9E-2</v>
      </c>
      <c r="BI133" s="6">
        <v>0.25</v>
      </c>
      <c r="BJ133" s="7">
        <f t="shared" ref="BJ133" si="81">BI133/BH133*1000</f>
        <v>13157.894736842107</v>
      </c>
      <c r="BK133" s="8">
        <v>0</v>
      </c>
      <c r="BL133" s="6">
        <v>0</v>
      </c>
      <c r="BM133" s="7">
        <v>0</v>
      </c>
      <c r="BN133" s="8">
        <v>0</v>
      </c>
      <c r="BO133" s="6">
        <v>0</v>
      </c>
      <c r="BP133" s="7">
        <v>0</v>
      </c>
      <c r="BQ133" s="8">
        <v>0</v>
      </c>
      <c r="BR133" s="6">
        <v>0</v>
      </c>
      <c r="BS133" s="7">
        <v>0</v>
      </c>
      <c r="BT133" s="8">
        <v>0</v>
      </c>
      <c r="BU133" s="6">
        <v>0</v>
      </c>
      <c r="BV133" s="7">
        <v>0</v>
      </c>
      <c r="BW133" s="8">
        <v>0</v>
      </c>
      <c r="BX133" s="6">
        <v>0</v>
      </c>
      <c r="BY133" s="7">
        <v>0</v>
      </c>
      <c r="BZ133" s="8">
        <v>0</v>
      </c>
      <c r="CA133" s="6">
        <v>0</v>
      </c>
      <c r="CB133" s="7">
        <v>0</v>
      </c>
      <c r="CC133" s="8">
        <f t="shared" si="75"/>
        <v>11.997</v>
      </c>
      <c r="CD133" s="7">
        <f t="shared" si="75"/>
        <v>119.27</v>
      </c>
    </row>
    <row r="134" spans="1:198" x14ac:dyDescent="0.3">
      <c r="A134" s="40">
        <v>2013</v>
      </c>
      <c r="B134" s="41" t="s">
        <v>16</v>
      </c>
      <c r="C134" s="8">
        <v>0</v>
      </c>
      <c r="D134" s="6">
        <v>0</v>
      </c>
      <c r="E134" s="7">
        <v>0</v>
      </c>
      <c r="F134" s="8"/>
      <c r="G134" s="6"/>
      <c r="H134" s="7"/>
      <c r="I134" s="8">
        <v>0.55900000000000005</v>
      </c>
      <c r="J134" s="6">
        <v>9.33</v>
      </c>
      <c r="K134" s="7">
        <f t="shared" ref="K134" si="82">J134/I134*1000</f>
        <v>16690.51878354204</v>
      </c>
      <c r="L134" s="8">
        <v>0</v>
      </c>
      <c r="M134" s="6">
        <v>0</v>
      </c>
      <c r="N134" s="7">
        <f t="shared" si="71"/>
        <v>0</v>
      </c>
      <c r="O134" s="8">
        <v>0</v>
      </c>
      <c r="P134" s="6">
        <v>0</v>
      </c>
      <c r="Q134" s="7">
        <v>0</v>
      </c>
      <c r="R134" s="8">
        <v>0</v>
      </c>
      <c r="S134" s="6">
        <v>0</v>
      </c>
      <c r="T134" s="7">
        <f t="shared" si="72"/>
        <v>0</v>
      </c>
      <c r="U134" s="8">
        <v>0</v>
      </c>
      <c r="V134" s="6">
        <v>0</v>
      </c>
      <c r="W134" s="7">
        <v>0</v>
      </c>
      <c r="X134" s="8">
        <v>0</v>
      </c>
      <c r="Y134" s="6">
        <v>0</v>
      </c>
      <c r="Z134" s="7">
        <v>0</v>
      </c>
      <c r="AA134" s="8"/>
      <c r="AB134" s="6"/>
      <c r="AC134" s="7"/>
      <c r="AD134" s="8">
        <v>0</v>
      </c>
      <c r="AE134" s="6">
        <v>0</v>
      </c>
      <c r="AF134" s="7">
        <v>0</v>
      </c>
      <c r="AG134" s="8">
        <v>31.521999999999998</v>
      </c>
      <c r="AH134" s="6">
        <v>251.22</v>
      </c>
      <c r="AI134" s="7">
        <f t="shared" ref="AI134" si="83">AH134/AG134*1000</f>
        <v>7969.6719751284818</v>
      </c>
      <c r="AJ134" s="8">
        <v>0</v>
      </c>
      <c r="AK134" s="6">
        <v>0</v>
      </c>
      <c r="AL134" s="7">
        <v>0</v>
      </c>
      <c r="AM134" s="8">
        <v>0</v>
      </c>
      <c r="AN134" s="6">
        <v>0</v>
      </c>
      <c r="AO134" s="7">
        <v>0</v>
      </c>
      <c r="AP134" s="8">
        <v>0</v>
      </c>
      <c r="AQ134" s="6">
        <v>0</v>
      </c>
      <c r="AR134" s="7">
        <v>0</v>
      </c>
      <c r="AS134" s="8">
        <v>0</v>
      </c>
      <c r="AT134" s="6">
        <v>0</v>
      </c>
      <c r="AU134" s="7">
        <v>0</v>
      </c>
      <c r="AV134" s="8">
        <v>0</v>
      </c>
      <c r="AW134" s="6">
        <v>0</v>
      </c>
      <c r="AX134" s="7">
        <v>0</v>
      </c>
      <c r="AY134" s="8">
        <v>0</v>
      </c>
      <c r="AZ134" s="6">
        <v>0</v>
      </c>
      <c r="BA134" s="7">
        <f t="shared" si="73"/>
        <v>0</v>
      </c>
      <c r="BB134" s="8">
        <v>0</v>
      </c>
      <c r="BC134" s="6">
        <v>0</v>
      </c>
      <c r="BD134" s="7">
        <v>0</v>
      </c>
      <c r="BE134" s="8">
        <v>0</v>
      </c>
      <c r="BF134" s="6">
        <v>0</v>
      </c>
      <c r="BG134" s="7">
        <v>0</v>
      </c>
      <c r="BH134" s="8">
        <v>0</v>
      </c>
      <c r="BI134" s="6">
        <v>0</v>
      </c>
      <c r="BJ134" s="7">
        <v>0</v>
      </c>
      <c r="BK134" s="8">
        <v>0</v>
      </c>
      <c r="BL134" s="6">
        <v>0</v>
      </c>
      <c r="BM134" s="7">
        <v>0</v>
      </c>
      <c r="BN134" s="8">
        <v>0</v>
      </c>
      <c r="BO134" s="6">
        <v>0</v>
      </c>
      <c r="BP134" s="7">
        <v>0</v>
      </c>
      <c r="BQ134" s="8">
        <v>0</v>
      </c>
      <c r="BR134" s="6">
        <v>0</v>
      </c>
      <c r="BS134" s="7">
        <v>0</v>
      </c>
      <c r="BT134" s="8">
        <v>0</v>
      </c>
      <c r="BU134" s="6">
        <v>0</v>
      </c>
      <c r="BV134" s="7">
        <v>0</v>
      </c>
      <c r="BW134" s="8">
        <v>0</v>
      </c>
      <c r="BX134" s="6">
        <v>0</v>
      </c>
      <c r="BY134" s="7">
        <v>0</v>
      </c>
      <c r="BZ134" s="8">
        <v>0</v>
      </c>
      <c r="CA134" s="6">
        <v>0</v>
      </c>
      <c r="CB134" s="7">
        <v>0</v>
      </c>
      <c r="CC134" s="8">
        <f t="shared" si="75"/>
        <v>32.080999999999996</v>
      </c>
      <c r="CD134" s="7">
        <f t="shared" si="75"/>
        <v>260.55</v>
      </c>
    </row>
    <row r="135" spans="1:198" ht="15" thickBot="1" x14ac:dyDescent="0.35">
      <c r="A135" s="51"/>
      <c r="B135" s="52" t="s">
        <v>17</v>
      </c>
      <c r="C135" s="37">
        <f>SUM(C123:C134)</f>
        <v>0</v>
      </c>
      <c r="D135" s="35">
        <f>SUM(D123:D134)</f>
        <v>0</v>
      </c>
      <c r="E135" s="36"/>
      <c r="F135" s="37"/>
      <c r="G135" s="35"/>
      <c r="H135" s="36"/>
      <c r="I135" s="37">
        <f>SUM(I123:I134)</f>
        <v>12.802</v>
      </c>
      <c r="J135" s="35">
        <f>SUM(J123:J134)</f>
        <v>131.78399999999999</v>
      </c>
      <c r="K135" s="36"/>
      <c r="L135" s="37">
        <f t="shared" ref="L135:M135" si="84">SUM(L123:L134)</f>
        <v>0</v>
      </c>
      <c r="M135" s="35">
        <f t="shared" si="84"/>
        <v>0</v>
      </c>
      <c r="N135" s="36"/>
      <c r="O135" s="37">
        <f>SUM(O123:O134)</f>
        <v>0</v>
      </c>
      <c r="P135" s="35">
        <f>SUM(P123:P134)</f>
        <v>0</v>
      </c>
      <c r="Q135" s="36"/>
      <c r="R135" s="37">
        <f t="shared" ref="R135:S135" si="85">SUM(R123:R134)</f>
        <v>0</v>
      </c>
      <c r="S135" s="35">
        <f t="shared" si="85"/>
        <v>0</v>
      </c>
      <c r="T135" s="36"/>
      <c r="U135" s="37">
        <f>SUM(U123:U134)</f>
        <v>0</v>
      </c>
      <c r="V135" s="35">
        <f>SUM(V123:V134)</f>
        <v>0</v>
      </c>
      <c r="W135" s="36"/>
      <c r="X135" s="37">
        <f>SUM(X123:X134)</f>
        <v>0</v>
      </c>
      <c r="Y135" s="35">
        <f>SUM(Y123:Y134)</f>
        <v>0</v>
      </c>
      <c r="Z135" s="36"/>
      <c r="AA135" s="37"/>
      <c r="AB135" s="35"/>
      <c r="AC135" s="36"/>
      <c r="AD135" s="37">
        <f>SUM(AD123:AD134)</f>
        <v>0</v>
      </c>
      <c r="AE135" s="35">
        <f>SUM(AE123:AE134)</f>
        <v>0</v>
      </c>
      <c r="AF135" s="36"/>
      <c r="AG135" s="37">
        <f>SUM(AG123:AG134)</f>
        <v>31.521999999999998</v>
      </c>
      <c r="AH135" s="35">
        <f>SUM(AH123:AH134)</f>
        <v>251.22</v>
      </c>
      <c r="AI135" s="36"/>
      <c r="AJ135" s="37">
        <f>SUM(AJ123:AJ134)</f>
        <v>1E-3</v>
      </c>
      <c r="AK135" s="35">
        <f>SUM(AK123:AK134)</f>
        <v>1.2330000000000001</v>
      </c>
      <c r="AL135" s="36"/>
      <c r="AM135" s="37">
        <f>SUM(AM123:AM134)</f>
        <v>0</v>
      </c>
      <c r="AN135" s="35">
        <f>SUM(AN123:AN134)</f>
        <v>0</v>
      </c>
      <c r="AO135" s="36"/>
      <c r="AP135" s="37">
        <f>SUM(AP123:AP134)</f>
        <v>0.02</v>
      </c>
      <c r="AQ135" s="35">
        <f>SUM(AQ123:AQ134)</f>
        <v>3.2</v>
      </c>
      <c r="AR135" s="36"/>
      <c r="AS135" s="37">
        <f>SUM(AS123:AS134)</f>
        <v>0.312</v>
      </c>
      <c r="AT135" s="35">
        <f>SUM(AT123:AT134)</f>
        <v>6.33</v>
      </c>
      <c r="AU135" s="36"/>
      <c r="AV135" s="37">
        <f>SUM(AV123:AV134)</f>
        <v>0</v>
      </c>
      <c r="AW135" s="35">
        <f>SUM(AW123:AW134)</f>
        <v>0</v>
      </c>
      <c r="AX135" s="36"/>
      <c r="AY135" s="37">
        <f t="shared" ref="AY135:AZ135" si="86">SUM(AY123:AY134)</f>
        <v>0</v>
      </c>
      <c r="AZ135" s="35">
        <f t="shared" si="86"/>
        <v>0</v>
      </c>
      <c r="BA135" s="36"/>
      <c r="BB135" s="37">
        <f>SUM(BB123:BB134)</f>
        <v>0</v>
      </c>
      <c r="BC135" s="35">
        <f>SUM(BC123:BC134)</f>
        <v>0</v>
      </c>
      <c r="BD135" s="36"/>
      <c r="BE135" s="37">
        <f>SUM(BE123:BE134)</f>
        <v>0</v>
      </c>
      <c r="BF135" s="35">
        <f>SUM(BF123:BF134)</f>
        <v>0</v>
      </c>
      <c r="BG135" s="36"/>
      <c r="BH135" s="37">
        <f>SUM(BH123:BH134)</f>
        <v>1.9E-2</v>
      </c>
      <c r="BI135" s="35">
        <f>SUM(BI123:BI134)</f>
        <v>0.25</v>
      </c>
      <c r="BJ135" s="36"/>
      <c r="BK135" s="37">
        <f>SUM(BK123:BK134)</f>
        <v>0</v>
      </c>
      <c r="BL135" s="35">
        <f>SUM(BL123:BL134)</f>
        <v>0</v>
      </c>
      <c r="BM135" s="36"/>
      <c r="BN135" s="37">
        <f>SUM(BN123:BN134)</f>
        <v>0</v>
      </c>
      <c r="BO135" s="35">
        <f>SUM(BO123:BO134)</f>
        <v>0</v>
      </c>
      <c r="BP135" s="36"/>
      <c r="BQ135" s="37">
        <f>SUM(BQ123:BQ134)</f>
        <v>0</v>
      </c>
      <c r="BR135" s="35">
        <f>SUM(BR123:BR134)</f>
        <v>0</v>
      </c>
      <c r="BS135" s="36"/>
      <c r="BT135" s="37">
        <f>SUM(BT123:BT134)</f>
        <v>0</v>
      </c>
      <c r="BU135" s="35">
        <f>SUM(BU123:BU134)</f>
        <v>0</v>
      </c>
      <c r="BV135" s="36"/>
      <c r="BW135" s="37">
        <f>SUM(BW123:BW134)</f>
        <v>0</v>
      </c>
      <c r="BX135" s="35">
        <f>SUM(BX123:BX134)</f>
        <v>0</v>
      </c>
      <c r="BY135" s="36"/>
      <c r="BZ135" s="37">
        <f>SUM(BZ123:BZ134)</f>
        <v>0</v>
      </c>
      <c r="CA135" s="35">
        <f>SUM(CA123:CA134)</f>
        <v>0</v>
      </c>
      <c r="CB135" s="36"/>
      <c r="CC135" s="37">
        <f t="shared" si="75"/>
        <v>44.676000000000002</v>
      </c>
      <c r="CD135" s="36">
        <f t="shared" si="75"/>
        <v>394.017</v>
      </c>
      <c r="DX135" s="2"/>
      <c r="EC135" s="2"/>
      <c r="EH135" s="2"/>
      <c r="EM135" s="2"/>
      <c r="ER135" s="2"/>
      <c r="EW135" s="2"/>
      <c r="FB135" s="2"/>
      <c r="FG135" s="2"/>
      <c r="FL135" s="2"/>
      <c r="FQ135" s="2"/>
      <c r="FV135" s="2"/>
      <c r="GA135" s="2"/>
      <c r="GF135" s="2"/>
      <c r="GK135" s="2"/>
      <c r="GP135" s="2"/>
    </row>
    <row r="136" spans="1:198" x14ac:dyDescent="0.3">
      <c r="A136" s="40">
        <v>2014</v>
      </c>
      <c r="B136" s="41" t="s">
        <v>5</v>
      </c>
      <c r="C136" s="8">
        <v>0</v>
      </c>
      <c r="D136" s="6">
        <v>0</v>
      </c>
      <c r="E136" s="7">
        <v>0</v>
      </c>
      <c r="F136" s="8"/>
      <c r="G136" s="6"/>
      <c r="H136" s="7"/>
      <c r="I136" s="8">
        <v>0.64800000000000002</v>
      </c>
      <c r="J136" s="6">
        <v>10.81</v>
      </c>
      <c r="K136" s="7">
        <f t="shared" ref="K136" si="87">J136/I136*1000</f>
        <v>16682.0987654321</v>
      </c>
      <c r="L136" s="8">
        <v>0</v>
      </c>
      <c r="M136" s="6">
        <v>0</v>
      </c>
      <c r="N136" s="7">
        <f t="shared" ref="N136:N147" si="88">IF(L136=0,0,M136/L136*1000)</f>
        <v>0</v>
      </c>
      <c r="O136" s="8">
        <v>0</v>
      </c>
      <c r="P136" s="6">
        <v>0</v>
      </c>
      <c r="Q136" s="7">
        <v>0</v>
      </c>
      <c r="R136" s="8">
        <v>0</v>
      </c>
      <c r="S136" s="6">
        <v>0</v>
      </c>
      <c r="T136" s="7">
        <f t="shared" ref="T136:T147" si="89">IF(R136=0,0,S136/R136*1000)</f>
        <v>0</v>
      </c>
      <c r="U136" s="8">
        <v>0</v>
      </c>
      <c r="V136" s="6">
        <v>0</v>
      </c>
      <c r="W136" s="7">
        <v>0</v>
      </c>
      <c r="X136" s="8">
        <v>0</v>
      </c>
      <c r="Y136" s="6">
        <v>0</v>
      </c>
      <c r="Z136" s="7">
        <v>0</v>
      </c>
      <c r="AA136" s="8"/>
      <c r="AB136" s="6"/>
      <c r="AC136" s="7"/>
      <c r="AD136" s="8">
        <v>0</v>
      </c>
      <c r="AE136" s="6">
        <v>0</v>
      </c>
      <c r="AF136" s="7">
        <v>0</v>
      </c>
      <c r="AG136" s="8">
        <v>0.35399999999999998</v>
      </c>
      <c r="AH136" s="6">
        <v>1.56</v>
      </c>
      <c r="AI136" s="7">
        <f t="shared" ref="AI136" si="90">AH136/AG136*1000</f>
        <v>4406.7796610169498</v>
      </c>
      <c r="AJ136" s="8">
        <v>0</v>
      </c>
      <c r="AK136" s="6">
        <v>0</v>
      </c>
      <c r="AL136" s="7">
        <v>0</v>
      </c>
      <c r="AM136" s="8">
        <v>0</v>
      </c>
      <c r="AN136" s="6">
        <v>0</v>
      </c>
      <c r="AO136" s="7">
        <v>0</v>
      </c>
      <c r="AP136" s="8">
        <v>0</v>
      </c>
      <c r="AQ136" s="6">
        <v>0</v>
      </c>
      <c r="AR136" s="7">
        <v>0</v>
      </c>
      <c r="AS136" s="8">
        <v>1.843</v>
      </c>
      <c r="AT136" s="6">
        <v>18.46</v>
      </c>
      <c r="AU136" s="7">
        <f t="shared" ref="AU136" si="91">AT136/AS136*1000</f>
        <v>10016.277807921866</v>
      </c>
      <c r="AV136" s="8">
        <v>0</v>
      </c>
      <c r="AW136" s="6">
        <v>0</v>
      </c>
      <c r="AX136" s="7">
        <v>0</v>
      </c>
      <c r="AY136" s="8">
        <v>0</v>
      </c>
      <c r="AZ136" s="6">
        <v>0</v>
      </c>
      <c r="BA136" s="7">
        <f t="shared" ref="BA136:BA147" si="92">IF(AY136=0,0,AZ136/AY136*1000)</f>
        <v>0</v>
      </c>
      <c r="BB136" s="8">
        <v>0</v>
      </c>
      <c r="BC136" s="6">
        <v>0</v>
      </c>
      <c r="BD136" s="7">
        <v>0</v>
      </c>
      <c r="BE136" s="8">
        <v>0</v>
      </c>
      <c r="BF136" s="6">
        <v>0</v>
      </c>
      <c r="BG136" s="7">
        <v>0</v>
      </c>
      <c r="BH136" s="8">
        <v>0</v>
      </c>
      <c r="BI136" s="6">
        <v>0</v>
      </c>
      <c r="BJ136" s="7">
        <v>0</v>
      </c>
      <c r="BK136" s="8">
        <v>0</v>
      </c>
      <c r="BL136" s="6">
        <v>0</v>
      </c>
      <c r="BM136" s="7">
        <v>0</v>
      </c>
      <c r="BN136" s="8">
        <v>0</v>
      </c>
      <c r="BO136" s="6">
        <v>0</v>
      </c>
      <c r="BP136" s="7">
        <v>0</v>
      </c>
      <c r="BQ136" s="8">
        <v>0</v>
      </c>
      <c r="BR136" s="6">
        <v>0</v>
      </c>
      <c r="BS136" s="7">
        <v>0</v>
      </c>
      <c r="BT136" s="8">
        <v>0</v>
      </c>
      <c r="BU136" s="6">
        <v>0</v>
      </c>
      <c r="BV136" s="7">
        <v>0</v>
      </c>
      <c r="BW136" s="8">
        <v>0</v>
      </c>
      <c r="BX136" s="6">
        <v>0</v>
      </c>
      <c r="BY136" s="7">
        <v>0</v>
      </c>
      <c r="BZ136" s="8">
        <v>0</v>
      </c>
      <c r="CA136" s="6">
        <v>0</v>
      </c>
      <c r="CB136" s="7">
        <v>0</v>
      </c>
      <c r="CC136" s="12">
        <f t="shared" ref="CC136:CD138" si="93">C136+O136+AD136+AJ136+AP136+BQ136+BW136+BZ136+BT136+I136+BH136+AS136+AG136</f>
        <v>2.8450000000000002</v>
      </c>
      <c r="CD136" s="7">
        <f t="shared" si="93"/>
        <v>30.830000000000002</v>
      </c>
    </row>
    <row r="137" spans="1:198" x14ac:dyDescent="0.3">
      <c r="A137" s="40">
        <v>2014</v>
      </c>
      <c r="B137" s="41" t="s">
        <v>6</v>
      </c>
      <c r="C137" s="8">
        <v>0</v>
      </c>
      <c r="D137" s="6">
        <v>0</v>
      </c>
      <c r="E137" s="7">
        <v>0</v>
      </c>
      <c r="F137" s="8"/>
      <c r="G137" s="6"/>
      <c r="H137" s="7"/>
      <c r="I137" s="8">
        <v>0.52100000000000002</v>
      </c>
      <c r="J137" s="6">
        <v>8.7899999999999991</v>
      </c>
      <c r="K137" s="7">
        <f t="shared" ref="K137" si="94">J137/I137*1000</f>
        <v>16871.401151631475</v>
      </c>
      <c r="L137" s="8">
        <v>0</v>
      </c>
      <c r="M137" s="6">
        <v>0</v>
      </c>
      <c r="N137" s="7">
        <f t="shared" si="88"/>
        <v>0</v>
      </c>
      <c r="O137" s="8">
        <v>0</v>
      </c>
      <c r="P137" s="6">
        <v>0</v>
      </c>
      <c r="Q137" s="7">
        <v>0</v>
      </c>
      <c r="R137" s="8">
        <v>0</v>
      </c>
      <c r="S137" s="6">
        <v>0</v>
      </c>
      <c r="T137" s="7">
        <f t="shared" si="89"/>
        <v>0</v>
      </c>
      <c r="U137" s="8">
        <v>0</v>
      </c>
      <c r="V137" s="6">
        <v>0</v>
      </c>
      <c r="W137" s="7">
        <v>0</v>
      </c>
      <c r="X137" s="8">
        <v>0</v>
      </c>
      <c r="Y137" s="6">
        <v>0</v>
      </c>
      <c r="Z137" s="7">
        <v>0</v>
      </c>
      <c r="AA137" s="8"/>
      <c r="AB137" s="6"/>
      <c r="AC137" s="7"/>
      <c r="AD137" s="8">
        <v>0</v>
      </c>
      <c r="AE137" s="6">
        <v>0</v>
      </c>
      <c r="AF137" s="7">
        <v>0</v>
      </c>
      <c r="AG137" s="8">
        <v>1.4999999999999999E-2</v>
      </c>
      <c r="AH137" s="6">
        <v>0.18</v>
      </c>
      <c r="AI137" s="7">
        <f t="shared" ref="AI137" si="95">AH137/AG137*1000</f>
        <v>12000</v>
      </c>
      <c r="AJ137" s="8">
        <v>0</v>
      </c>
      <c r="AK137" s="6">
        <v>0</v>
      </c>
      <c r="AL137" s="7">
        <v>0</v>
      </c>
      <c r="AM137" s="8">
        <v>0</v>
      </c>
      <c r="AN137" s="6">
        <v>0</v>
      </c>
      <c r="AO137" s="7">
        <v>0</v>
      </c>
      <c r="AP137" s="8">
        <v>0</v>
      </c>
      <c r="AQ137" s="6">
        <v>0</v>
      </c>
      <c r="AR137" s="7">
        <v>0</v>
      </c>
      <c r="AS137" s="8">
        <v>0</v>
      </c>
      <c r="AT137" s="6">
        <v>0</v>
      </c>
      <c r="AU137" s="7">
        <v>0</v>
      </c>
      <c r="AV137" s="8">
        <v>0</v>
      </c>
      <c r="AW137" s="6">
        <v>0</v>
      </c>
      <c r="AX137" s="7">
        <v>0</v>
      </c>
      <c r="AY137" s="8">
        <v>0</v>
      </c>
      <c r="AZ137" s="6">
        <v>0</v>
      </c>
      <c r="BA137" s="7">
        <f t="shared" si="92"/>
        <v>0</v>
      </c>
      <c r="BB137" s="8">
        <v>0</v>
      </c>
      <c r="BC137" s="6">
        <v>0</v>
      </c>
      <c r="BD137" s="7">
        <v>0</v>
      </c>
      <c r="BE137" s="8">
        <v>0</v>
      </c>
      <c r="BF137" s="6">
        <v>0</v>
      </c>
      <c r="BG137" s="7">
        <v>0</v>
      </c>
      <c r="BH137" s="8">
        <v>0</v>
      </c>
      <c r="BI137" s="6">
        <v>0</v>
      </c>
      <c r="BJ137" s="7">
        <v>0</v>
      </c>
      <c r="BK137" s="8">
        <v>0</v>
      </c>
      <c r="BL137" s="6">
        <v>0</v>
      </c>
      <c r="BM137" s="7">
        <v>0</v>
      </c>
      <c r="BN137" s="8">
        <v>0</v>
      </c>
      <c r="BO137" s="6">
        <v>0</v>
      </c>
      <c r="BP137" s="7">
        <v>0</v>
      </c>
      <c r="BQ137" s="8">
        <v>0</v>
      </c>
      <c r="BR137" s="6">
        <v>0</v>
      </c>
      <c r="BS137" s="7">
        <v>0</v>
      </c>
      <c r="BT137" s="8">
        <v>0</v>
      </c>
      <c r="BU137" s="6">
        <v>0</v>
      </c>
      <c r="BV137" s="7">
        <v>0</v>
      </c>
      <c r="BW137" s="8">
        <v>0</v>
      </c>
      <c r="BX137" s="6">
        <v>0</v>
      </c>
      <c r="BY137" s="7">
        <v>0</v>
      </c>
      <c r="BZ137" s="8">
        <v>0</v>
      </c>
      <c r="CA137" s="6">
        <v>0</v>
      </c>
      <c r="CB137" s="7">
        <v>0</v>
      </c>
      <c r="CC137" s="12">
        <f t="shared" si="93"/>
        <v>0.53600000000000003</v>
      </c>
      <c r="CD137" s="7">
        <f t="shared" si="93"/>
        <v>8.9699999999999989</v>
      </c>
    </row>
    <row r="138" spans="1:198" x14ac:dyDescent="0.3">
      <c r="A138" s="40">
        <v>2014</v>
      </c>
      <c r="B138" s="41" t="s">
        <v>7</v>
      </c>
      <c r="C138" s="8">
        <v>0</v>
      </c>
      <c r="D138" s="6">
        <v>0</v>
      </c>
      <c r="E138" s="7">
        <v>0</v>
      </c>
      <c r="F138" s="8"/>
      <c r="G138" s="6"/>
      <c r="H138" s="7"/>
      <c r="I138" s="8">
        <v>0.38100000000000001</v>
      </c>
      <c r="J138" s="6">
        <v>7.58</v>
      </c>
      <c r="K138" s="7">
        <f t="shared" ref="K138" si="96">J138/I138*1000</f>
        <v>19895.013123359578</v>
      </c>
      <c r="L138" s="8">
        <v>0</v>
      </c>
      <c r="M138" s="6">
        <v>0</v>
      </c>
      <c r="N138" s="7">
        <f t="shared" si="88"/>
        <v>0</v>
      </c>
      <c r="O138" s="8">
        <v>0</v>
      </c>
      <c r="P138" s="6">
        <v>0</v>
      </c>
      <c r="Q138" s="7">
        <v>0</v>
      </c>
      <c r="R138" s="8">
        <v>0</v>
      </c>
      <c r="S138" s="6">
        <v>0</v>
      </c>
      <c r="T138" s="7">
        <f t="shared" si="89"/>
        <v>0</v>
      </c>
      <c r="U138" s="8">
        <v>0</v>
      </c>
      <c r="V138" s="6">
        <v>0</v>
      </c>
      <c r="W138" s="7">
        <v>0</v>
      </c>
      <c r="X138" s="8">
        <v>0</v>
      </c>
      <c r="Y138" s="6">
        <v>0</v>
      </c>
      <c r="Z138" s="7">
        <v>0</v>
      </c>
      <c r="AA138" s="8"/>
      <c r="AB138" s="6"/>
      <c r="AC138" s="7"/>
      <c r="AD138" s="8">
        <v>0</v>
      </c>
      <c r="AE138" s="6">
        <v>0</v>
      </c>
      <c r="AF138" s="7">
        <v>0</v>
      </c>
      <c r="AG138" s="8">
        <v>0.151</v>
      </c>
      <c r="AH138" s="6">
        <v>1.78</v>
      </c>
      <c r="AI138" s="7">
        <f t="shared" ref="AI138" si="97">AH138/AG138*1000</f>
        <v>11788.079470198676</v>
      </c>
      <c r="AJ138" s="8">
        <v>0</v>
      </c>
      <c r="AK138" s="6">
        <v>0</v>
      </c>
      <c r="AL138" s="7">
        <v>0</v>
      </c>
      <c r="AM138" s="8">
        <v>0</v>
      </c>
      <c r="AN138" s="6">
        <v>0</v>
      </c>
      <c r="AO138" s="7">
        <v>0</v>
      </c>
      <c r="AP138" s="8">
        <v>0</v>
      </c>
      <c r="AQ138" s="6">
        <v>0</v>
      </c>
      <c r="AR138" s="7">
        <v>0</v>
      </c>
      <c r="AS138" s="8">
        <v>0.52500000000000002</v>
      </c>
      <c r="AT138" s="6">
        <v>8.26</v>
      </c>
      <c r="AU138" s="7">
        <f t="shared" ref="AU138" si="98">AT138/AS138*1000</f>
        <v>15733.333333333332</v>
      </c>
      <c r="AV138" s="8">
        <v>0</v>
      </c>
      <c r="AW138" s="6">
        <v>0</v>
      </c>
      <c r="AX138" s="7">
        <v>0</v>
      </c>
      <c r="AY138" s="8">
        <v>0</v>
      </c>
      <c r="AZ138" s="6">
        <v>0</v>
      </c>
      <c r="BA138" s="7">
        <f t="shared" si="92"/>
        <v>0</v>
      </c>
      <c r="BB138" s="8">
        <v>0</v>
      </c>
      <c r="BC138" s="6">
        <v>0</v>
      </c>
      <c r="BD138" s="7">
        <v>0</v>
      </c>
      <c r="BE138" s="8">
        <v>0</v>
      </c>
      <c r="BF138" s="6">
        <v>0</v>
      </c>
      <c r="BG138" s="7">
        <v>0</v>
      </c>
      <c r="BH138" s="8">
        <v>0</v>
      </c>
      <c r="BI138" s="6">
        <v>0</v>
      </c>
      <c r="BJ138" s="7">
        <v>0</v>
      </c>
      <c r="BK138" s="8">
        <v>0</v>
      </c>
      <c r="BL138" s="6">
        <v>0</v>
      </c>
      <c r="BM138" s="7">
        <v>0</v>
      </c>
      <c r="BN138" s="8">
        <v>0</v>
      </c>
      <c r="BO138" s="6">
        <v>0</v>
      </c>
      <c r="BP138" s="7">
        <v>0</v>
      </c>
      <c r="BQ138" s="8">
        <v>0</v>
      </c>
      <c r="BR138" s="6">
        <v>0</v>
      </c>
      <c r="BS138" s="7">
        <v>0</v>
      </c>
      <c r="BT138" s="8">
        <v>0</v>
      </c>
      <c r="BU138" s="6">
        <v>0</v>
      </c>
      <c r="BV138" s="7">
        <v>0</v>
      </c>
      <c r="BW138" s="8">
        <v>0</v>
      </c>
      <c r="BX138" s="6">
        <v>0</v>
      </c>
      <c r="BY138" s="7">
        <v>0</v>
      </c>
      <c r="BZ138" s="8">
        <v>0</v>
      </c>
      <c r="CA138" s="6">
        <v>0</v>
      </c>
      <c r="CB138" s="7">
        <v>0</v>
      </c>
      <c r="CC138" s="12">
        <f t="shared" si="93"/>
        <v>1.0569999999999999</v>
      </c>
      <c r="CD138" s="7">
        <f t="shared" si="93"/>
        <v>17.62</v>
      </c>
    </row>
    <row r="139" spans="1:198" x14ac:dyDescent="0.3">
      <c r="A139" s="40">
        <v>2014</v>
      </c>
      <c r="B139" s="41" t="s">
        <v>8</v>
      </c>
      <c r="C139" s="8">
        <v>0</v>
      </c>
      <c r="D139" s="6">
        <v>0</v>
      </c>
      <c r="E139" s="7">
        <v>0</v>
      </c>
      <c r="F139" s="8"/>
      <c r="G139" s="6"/>
      <c r="H139" s="7"/>
      <c r="I139" s="8">
        <v>0.622</v>
      </c>
      <c r="J139" s="6">
        <v>12.6</v>
      </c>
      <c r="K139" s="7">
        <f t="shared" ref="K139:K147" si="99">J139/I139*1000</f>
        <v>20257.234726688104</v>
      </c>
      <c r="L139" s="8">
        <v>0</v>
      </c>
      <c r="M139" s="6">
        <v>0</v>
      </c>
      <c r="N139" s="7">
        <f t="shared" si="88"/>
        <v>0</v>
      </c>
      <c r="O139" s="8">
        <v>0</v>
      </c>
      <c r="P139" s="6">
        <v>0</v>
      </c>
      <c r="Q139" s="7">
        <v>0</v>
      </c>
      <c r="R139" s="8">
        <v>0</v>
      </c>
      <c r="S139" s="6">
        <v>0</v>
      </c>
      <c r="T139" s="7">
        <f t="shared" si="89"/>
        <v>0</v>
      </c>
      <c r="U139" s="8">
        <v>0</v>
      </c>
      <c r="V139" s="6">
        <v>0</v>
      </c>
      <c r="W139" s="7">
        <v>0</v>
      </c>
      <c r="X139" s="8">
        <v>0</v>
      </c>
      <c r="Y139" s="6">
        <v>0</v>
      </c>
      <c r="Z139" s="7">
        <v>0</v>
      </c>
      <c r="AA139" s="8"/>
      <c r="AB139" s="6"/>
      <c r="AC139" s="7"/>
      <c r="AD139" s="8">
        <v>0</v>
      </c>
      <c r="AE139" s="6">
        <v>0</v>
      </c>
      <c r="AF139" s="7">
        <v>0</v>
      </c>
      <c r="AG139" s="8">
        <v>0</v>
      </c>
      <c r="AH139" s="6">
        <v>0</v>
      </c>
      <c r="AI139" s="7">
        <v>0</v>
      </c>
      <c r="AJ139" s="8">
        <v>0</v>
      </c>
      <c r="AK139" s="6">
        <v>0</v>
      </c>
      <c r="AL139" s="7">
        <v>0</v>
      </c>
      <c r="AM139" s="8">
        <v>0</v>
      </c>
      <c r="AN139" s="6">
        <v>0</v>
      </c>
      <c r="AO139" s="7">
        <v>0</v>
      </c>
      <c r="AP139" s="8">
        <v>0</v>
      </c>
      <c r="AQ139" s="6">
        <v>0</v>
      </c>
      <c r="AR139" s="7">
        <v>0</v>
      </c>
      <c r="AS139" s="8">
        <v>0</v>
      </c>
      <c r="AT139" s="6">
        <v>0</v>
      </c>
      <c r="AU139" s="7">
        <v>0</v>
      </c>
      <c r="AV139" s="8">
        <v>0</v>
      </c>
      <c r="AW139" s="6">
        <v>0</v>
      </c>
      <c r="AX139" s="7">
        <v>0</v>
      </c>
      <c r="AY139" s="8">
        <v>0</v>
      </c>
      <c r="AZ139" s="6">
        <v>0</v>
      </c>
      <c r="BA139" s="7">
        <f t="shared" si="92"/>
        <v>0</v>
      </c>
      <c r="BB139" s="8">
        <v>0</v>
      </c>
      <c r="BC139" s="6">
        <v>0</v>
      </c>
      <c r="BD139" s="7">
        <v>0</v>
      </c>
      <c r="BE139" s="8">
        <v>0</v>
      </c>
      <c r="BF139" s="6">
        <v>0</v>
      </c>
      <c r="BG139" s="7">
        <v>0</v>
      </c>
      <c r="BH139" s="8">
        <v>0</v>
      </c>
      <c r="BI139" s="6">
        <v>0</v>
      </c>
      <c r="BJ139" s="7">
        <v>0</v>
      </c>
      <c r="BK139" s="8">
        <v>0</v>
      </c>
      <c r="BL139" s="6">
        <v>0</v>
      </c>
      <c r="BM139" s="7">
        <v>0</v>
      </c>
      <c r="BN139" s="8">
        <v>0</v>
      </c>
      <c r="BO139" s="6">
        <v>0</v>
      </c>
      <c r="BP139" s="7">
        <v>0</v>
      </c>
      <c r="BQ139" s="8">
        <v>0</v>
      </c>
      <c r="BR139" s="6">
        <v>0</v>
      </c>
      <c r="BS139" s="7">
        <v>0</v>
      </c>
      <c r="BT139" s="8">
        <v>0</v>
      </c>
      <c r="BU139" s="6">
        <v>0</v>
      </c>
      <c r="BV139" s="7">
        <v>0</v>
      </c>
      <c r="BW139" s="8">
        <v>0</v>
      </c>
      <c r="BX139" s="6">
        <v>0</v>
      </c>
      <c r="BY139" s="7">
        <v>0</v>
      </c>
      <c r="BZ139" s="8">
        <v>0</v>
      </c>
      <c r="CA139" s="6">
        <v>0</v>
      </c>
      <c r="CB139" s="7">
        <v>0</v>
      </c>
      <c r="CC139" s="12">
        <f>C139+O139+AD139+AJ139+AP139+BQ139+BW139+BZ139+BT139+I139+BH139+AS139</f>
        <v>0.622</v>
      </c>
      <c r="CD139" s="7">
        <f>D139+P139+AE139+AK139+AQ139+BR139+BX139+CA139+BU139+J139+BI139+AT139</f>
        <v>12.6</v>
      </c>
    </row>
    <row r="140" spans="1:198" x14ac:dyDescent="0.3">
      <c r="A140" s="40">
        <v>2014</v>
      </c>
      <c r="B140" s="41" t="s">
        <v>9</v>
      </c>
      <c r="C140" s="8">
        <v>0</v>
      </c>
      <c r="D140" s="6">
        <v>0</v>
      </c>
      <c r="E140" s="7">
        <v>0</v>
      </c>
      <c r="F140" s="8"/>
      <c r="G140" s="6"/>
      <c r="H140" s="7"/>
      <c r="I140" s="8">
        <v>0.432</v>
      </c>
      <c r="J140" s="6">
        <v>8.74</v>
      </c>
      <c r="K140" s="7">
        <f t="shared" si="99"/>
        <v>20231.481481481482</v>
      </c>
      <c r="L140" s="8">
        <v>0</v>
      </c>
      <c r="M140" s="6">
        <v>0</v>
      </c>
      <c r="N140" s="7">
        <f t="shared" si="88"/>
        <v>0</v>
      </c>
      <c r="O140" s="8">
        <v>0</v>
      </c>
      <c r="P140" s="6">
        <v>0</v>
      </c>
      <c r="Q140" s="7">
        <v>0</v>
      </c>
      <c r="R140" s="8">
        <v>0</v>
      </c>
      <c r="S140" s="6">
        <v>0</v>
      </c>
      <c r="T140" s="7">
        <f t="shared" si="89"/>
        <v>0</v>
      </c>
      <c r="U140" s="8">
        <v>0</v>
      </c>
      <c r="V140" s="6">
        <v>0</v>
      </c>
      <c r="W140" s="7">
        <v>0</v>
      </c>
      <c r="X140" s="8">
        <v>0</v>
      </c>
      <c r="Y140" s="6">
        <v>0</v>
      </c>
      <c r="Z140" s="7">
        <v>0</v>
      </c>
      <c r="AA140" s="8"/>
      <c r="AB140" s="6"/>
      <c r="AC140" s="7"/>
      <c r="AD140" s="8">
        <v>0</v>
      </c>
      <c r="AE140" s="6">
        <v>0</v>
      </c>
      <c r="AF140" s="7">
        <v>0</v>
      </c>
      <c r="AG140" s="8">
        <v>0</v>
      </c>
      <c r="AH140" s="6">
        <v>0</v>
      </c>
      <c r="AI140" s="7">
        <v>0</v>
      </c>
      <c r="AJ140" s="8">
        <v>0</v>
      </c>
      <c r="AK140" s="6">
        <v>0</v>
      </c>
      <c r="AL140" s="7">
        <v>0</v>
      </c>
      <c r="AM140" s="8">
        <v>0</v>
      </c>
      <c r="AN140" s="6">
        <v>0</v>
      </c>
      <c r="AO140" s="7">
        <v>0</v>
      </c>
      <c r="AP140" s="8">
        <v>9.5000000000000001E-2</v>
      </c>
      <c r="AQ140" s="6">
        <v>0.92</v>
      </c>
      <c r="AR140" s="7">
        <f t="shared" ref="AR140" si="100">AQ140/AP140*1000</f>
        <v>9684.21052631579</v>
      </c>
      <c r="AS140" s="8">
        <v>0</v>
      </c>
      <c r="AT140" s="6">
        <v>0</v>
      </c>
      <c r="AU140" s="7">
        <v>0</v>
      </c>
      <c r="AV140" s="8">
        <v>0</v>
      </c>
      <c r="AW140" s="6">
        <v>0</v>
      </c>
      <c r="AX140" s="7">
        <v>0</v>
      </c>
      <c r="AY140" s="8">
        <v>0</v>
      </c>
      <c r="AZ140" s="6">
        <v>0</v>
      </c>
      <c r="BA140" s="7">
        <f t="shared" si="92"/>
        <v>0</v>
      </c>
      <c r="BB140" s="8">
        <v>0</v>
      </c>
      <c r="BC140" s="6">
        <v>0</v>
      </c>
      <c r="BD140" s="7">
        <v>0</v>
      </c>
      <c r="BE140" s="8">
        <v>0</v>
      </c>
      <c r="BF140" s="6">
        <v>0</v>
      </c>
      <c r="BG140" s="7">
        <v>0</v>
      </c>
      <c r="BH140" s="8">
        <v>3.9</v>
      </c>
      <c r="BI140" s="6">
        <v>36.5</v>
      </c>
      <c r="BJ140" s="7">
        <f t="shared" ref="BJ140" si="101">BI140/BH140*1000</f>
        <v>9358.9743589743593</v>
      </c>
      <c r="BK140" s="8">
        <v>0</v>
      </c>
      <c r="BL140" s="6">
        <v>0</v>
      </c>
      <c r="BM140" s="7">
        <v>0</v>
      </c>
      <c r="BN140" s="8">
        <v>0</v>
      </c>
      <c r="BO140" s="6">
        <v>0</v>
      </c>
      <c r="BP140" s="7">
        <v>0</v>
      </c>
      <c r="BQ140" s="8">
        <v>0</v>
      </c>
      <c r="BR140" s="6">
        <v>0</v>
      </c>
      <c r="BS140" s="7">
        <v>0</v>
      </c>
      <c r="BT140" s="8">
        <v>0</v>
      </c>
      <c r="BU140" s="6">
        <v>0</v>
      </c>
      <c r="BV140" s="7">
        <v>0</v>
      </c>
      <c r="BW140" s="8">
        <v>0</v>
      </c>
      <c r="BX140" s="6">
        <v>0</v>
      </c>
      <c r="BY140" s="7">
        <v>0</v>
      </c>
      <c r="BZ140" s="8">
        <v>0</v>
      </c>
      <c r="CA140" s="6">
        <v>0</v>
      </c>
      <c r="CB140" s="7">
        <v>0</v>
      </c>
      <c r="CC140" s="12">
        <f>C140+O140+AD140+AJ140+AP140+BQ140+BW140+BZ140+BT140+I140+BH140+AS140</f>
        <v>4.4269999999999996</v>
      </c>
      <c r="CD140" s="7">
        <f>D140+P140+AE140+AK140+AQ140+BR140+BX140+CA140+BU140+J140+BI140+AT140</f>
        <v>46.16</v>
      </c>
    </row>
    <row r="141" spans="1:198" x14ac:dyDescent="0.3">
      <c r="A141" s="40">
        <v>2014</v>
      </c>
      <c r="B141" s="41" t="s">
        <v>10</v>
      </c>
      <c r="C141" s="8">
        <v>0</v>
      </c>
      <c r="D141" s="6">
        <v>0</v>
      </c>
      <c r="E141" s="7">
        <v>0</v>
      </c>
      <c r="F141" s="8"/>
      <c r="G141" s="6"/>
      <c r="H141" s="7"/>
      <c r="I141" s="8">
        <v>0.44500000000000001</v>
      </c>
      <c r="J141" s="6">
        <v>9</v>
      </c>
      <c r="K141" s="7">
        <f t="shared" si="99"/>
        <v>20224.719101123595</v>
      </c>
      <c r="L141" s="8">
        <v>0</v>
      </c>
      <c r="M141" s="6">
        <v>0</v>
      </c>
      <c r="N141" s="7">
        <f t="shared" si="88"/>
        <v>0</v>
      </c>
      <c r="O141" s="8">
        <v>0</v>
      </c>
      <c r="P141" s="6">
        <v>0</v>
      </c>
      <c r="Q141" s="7">
        <v>0</v>
      </c>
      <c r="R141" s="8">
        <v>0</v>
      </c>
      <c r="S141" s="6">
        <v>0</v>
      </c>
      <c r="T141" s="7">
        <f t="shared" si="89"/>
        <v>0</v>
      </c>
      <c r="U141" s="8">
        <v>0</v>
      </c>
      <c r="V141" s="6">
        <v>0</v>
      </c>
      <c r="W141" s="7">
        <v>0</v>
      </c>
      <c r="X141" s="8">
        <v>0</v>
      </c>
      <c r="Y141" s="6">
        <v>0</v>
      </c>
      <c r="Z141" s="7">
        <v>0</v>
      </c>
      <c r="AA141" s="8"/>
      <c r="AB141" s="6"/>
      <c r="AC141" s="7"/>
      <c r="AD141" s="8">
        <v>0</v>
      </c>
      <c r="AE141" s="6">
        <v>0</v>
      </c>
      <c r="AF141" s="7">
        <v>0</v>
      </c>
      <c r="AG141" s="8">
        <v>0</v>
      </c>
      <c r="AH141" s="6">
        <v>0</v>
      </c>
      <c r="AI141" s="7">
        <v>0</v>
      </c>
      <c r="AJ141" s="8">
        <v>0</v>
      </c>
      <c r="AK141" s="6">
        <v>0</v>
      </c>
      <c r="AL141" s="7">
        <v>0</v>
      </c>
      <c r="AM141" s="8">
        <v>0</v>
      </c>
      <c r="AN141" s="6">
        <v>0</v>
      </c>
      <c r="AO141" s="7">
        <v>0</v>
      </c>
      <c r="AP141" s="8">
        <v>0</v>
      </c>
      <c r="AQ141" s="6">
        <v>0</v>
      </c>
      <c r="AR141" s="7">
        <v>0</v>
      </c>
      <c r="AS141" s="8">
        <v>0</v>
      </c>
      <c r="AT141" s="6">
        <v>0</v>
      </c>
      <c r="AU141" s="7">
        <v>0</v>
      </c>
      <c r="AV141" s="8">
        <v>0</v>
      </c>
      <c r="AW141" s="6">
        <v>0</v>
      </c>
      <c r="AX141" s="7">
        <v>0</v>
      </c>
      <c r="AY141" s="8">
        <v>0</v>
      </c>
      <c r="AZ141" s="6">
        <v>0</v>
      </c>
      <c r="BA141" s="7">
        <f t="shared" si="92"/>
        <v>0</v>
      </c>
      <c r="BB141" s="8">
        <v>0</v>
      </c>
      <c r="BC141" s="6">
        <v>0</v>
      </c>
      <c r="BD141" s="7">
        <v>0</v>
      </c>
      <c r="BE141" s="8">
        <v>0</v>
      </c>
      <c r="BF141" s="6">
        <v>0</v>
      </c>
      <c r="BG141" s="7">
        <v>0</v>
      </c>
      <c r="BH141" s="8">
        <v>0</v>
      </c>
      <c r="BI141" s="6">
        <v>0</v>
      </c>
      <c r="BJ141" s="7">
        <v>0</v>
      </c>
      <c r="BK141" s="8">
        <v>0</v>
      </c>
      <c r="BL141" s="6">
        <v>0</v>
      </c>
      <c r="BM141" s="7">
        <v>0</v>
      </c>
      <c r="BN141" s="8">
        <v>0</v>
      </c>
      <c r="BO141" s="6">
        <v>0</v>
      </c>
      <c r="BP141" s="7">
        <v>0</v>
      </c>
      <c r="BQ141" s="8">
        <v>0</v>
      </c>
      <c r="BR141" s="6">
        <v>0</v>
      </c>
      <c r="BS141" s="7">
        <v>0</v>
      </c>
      <c r="BT141" s="8">
        <v>0</v>
      </c>
      <c r="BU141" s="6">
        <v>0</v>
      </c>
      <c r="BV141" s="7">
        <v>0</v>
      </c>
      <c r="BW141" s="8">
        <v>0</v>
      </c>
      <c r="BX141" s="6">
        <v>0</v>
      </c>
      <c r="BY141" s="7">
        <v>0</v>
      </c>
      <c r="BZ141" s="8">
        <v>0</v>
      </c>
      <c r="CA141" s="6">
        <v>0</v>
      </c>
      <c r="CB141" s="7">
        <v>0</v>
      </c>
      <c r="CC141" s="8">
        <f t="shared" ref="CC141:CD148" si="102">C141+O141+AD141+AJ141+AP141+BQ141+BW141+BZ141+BT141+I141+BH141+AS141+BK141+AG141</f>
        <v>0.44500000000000001</v>
      </c>
      <c r="CD141" s="7">
        <f t="shared" si="102"/>
        <v>9</v>
      </c>
    </row>
    <row r="142" spans="1:198" x14ac:dyDescent="0.3">
      <c r="A142" s="40">
        <v>2014</v>
      </c>
      <c r="B142" s="41" t="s">
        <v>11</v>
      </c>
      <c r="C142" s="8">
        <v>0</v>
      </c>
      <c r="D142" s="6">
        <v>0</v>
      </c>
      <c r="E142" s="7">
        <v>0</v>
      </c>
      <c r="F142" s="8"/>
      <c r="G142" s="6"/>
      <c r="H142" s="7"/>
      <c r="I142" s="8">
        <v>0.40100000000000002</v>
      </c>
      <c r="J142" s="6">
        <v>7.89</v>
      </c>
      <c r="K142" s="7">
        <f t="shared" si="99"/>
        <v>19675.810473815462</v>
      </c>
      <c r="L142" s="8">
        <v>0</v>
      </c>
      <c r="M142" s="6">
        <v>0</v>
      </c>
      <c r="N142" s="7">
        <f t="shared" si="88"/>
        <v>0</v>
      </c>
      <c r="O142" s="8">
        <v>0</v>
      </c>
      <c r="P142" s="6">
        <v>0</v>
      </c>
      <c r="Q142" s="7">
        <v>0</v>
      </c>
      <c r="R142" s="8">
        <v>0</v>
      </c>
      <c r="S142" s="6">
        <v>0</v>
      </c>
      <c r="T142" s="7">
        <f t="shared" si="89"/>
        <v>0</v>
      </c>
      <c r="U142" s="8">
        <v>0</v>
      </c>
      <c r="V142" s="6">
        <v>0</v>
      </c>
      <c r="W142" s="7">
        <v>0</v>
      </c>
      <c r="X142" s="8">
        <v>0</v>
      </c>
      <c r="Y142" s="6">
        <v>0</v>
      </c>
      <c r="Z142" s="7">
        <v>0</v>
      </c>
      <c r="AA142" s="8"/>
      <c r="AB142" s="6"/>
      <c r="AC142" s="7"/>
      <c r="AD142" s="8">
        <v>0</v>
      </c>
      <c r="AE142" s="6">
        <v>0</v>
      </c>
      <c r="AF142" s="7">
        <v>0</v>
      </c>
      <c r="AG142" s="8">
        <v>25.34</v>
      </c>
      <c r="AH142" s="6">
        <v>211.31</v>
      </c>
      <c r="AI142" s="7">
        <f t="shared" ref="AI142:AI144" si="103">AH142/AG142*1000</f>
        <v>8338.9897395422267</v>
      </c>
      <c r="AJ142" s="8">
        <v>0</v>
      </c>
      <c r="AK142" s="6">
        <v>0</v>
      </c>
      <c r="AL142" s="7">
        <v>0</v>
      </c>
      <c r="AM142" s="8">
        <v>0</v>
      </c>
      <c r="AN142" s="6">
        <v>0</v>
      </c>
      <c r="AO142" s="7">
        <v>0</v>
      </c>
      <c r="AP142" s="8">
        <v>0</v>
      </c>
      <c r="AQ142" s="6">
        <v>0</v>
      </c>
      <c r="AR142" s="7">
        <v>0</v>
      </c>
      <c r="AS142" s="8">
        <v>0</v>
      </c>
      <c r="AT142" s="6">
        <v>0</v>
      </c>
      <c r="AU142" s="7">
        <v>0</v>
      </c>
      <c r="AV142" s="8">
        <v>0</v>
      </c>
      <c r="AW142" s="6">
        <v>0</v>
      </c>
      <c r="AX142" s="7">
        <v>0</v>
      </c>
      <c r="AY142" s="8">
        <v>0</v>
      </c>
      <c r="AZ142" s="6">
        <v>0</v>
      </c>
      <c r="BA142" s="7">
        <f t="shared" si="92"/>
        <v>0</v>
      </c>
      <c r="BB142" s="8">
        <v>0</v>
      </c>
      <c r="BC142" s="6">
        <v>0</v>
      </c>
      <c r="BD142" s="7">
        <v>0</v>
      </c>
      <c r="BE142" s="8">
        <v>0</v>
      </c>
      <c r="BF142" s="6">
        <v>0</v>
      </c>
      <c r="BG142" s="7">
        <v>0</v>
      </c>
      <c r="BH142" s="8">
        <v>0</v>
      </c>
      <c r="BI142" s="6">
        <v>0</v>
      </c>
      <c r="BJ142" s="7">
        <v>0</v>
      </c>
      <c r="BK142" s="8">
        <v>0</v>
      </c>
      <c r="BL142" s="6">
        <v>0</v>
      </c>
      <c r="BM142" s="7">
        <v>0</v>
      </c>
      <c r="BN142" s="8">
        <v>0</v>
      </c>
      <c r="BO142" s="6">
        <v>0</v>
      </c>
      <c r="BP142" s="7">
        <v>0</v>
      </c>
      <c r="BQ142" s="8">
        <v>0</v>
      </c>
      <c r="BR142" s="6">
        <v>0</v>
      </c>
      <c r="BS142" s="7">
        <v>0</v>
      </c>
      <c r="BT142" s="8">
        <v>0</v>
      </c>
      <c r="BU142" s="6">
        <v>0</v>
      </c>
      <c r="BV142" s="7">
        <v>0</v>
      </c>
      <c r="BW142" s="8">
        <v>0</v>
      </c>
      <c r="BX142" s="6">
        <v>0</v>
      </c>
      <c r="BY142" s="7">
        <v>0</v>
      </c>
      <c r="BZ142" s="8">
        <v>0</v>
      </c>
      <c r="CA142" s="6">
        <v>0</v>
      </c>
      <c r="CB142" s="7">
        <v>0</v>
      </c>
      <c r="CC142" s="8">
        <f t="shared" si="102"/>
        <v>25.741</v>
      </c>
      <c r="CD142" s="7">
        <f t="shared" si="102"/>
        <v>219.2</v>
      </c>
    </row>
    <row r="143" spans="1:198" x14ac:dyDescent="0.3">
      <c r="A143" s="40">
        <v>2014</v>
      </c>
      <c r="B143" s="41" t="s">
        <v>12</v>
      </c>
      <c r="C143" s="8">
        <v>0</v>
      </c>
      <c r="D143" s="6">
        <v>0</v>
      </c>
      <c r="E143" s="7">
        <v>0</v>
      </c>
      <c r="F143" s="8"/>
      <c r="G143" s="6"/>
      <c r="H143" s="7"/>
      <c r="I143" s="8">
        <v>0.46600000000000003</v>
      </c>
      <c r="J143" s="6">
        <v>8.77</v>
      </c>
      <c r="K143" s="7">
        <f t="shared" si="99"/>
        <v>18819.742489270386</v>
      </c>
      <c r="L143" s="8">
        <v>0</v>
      </c>
      <c r="M143" s="6">
        <v>0</v>
      </c>
      <c r="N143" s="7">
        <f t="shared" si="88"/>
        <v>0</v>
      </c>
      <c r="O143" s="8">
        <v>0</v>
      </c>
      <c r="P143" s="6">
        <v>0</v>
      </c>
      <c r="Q143" s="7">
        <v>0</v>
      </c>
      <c r="R143" s="8">
        <v>0</v>
      </c>
      <c r="S143" s="6">
        <v>0</v>
      </c>
      <c r="T143" s="7">
        <f t="shared" si="89"/>
        <v>0</v>
      </c>
      <c r="U143" s="8">
        <v>0</v>
      </c>
      <c r="V143" s="6">
        <v>0</v>
      </c>
      <c r="W143" s="7">
        <v>0</v>
      </c>
      <c r="X143" s="8">
        <v>0</v>
      </c>
      <c r="Y143" s="6">
        <v>0</v>
      </c>
      <c r="Z143" s="7">
        <v>0</v>
      </c>
      <c r="AA143" s="8"/>
      <c r="AB143" s="6"/>
      <c r="AC143" s="7"/>
      <c r="AD143" s="8">
        <v>0</v>
      </c>
      <c r="AE143" s="6">
        <v>0</v>
      </c>
      <c r="AF143" s="7">
        <v>0</v>
      </c>
      <c r="AG143" s="8">
        <v>0</v>
      </c>
      <c r="AH143" s="6">
        <v>0</v>
      </c>
      <c r="AI143" s="7">
        <v>0</v>
      </c>
      <c r="AJ143" s="8">
        <v>0</v>
      </c>
      <c r="AK143" s="6">
        <v>0</v>
      </c>
      <c r="AL143" s="7">
        <v>0</v>
      </c>
      <c r="AM143" s="8">
        <v>0</v>
      </c>
      <c r="AN143" s="6">
        <v>0</v>
      </c>
      <c r="AO143" s="7">
        <v>0</v>
      </c>
      <c r="AP143" s="8">
        <v>0</v>
      </c>
      <c r="AQ143" s="6">
        <v>0</v>
      </c>
      <c r="AR143" s="7">
        <v>0</v>
      </c>
      <c r="AS143" s="8">
        <v>0</v>
      </c>
      <c r="AT143" s="6">
        <v>0</v>
      </c>
      <c r="AU143" s="7">
        <v>0</v>
      </c>
      <c r="AV143" s="8">
        <v>0</v>
      </c>
      <c r="AW143" s="6">
        <v>0</v>
      </c>
      <c r="AX143" s="7">
        <v>0</v>
      </c>
      <c r="AY143" s="8">
        <v>0</v>
      </c>
      <c r="AZ143" s="6">
        <v>0</v>
      </c>
      <c r="BA143" s="7">
        <f t="shared" si="92"/>
        <v>0</v>
      </c>
      <c r="BB143" s="8">
        <v>0</v>
      </c>
      <c r="BC143" s="6">
        <v>0</v>
      </c>
      <c r="BD143" s="7">
        <v>0</v>
      </c>
      <c r="BE143" s="8">
        <v>0</v>
      </c>
      <c r="BF143" s="6">
        <v>0</v>
      </c>
      <c r="BG143" s="7">
        <v>0</v>
      </c>
      <c r="BH143" s="8">
        <v>0</v>
      </c>
      <c r="BI143" s="6">
        <v>0</v>
      </c>
      <c r="BJ143" s="7">
        <v>0</v>
      </c>
      <c r="BK143" s="8">
        <v>0</v>
      </c>
      <c r="BL143" s="6">
        <v>0</v>
      </c>
      <c r="BM143" s="7">
        <v>0</v>
      </c>
      <c r="BN143" s="8">
        <v>0</v>
      </c>
      <c r="BO143" s="6">
        <v>0</v>
      </c>
      <c r="BP143" s="7">
        <v>0</v>
      </c>
      <c r="BQ143" s="8">
        <v>0</v>
      </c>
      <c r="BR143" s="6">
        <v>0</v>
      </c>
      <c r="BS143" s="7">
        <v>0</v>
      </c>
      <c r="BT143" s="8">
        <v>0</v>
      </c>
      <c r="BU143" s="6">
        <v>0</v>
      </c>
      <c r="BV143" s="7">
        <v>0</v>
      </c>
      <c r="BW143" s="8">
        <v>0</v>
      </c>
      <c r="BX143" s="6">
        <v>0</v>
      </c>
      <c r="BY143" s="7">
        <v>0</v>
      </c>
      <c r="BZ143" s="8">
        <v>0</v>
      </c>
      <c r="CA143" s="6">
        <v>0</v>
      </c>
      <c r="CB143" s="7">
        <v>0</v>
      </c>
      <c r="CC143" s="8">
        <f t="shared" si="102"/>
        <v>0.46600000000000003</v>
      </c>
      <c r="CD143" s="7">
        <f t="shared" si="102"/>
        <v>8.77</v>
      </c>
    </row>
    <row r="144" spans="1:198" x14ac:dyDescent="0.3">
      <c r="A144" s="40">
        <v>2014</v>
      </c>
      <c r="B144" s="41" t="s">
        <v>13</v>
      </c>
      <c r="C144" s="8">
        <v>0</v>
      </c>
      <c r="D144" s="6">
        <v>0</v>
      </c>
      <c r="E144" s="7">
        <v>0</v>
      </c>
      <c r="F144" s="8"/>
      <c r="G144" s="6"/>
      <c r="H144" s="7"/>
      <c r="I144" s="8">
        <v>0.19700000000000001</v>
      </c>
      <c r="J144" s="6">
        <v>3.2</v>
      </c>
      <c r="K144" s="7">
        <f t="shared" si="99"/>
        <v>16243.654822335024</v>
      </c>
      <c r="L144" s="8">
        <v>0</v>
      </c>
      <c r="M144" s="6">
        <v>0</v>
      </c>
      <c r="N144" s="7">
        <f t="shared" si="88"/>
        <v>0</v>
      </c>
      <c r="O144" s="8">
        <v>0</v>
      </c>
      <c r="P144" s="6">
        <v>0</v>
      </c>
      <c r="Q144" s="7">
        <v>0</v>
      </c>
      <c r="R144" s="8">
        <v>0</v>
      </c>
      <c r="S144" s="6">
        <v>0</v>
      </c>
      <c r="T144" s="7">
        <f t="shared" si="89"/>
        <v>0</v>
      </c>
      <c r="U144" s="8">
        <v>0</v>
      </c>
      <c r="V144" s="6">
        <v>0</v>
      </c>
      <c r="W144" s="7">
        <v>0</v>
      </c>
      <c r="X144" s="8">
        <v>0</v>
      </c>
      <c r="Y144" s="6">
        <v>0</v>
      </c>
      <c r="Z144" s="7">
        <v>0</v>
      </c>
      <c r="AA144" s="8"/>
      <c r="AB144" s="6"/>
      <c r="AC144" s="7"/>
      <c r="AD144" s="8">
        <v>0</v>
      </c>
      <c r="AE144" s="6">
        <v>0</v>
      </c>
      <c r="AF144" s="7">
        <v>0</v>
      </c>
      <c r="AG144" s="8">
        <v>30</v>
      </c>
      <c r="AH144" s="6">
        <v>160.63999999999999</v>
      </c>
      <c r="AI144" s="7">
        <f t="shared" si="103"/>
        <v>5354.6666666666661</v>
      </c>
      <c r="AJ144" s="8">
        <v>0</v>
      </c>
      <c r="AK144" s="6">
        <v>0</v>
      </c>
      <c r="AL144" s="7">
        <v>0</v>
      </c>
      <c r="AM144" s="8">
        <v>0</v>
      </c>
      <c r="AN144" s="6">
        <v>0</v>
      </c>
      <c r="AO144" s="7">
        <v>0</v>
      </c>
      <c r="AP144" s="8">
        <v>0</v>
      </c>
      <c r="AQ144" s="6">
        <v>0</v>
      </c>
      <c r="AR144" s="7">
        <v>0</v>
      </c>
      <c r="AS144" s="8">
        <v>0</v>
      </c>
      <c r="AT144" s="6">
        <v>0</v>
      </c>
      <c r="AU144" s="7">
        <v>0</v>
      </c>
      <c r="AV144" s="8">
        <v>0</v>
      </c>
      <c r="AW144" s="6">
        <v>0</v>
      </c>
      <c r="AX144" s="7">
        <v>0</v>
      </c>
      <c r="AY144" s="8">
        <v>0</v>
      </c>
      <c r="AZ144" s="6">
        <v>0</v>
      </c>
      <c r="BA144" s="7">
        <f t="shared" si="92"/>
        <v>0</v>
      </c>
      <c r="BB144" s="8">
        <v>0</v>
      </c>
      <c r="BC144" s="6">
        <v>0</v>
      </c>
      <c r="BD144" s="7">
        <v>0</v>
      </c>
      <c r="BE144" s="8">
        <v>0</v>
      </c>
      <c r="BF144" s="6">
        <v>0</v>
      </c>
      <c r="BG144" s="7">
        <v>0</v>
      </c>
      <c r="BH144" s="8">
        <v>0</v>
      </c>
      <c r="BI144" s="6">
        <v>0</v>
      </c>
      <c r="BJ144" s="7">
        <v>0</v>
      </c>
      <c r="BK144" s="8">
        <v>0</v>
      </c>
      <c r="BL144" s="6">
        <v>0</v>
      </c>
      <c r="BM144" s="7">
        <v>0</v>
      </c>
      <c r="BN144" s="8">
        <v>0</v>
      </c>
      <c r="BO144" s="6">
        <v>0</v>
      </c>
      <c r="BP144" s="7">
        <v>0</v>
      </c>
      <c r="BQ144" s="8">
        <v>0</v>
      </c>
      <c r="BR144" s="6">
        <v>0</v>
      </c>
      <c r="BS144" s="7">
        <v>0</v>
      </c>
      <c r="BT144" s="8">
        <v>0</v>
      </c>
      <c r="BU144" s="6">
        <v>0</v>
      </c>
      <c r="BV144" s="7">
        <v>0</v>
      </c>
      <c r="BW144" s="8">
        <v>0</v>
      </c>
      <c r="BX144" s="6">
        <v>0</v>
      </c>
      <c r="BY144" s="7">
        <v>0</v>
      </c>
      <c r="BZ144" s="8">
        <v>0</v>
      </c>
      <c r="CA144" s="6">
        <v>0</v>
      </c>
      <c r="CB144" s="7">
        <v>0</v>
      </c>
      <c r="CC144" s="8">
        <f t="shared" si="102"/>
        <v>30.196999999999999</v>
      </c>
      <c r="CD144" s="7">
        <f t="shared" si="102"/>
        <v>163.83999999999997</v>
      </c>
    </row>
    <row r="145" spans="1:82" x14ac:dyDescent="0.3">
      <c r="A145" s="40">
        <v>2014</v>
      </c>
      <c r="B145" s="41" t="s">
        <v>14</v>
      </c>
      <c r="C145" s="8">
        <v>0</v>
      </c>
      <c r="D145" s="6">
        <v>0</v>
      </c>
      <c r="E145" s="7">
        <v>0</v>
      </c>
      <c r="F145" s="8"/>
      <c r="G145" s="6"/>
      <c r="H145" s="7"/>
      <c r="I145" s="8">
        <v>0.114</v>
      </c>
      <c r="J145" s="6">
        <v>2.31</v>
      </c>
      <c r="K145" s="7">
        <f t="shared" si="99"/>
        <v>20263.157894736843</v>
      </c>
      <c r="L145" s="8">
        <v>0</v>
      </c>
      <c r="M145" s="6">
        <v>0</v>
      </c>
      <c r="N145" s="7">
        <f t="shared" si="88"/>
        <v>0</v>
      </c>
      <c r="O145" s="8">
        <v>0</v>
      </c>
      <c r="P145" s="6">
        <v>0</v>
      </c>
      <c r="Q145" s="7">
        <v>0</v>
      </c>
      <c r="R145" s="8">
        <v>0</v>
      </c>
      <c r="S145" s="6">
        <v>0</v>
      </c>
      <c r="T145" s="7">
        <f t="shared" si="89"/>
        <v>0</v>
      </c>
      <c r="U145" s="8">
        <v>0</v>
      </c>
      <c r="V145" s="6">
        <v>0</v>
      </c>
      <c r="W145" s="7">
        <v>0</v>
      </c>
      <c r="X145" s="8">
        <v>0</v>
      </c>
      <c r="Y145" s="6">
        <v>0</v>
      </c>
      <c r="Z145" s="7">
        <v>0</v>
      </c>
      <c r="AA145" s="8"/>
      <c r="AB145" s="6"/>
      <c r="AC145" s="7"/>
      <c r="AD145" s="8">
        <v>0</v>
      </c>
      <c r="AE145" s="6">
        <v>0</v>
      </c>
      <c r="AF145" s="7">
        <v>0</v>
      </c>
      <c r="AG145" s="8">
        <v>0</v>
      </c>
      <c r="AH145" s="6">
        <v>0</v>
      </c>
      <c r="AI145" s="7">
        <v>0</v>
      </c>
      <c r="AJ145" s="8">
        <v>0</v>
      </c>
      <c r="AK145" s="6">
        <v>0</v>
      </c>
      <c r="AL145" s="7">
        <v>0</v>
      </c>
      <c r="AM145" s="8">
        <v>0</v>
      </c>
      <c r="AN145" s="6">
        <v>0</v>
      </c>
      <c r="AO145" s="7">
        <v>0</v>
      </c>
      <c r="AP145" s="8">
        <v>0</v>
      </c>
      <c r="AQ145" s="6">
        <v>0</v>
      </c>
      <c r="AR145" s="7">
        <v>0</v>
      </c>
      <c r="AS145" s="8">
        <v>0</v>
      </c>
      <c r="AT145" s="6">
        <v>0</v>
      </c>
      <c r="AU145" s="7">
        <v>0</v>
      </c>
      <c r="AV145" s="8">
        <v>0</v>
      </c>
      <c r="AW145" s="6">
        <v>0</v>
      </c>
      <c r="AX145" s="7">
        <v>0</v>
      </c>
      <c r="AY145" s="8">
        <v>0</v>
      </c>
      <c r="AZ145" s="6">
        <v>0</v>
      </c>
      <c r="BA145" s="7">
        <f t="shared" si="92"/>
        <v>0</v>
      </c>
      <c r="BB145" s="8">
        <v>0</v>
      </c>
      <c r="BC145" s="6">
        <v>0</v>
      </c>
      <c r="BD145" s="7">
        <v>0</v>
      </c>
      <c r="BE145" s="8">
        <v>0</v>
      </c>
      <c r="BF145" s="6">
        <v>0</v>
      </c>
      <c r="BG145" s="7">
        <v>0</v>
      </c>
      <c r="BH145" s="8">
        <v>0</v>
      </c>
      <c r="BI145" s="6">
        <v>0</v>
      </c>
      <c r="BJ145" s="7">
        <v>0</v>
      </c>
      <c r="BK145" s="8">
        <v>0</v>
      </c>
      <c r="BL145" s="6">
        <v>0</v>
      </c>
      <c r="BM145" s="7">
        <v>0</v>
      </c>
      <c r="BN145" s="8">
        <v>0</v>
      </c>
      <c r="BO145" s="6">
        <v>0</v>
      </c>
      <c r="BP145" s="7">
        <v>0</v>
      </c>
      <c r="BQ145" s="8">
        <v>0</v>
      </c>
      <c r="BR145" s="6">
        <v>0</v>
      </c>
      <c r="BS145" s="7">
        <v>0</v>
      </c>
      <c r="BT145" s="8">
        <v>0</v>
      </c>
      <c r="BU145" s="6">
        <v>0</v>
      </c>
      <c r="BV145" s="7">
        <v>0</v>
      </c>
      <c r="BW145" s="8">
        <v>0</v>
      </c>
      <c r="BX145" s="6">
        <v>0</v>
      </c>
      <c r="BY145" s="7">
        <v>0</v>
      </c>
      <c r="BZ145" s="8">
        <v>0</v>
      </c>
      <c r="CA145" s="6">
        <v>0</v>
      </c>
      <c r="CB145" s="7">
        <v>0</v>
      </c>
      <c r="CC145" s="8">
        <f t="shared" si="102"/>
        <v>0.114</v>
      </c>
      <c r="CD145" s="7">
        <f t="shared" si="102"/>
        <v>2.31</v>
      </c>
    </row>
    <row r="146" spans="1:82" x14ac:dyDescent="0.3">
      <c r="A146" s="40">
        <v>2014</v>
      </c>
      <c r="B146" s="41" t="s">
        <v>15</v>
      </c>
      <c r="C146" s="8">
        <v>0</v>
      </c>
      <c r="D146" s="6">
        <v>0</v>
      </c>
      <c r="E146" s="7">
        <v>0</v>
      </c>
      <c r="F146" s="8"/>
      <c r="G146" s="6"/>
      <c r="H146" s="7"/>
      <c r="I146" s="8">
        <v>0.10199999999999999</v>
      </c>
      <c r="J146" s="6">
        <v>2.06</v>
      </c>
      <c r="K146" s="7">
        <f t="shared" si="99"/>
        <v>20196.078431372553</v>
      </c>
      <c r="L146" s="8">
        <v>0</v>
      </c>
      <c r="M146" s="6">
        <v>0</v>
      </c>
      <c r="N146" s="7">
        <f t="shared" si="88"/>
        <v>0</v>
      </c>
      <c r="O146" s="8">
        <v>0</v>
      </c>
      <c r="P146" s="6">
        <v>0</v>
      </c>
      <c r="Q146" s="7">
        <v>0</v>
      </c>
      <c r="R146" s="8">
        <v>0</v>
      </c>
      <c r="S146" s="6">
        <v>0</v>
      </c>
      <c r="T146" s="7">
        <f t="shared" si="89"/>
        <v>0</v>
      </c>
      <c r="U146" s="8">
        <v>0</v>
      </c>
      <c r="V146" s="6">
        <v>0</v>
      </c>
      <c r="W146" s="7">
        <v>0</v>
      </c>
      <c r="X146" s="8">
        <v>0</v>
      </c>
      <c r="Y146" s="6">
        <v>0</v>
      </c>
      <c r="Z146" s="7">
        <v>0</v>
      </c>
      <c r="AA146" s="8"/>
      <c r="AB146" s="6"/>
      <c r="AC146" s="7"/>
      <c r="AD146" s="8">
        <v>0</v>
      </c>
      <c r="AE146" s="6">
        <v>0</v>
      </c>
      <c r="AF146" s="7">
        <v>0</v>
      </c>
      <c r="AG146" s="8">
        <v>0</v>
      </c>
      <c r="AH146" s="6">
        <v>0</v>
      </c>
      <c r="AI146" s="7">
        <v>0</v>
      </c>
      <c r="AJ146" s="8">
        <v>0</v>
      </c>
      <c r="AK146" s="6">
        <v>0</v>
      </c>
      <c r="AL146" s="7">
        <v>0</v>
      </c>
      <c r="AM146" s="8">
        <v>0</v>
      </c>
      <c r="AN146" s="6">
        <v>0</v>
      </c>
      <c r="AO146" s="7">
        <v>0</v>
      </c>
      <c r="AP146" s="8">
        <v>0</v>
      </c>
      <c r="AQ146" s="6">
        <v>0</v>
      </c>
      <c r="AR146" s="7">
        <v>0</v>
      </c>
      <c r="AS146" s="8">
        <v>0</v>
      </c>
      <c r="AT146" s="6">
        <v>0</v>
      </c>
      <c r="AU146" s="7">
        <v>0</v>
      </c>
      <c r="AV146" s="8">
        <v>0</v>
      </c>
      <c r="AW146" s="6">
        <v>0</v>
      </c>
      <c r="AX146" s="7">
        <v>0</v>
      </c>
      <c r="AY146" s="8">
        <v>0</v>
      </c>
      <c r="AZ146" s="6">
        <v>0</v>
      </c>
      <c r="BA146" s="7">
        <f t="shared" si="92"/>
        <v>0</v>
      </c>
      <c r="BB146" s="8">
        <v>0</v>
      </c>
      <c r="BC146" s="6">
        <v>0</v>
      </c>
      <c r="BD146" s="7">
        <v>0</v>
      </c>
      <c r="BE146" s="8">
        <v>0</v>
      </c>
      <c r="BF146" s="6">
        <v>0</v>
      </c>
      <c r="BG146" s="7">
        <v>0</v>
      </c>
      <c r="BH146" s="8">
        <v>0</v>
      </c>
      <c r="BI146" s="6">
        <v>0</v>
      </c>
      <c r="BJ146" s="7">
        <v>0</v>
      </c>
      <c r="BK146" s="8">
        <v>0</v>
      </c>
      <c r="BL146" s="6">
        <v>0</v>
      </c>
      <c r="BM146" s="7">
        <v>0</v>
      </c>
      <c r="BN146" s="8">
        <v>0</v>
      </c>
      <c r="BO146" s="6">
        <v>0</v>
      </c>
      <c r="BP146" s="7">
        <v>0</v>
      </c>
      <c r="BQ146" s="8">
        <v>0</v>
      </c>
      <c r="BR146" s="6">
        <v>0</v>
      </c>
      <c r="BS146" s="7">
        <v>0</v>
      </c>
      <c r="BT146" s="8">
        <v>0</v>
      </c>
      <c r="BU146" s="6">
        <v>0</v>
      </c>
      <c r="BV146" s="7">
        <v>0</v>
      </c>
      <c r="BW146" s="8">
        <v>0</v>
      </c>
      <c r="BX146" s="6">
        <v>0</v>
      </c>
      <c r="BY146" s="7">
        <v>0</v>
      </c>
      <c r="BZ146" s="8">
        <v>0</v>
      </c>
      <c r="CA146" s="6">
        <v>0</v>
      </c>
      <c r="CB146" s="7">
        <v>0</v>
      </c>
      <c r="CC146" s="8">
        <f t="shared" si="102"/>
        <v>0.10199999999999999</v>
      </c>
      <c r="CD146" s="7">
        <f t="shared" si="102"/>
        <v>2.06</v>
      </c>
    </row>
    <row r="147" spans="1:82" x14ac:dyDescent="0.3">
      <c r="A147" s="40">
        <v>2014</v>
      </c>
      <c r="B147" s="41" t="s">
        <v>16</v>
      </c>
      <c r="C147" s="8">
        <v>0</v>
      </c>
      <c r="D147" s="6">
        <v>0</v>
      </c>
      <c r="E147" s="7">
        <v>0</v>
      </c>
      <c r="F147" s="8"/>
      <c r="G147" s="6"/>
      <c r="H147" s="7"/>
      <c r="I147" s="8">
        <v>8.8999999999999996E-2</v>
      </c>
      <c r="J147" s="6">
        <v>1.8</v>
      </c>
      <c r="K147" s="7">
        <f t="shared" si="99"/>
        <v>20224.719101123595</v>
      </c>
      <c r="L147" s="8">
        <v>0</v>
      </c>
      <c r="M147" s="6">
        <v>0</v>
      </c>
      <c r="N147" s="7">
        <f t="shared" si="88"/>
        <v>0</v>
      </c>
      <c r="O147" s="8">
        <v>0</v>
      </c>
      <c r="P147" s="6">
        <v>0</v>
      </c>
      <c r="Q147" s="7">
        <v>0</v>
      </c>
      <c r="R147" s="8">
        <v>0</v>
      </c>
      <c r="S147" s="6">
        <v>0</v>
      </c>
      <c r="T147" s="7">
        <f t="shared" si="89"/>
        <v>0</v>
      </c>
      <c r="U147" s="8">
        <v>0</v>
      </c>
      <c r="V147" s="6">
        <v>0</v>
      </c>
      <c r="W147" s="7">
        <v>0</v>
      </c>
      <c r="X147" s="8">
        <v>0</v>
      </c>
      <c r="Y147" s="6">
        <v>0</v>
      </c>
      <c r="Z147" s="7">
        <v>0</v>
      </c>
      <c r="AA147" s="8"/>
      <c r="AB147" s="6"/>
      <c r="AC147" s="7"/>
      <c r="AD147" s="8">
        <v>0</v>
      </c>
      <c r="AE147" s="6">
        <v>0</v>
      </c>
      <c r="AF147" s="7">
        <v>0</v>
      </c>
      <c r="AG147" s="8">
        <v>0</v>
      </c>
      <c r="AH147" s="6">
        <v>0</v>
      </c>
      <c r="AI147" s="7">
        <v>0</v>
      </c>
      <c r="AJ147" s="8">
        <v>0</v>
      </c>
      <c r="AK147" s="6">
        <v>0</v>
      </c>
      <c r="AL147" s="7">
        <v>0</v>
      </c>
      <c r="AM147" s="8">
        <v>0</v>
      </c>
      <c r="AN147" s="6">
        <v>0</v>
      </c>
      <c r="AO147" s="7">
        <v>0</v>
      </c>
      <c r="AP147" s="8">
        <v>0</v>
      </c>
      <c r="AQ147" s="6">
        <v>0</v>
      </c>
      <c r="AR147" s="7">
        <v>0</v>
      </c>
      <c r="AS147" s="8">
        <v>4.0000000000000001E-3</v>
      </c>
      <c r="AT147" s="6">
        <v>0.65</v>
      </c>
      <c r="AU147" s="7">
        <f t="shared" ref="AU147" si="104">AT147/AS147*1000</f>
        <v>162500</v>
      </c>
      <c r="AV147" s="8">
        <v>0</v>
      </c>
      <c r="AW147" s="6">
        <v>0</v>
      </c>
      <c r="AX147" s="7">
        <v>0</v>
      </c>
      <c r="AY147" s="8">
        <v>0</v>
      </c>
      <c r="AZ147" s="6">
        <v>0</v>
      </c>
      <c r="BA147" s="7">
        <f t="shared" si="92"/>
        <v>0</v>
      </c>
      <c r="BB147" s="8">
        <v>0</v>
      </c>
      <c r="BC147" s="6">
        <v>0</v>
      </c>
      <c r="BD147" s="7">
        <v>0</v>
      </c>
      <c r="BE147" s="8">
        <v>0</v>
      </c>
      <c r="BF147" s="6">
        <v>0</v>
      </c>
      <c r="BG147" s="7">
        <v>0</v>
      </c>
      <c r="BH147" s="8">
        <v>0</v>
      </c>
      <c r="BI147" s="6">
        <v>0</v>
      </c>
      <c r="BJ147" s="7">
        <v>0</v>
      </c>
      <c r="BK147" s="8">
        <v>0</v>
      </c>
      <c r="BL147" s="6">
        <v>0</v>
      </c>
      <c r="BM147" s="7">
        <v>0</v>
      </c>
      <c r="BN147" s="8">
        <v>0</v>
      </c>
      <c r="BO147" s="6">
        <v>0</v>
      </c>
      <c r="BP147" s="7">
        <v>0</v>
      </c>
      <c r="BQ147" s="8">
        <v>0</v>
      </c>
      <c r="BR147" s="6">
        <v>0</v>
      </c>
      <c r="BS147" s="7">
        <v>0</v>
      </c>
      <c r="BT147" s="8">
        <v>0</v>
      </c>
      <c r="BU147" s="6">
        <v>0</v>
      </c>
      <c r="BV147" s="7">
        <v>0</v>
      </c>
      <c r="BW147" s="8">
        <v>0</v>
      </c>
      <c r="BX147" s="6">
        <v>0</v>
      </c>
      <c r="BY147" s="7">
        <v>0</v>
      </c>
      <c r="BZ147" s="8">
        <v>0</v>
      </c>
      <c r="CA147" s="6">
        <v>0</v>
      </c>
      <c r="CB147" s="7">
        <v>0</v>
      </c>
      <c r="CC147" s="8">
        <f t="shared" si="102"/>
        <v>9.2999999999999999E-2</v>
      </c>
      <c r="CD147" s="7">
        <f t="shared" si="102"/>
        <v>2.4500000000000002</v>
      </c>
    </row>
    <row r="148" spans="1:82" ht="15" thickBot="1" x14ac:dyDescent="0.35">
      <c r="A148" s="51"/>
      <c r="B148" s="52" t="s">
        <v>17</v>
      </c>
      <c r="C148" s="37">
        <f>SUM(C136:C147)</f>
        <v>0</v>
      </c>
      <c r="D148" s="35">
        <f>SUM(D136:D147)</f>
        <v>0</v>
      </c>
      <c r="E148" s="36"/>
      <c r="F148" s="37"/>
      <c r="G148" s="35"/>
      <c r="H148" s="36"/>
      <c r="I148" s="37">
        <f>SUM(I136:I147)</f>
        <v>4.418000000000001</v>
      </c>
      <c r="J148" s="35">
        <f>SUM(J136:J147)</f>
        <v>83.55</v>
      </c>
      <c r="K148" s="36"/>
      <c r="L148" s="37">
        <f t="shared" ref="L148:M148" si="105">SUM(L136:L147)</f>
        <v>0</v>
      </c>
      <c r="M148" s="35">
        <f t="shared" si="105"/>
        <v>0</v>
      </c>
      <c r="N148" s="36"/>
      <c r="O148" s="37">
        <f>SUM(O136:O147)</f>
        <v>0</v>
      </c>
      <c r="P148" s="35">
        <f>SUM(P136:P147)</f>
        <v>0</v>
      </c>
      <c r="Q148" s="36"/>
      <c r="R148" s="37">
        <f t="shared" ref="R148:S148" si="106">SUM(R136:R147)</f>
        <v>0</v>
      </c>
      <c r="S148" s="35">
        <f t="shared" si="106"/>
        <v>0</v>
      </c>
      <c r="T148" s="36"/>
      <c r="U148" s="37">
        <f>SUM(U136:U147)</f>
        <v>0</v>
      </c>
      <c r="V148" s="35">
        <f>SUM(V136:V147)</f>
        <v>0</v>
      </c>
      <c r="W148" s="36"/>
      <c r="X148" s="37">
        <f>SUM(X136:X147)</f>
        <v>0</v>
      </c>
      <c r="Y148" s="35">
        <f>SUM(Y136:Y147)</f>
        <v>0</v>
      </c>
      <c r="Z148" s="36"/>
      <c r="AA148" s="37"/>
      <c r="AB148" s="35"/>
      <c r="AC148" s="36"/>
      <c r="AD148" s="37">
        <f>SUM(AD136:AD147)</f>
        <v>0</v>
      </c>
      <c r="AE148" s="35">
        <f>SUM(AE136:AE147)</f>
        <v>0</v>
      </c>
      <c r="AF148" s="36"/>
      <c r="AG148" s="37">
        <f>SUM(AG136:AG147)</f>
        <v>55.86</v>
      </c>
      <c r="AH148" s="35">
        <f>SUM(AH136:AH147)</f>
        <v>375.47</v>
      </c>
      <c r="AI148" s="36"/>
      <c r="AJ148" s="37">
        <f>SUM(AJ136:AJ147)</f>
        <v>0</v>
      </c>
      <c r="AK148" s="35">
        <f>SUM(AK136:AK147)</f>
        <v>0</v>
      </c>
      <c r="AL148" s="36"/>
      <c r="AM148" s="37">
        <f>SUM(AM136:AM147)</f>
        <v>0</v>
      </c>
      <c r="AN148" s="35">
        <f>SUM(AN136:AN147)</f>
        <v>0</v>
      </c>
      <c r="AO148" s="36"/>
      <c r="AP148" s="37">
        <f>SUM(AP136:AP147)</f>
        <v>9.5000000000000001E-2</v>
      </c>
      <c r="AQ148" s="35">
        <f>SUM(AQ136:AQ147)</f>
        <v>0.92</v>
      </c>
      <c r="AR148" s="36"/>
      <c r="AS148" s="37">
        <f>SUM(AS136:AS147)</f>
        <v>2.3719999999999999</v>
      </c>
      <c r="AT148" s="35">
        <f>SUM(AT136:AT147)</f>
        <v>27.369999999999997</v>
      </c>
      <c r="AU148" s="36"/>
      <c r="AV148" s="37">
        <f>SUM(AV136:AV147)</f>
        <v>0</v>
      </c>
      <c r="AW148" s="35">
        <f>SUM(AW136:AW147)</f>
        <v>0</v>
      </c>
      <c r="AX148" s="36"/>
      <c r="AY148" s="37">
        <f t="shared" ref="AY148:AZ148" si="107">SUM(AY136:AY147)</f>
        <v>0</v>
      </c>
      <c r="AZ148" s="35">
        <f t="shared" si="107"/>
        <v>0</v>
      </c>
      <c r="BA148" s="36"/>
      <c r="BB148" s="37">
        <f>SUM(BB136:BB147)</f>
        <v>0</v>
      </c>
      <c r="BC148" s="35">
        <f>SUM(BC136:BC147)</f>
        <v>0</v>
      </c>
      <c r="BD148" s="36"/>
      <c r="BE148" s="37">
        <f>SUM(BE136:BE147)</f>
        <v>0</v>
      </c>
      <c r="BF148" s="35">
        <f>SUM(BF136:BF147)</f>
        <v>0</v>
      </c>
      <c r="BG148" s="36"/>
      <c r="BH148" s="37">
        <f>SUM(BH136:BH147)</f>
        <v>3.9</v>
      </c>
      <c r="BI148" s="35">
        <f>SUM(BI136:BI147)</f>
        <v>36.5</v>
      </c>
      <c r="BJ148" s="36"/>
      <c r="BK148" s="37">
        <f>SUM(BK136:BK147)</f>
        <v>0</v>
      </c>
      <c r="BL148" s="35">
        <f>SUM(BL136:BL147)</f>
        <v>0</v>
      </c>
      <c r="BM148" s="36"/>
      <c r="BN148" s="37">
        <f>SUM(BN136:BN147)</f>
        <v>0</v>
      </c>
      <c r="BO148" s="35">
        <f>SUM(BO136:BO147)</f>
        <v>0</v>
      </c>
      <c r="BP148" s="36"/>
      <c r="BQ148" s="37">
        <f>SUM(BQ136:BQ147)</f>
        <v>0</v>
      </c>
      <c r="BR148" s="35">
        <f>SUM(BR136:BR147)</f>
        <v>0</v>
      </c>
      <c r="BS148" s="36"/>
      <c r="BT148" s="37">
        <f>SUM(BT136:BT147)</f>
        <v>0</v>
      </c>
      <c r="BU148" s="35">
        <f>SUM(BU136:BU147)</f>
        <v>0</v>
      </c>
      <c r="BV148" s="36"/>
      <c r="BW148" s="37">
        <f>SUM(BW136:BW147)</f>
        <v>0</v>
      </c>
      <c r="BX148" s="35">
        <f>SUM(BX136:BX147)</f>
        <v>0</v>
      </c>
      <c r="BY148" s="36"/>
      <c r="BZ148" s="37">
        <f>SUM(BZ136:BZ147)</f>
        <v>0</v>
      </c>
      <c r="CA148" s="35">
        <f>SUM(CA136:CA147)</f>
        <v>0</v>
      </c>
      <c r="CB148" s="36"/>
      <c r="CC148" s="37">
        <f t="shared" si="102"/>
        <v>66.644999999999996</v>
      </c>
      <c r="CD148" s="36">
        <f t="shared" si="102"/>
        <v>523.81000000000006</v>
      </c>
    </row>
    <row r="149" spans="1:82" x14ac:dyDescent="0.3">
      <c r="A149" s="40">
        <v>2015</v>
      </c>
      <c r="B149" s="41" t="s">
        <v>5</v>
      </c>
      <c r="C149" s="8">
        <v>0</v>
      </c>
      <c r="D149" s="6">
        <v>0</v>
      </c>
      <c r="E149" s="7">
        <v>0</v>
      </c>
      <c r="F149" s="8"/>
      <c r="G149" s="6"/>
      <c r="H149" s="7"/>
      <c r="I149" s="8">
        <v>0.10199999999999999</v>
      </c>
      <c r="J149" s="6">
        <v>2.06</v>
      </c>
      <c r="K149" s="7">
        <f t="shared" ref="K149:K160" si="108">J149/I149*1000</f>
        <v>20196.078431372553</v>
      </c>
      <c r="L149" s="8">
        <v>0</v>
      </c>
      <c r="M149" s="6">
        <v>0</v>
      </c>
      <c r="N149" s="7">
        <f t="shared" ref="N149:N160" si="109">IF(L149=0,0,M149/L149*1000)</f>
        <v>0</v>
      </c>
      <c r="O149" s="8">
        <v>0</v>
      </c>
      <c r="P149" s="6">
        <v>0</v>
      </c>
      <c r="Q149" s="7">
        <v>0</v>
      </c>
      <c r="R149" s="8">
        <v>0</v>
      </c>
      <c r="S149" s="6">
        <v>0</v>
      </c>
      <c r="T149" s="7">
        <f t="shared" ref="T149:T160" si="110">IF(R149=0,0,S149/R149*1000)</f>
        <v>0</v>
      </c>
      <c r="U149" s="8">
        <v>0</v>
      </c>
      <c r="V149" s="6">
        <v>0</v>
      </c>
      <c r="W149" s="7">
        <v>0</v>
      </c>
      <c r="X149" s="8">
        <v>0</v>
      </c>
      <c r="Y149" s="6">
        <v>0</v>
      </c>
      <c r="Z149" s="7">
        <v>0</v>
      </c>
      <c r="AA149" s="8"/>
      <c r="AB149" s="6"/>
      <c r="AC149" s="7"/>
      <c r="AD149" s="8">
        <v>0</v>
      </c>
      <c r="AE149" s="6">
        <v>0</v>
      </c>
      <c r="AF149" s="7">
        <v>0</v>
      </c>
      <c r="AG149" s="8">
        <v>1E-3</v>
      </c>
      <c r="AH149" s="6">
        <v>0.2</v>
      </c>
      <c r="AI149" s="7">
        <f t="shared" ref="AI149:AI160" si="111">AH149/AG149*1000</f>
        <v>200000</v>
      </c>
      <c r="AJ149" s="8">
        <v>0</v>
      </c>
      <c r="AK149" s="6">
        <v>0</v>
      </c>
      <c r="AL149" s="7">
        <v>0</v>
      </c>
      <c r="AM149" s="8">
        <v>0</v>
      </c>
      <c r="AN149" s="6">
        <v>0</v>
      </c>
      <c r="AO149" s="7">
        <v>0</v>
      </c>
      <c r="AP149" s="8">
        <v>0</v>
      </c>
      <c r="AQ149" s="6">
        <v>0</v>
      </c>
      <c r="AR149" s="7">
        <v>0</v>
      </c>
      <c r="AS149" s="8">
        <v>0</v>
      </c>
      <c r="AT149" s="6">
        <v>0</v>
      </c>
      <c r="AU149" s="7">
        <v>0</v>
      </c>
      <c r="AV149" s="8">
        <v>0</v>
      </c>
      <c r="AW149" s="6">
        <v>0</v>
      </c>
      <c r="AX149" s="7">
        <v>0</v>
      </c>
      <c r="AY149" s="8">
        <v>0</v>
      </c>
      <c r="AZ149" s="6">
        <v>0</v>
      </c>
      <c r="BA149" s="7">
        <f t="shared" ref="BA149:BA160" si="112">IF(AY149=0,0,AZ149/AY149*1000)</f>
        <v>0</v>
      </c>
      <c r="BB149" s="8">
        <v>0</v>
      </c>
      <c r="BC149" s="6">
        <v>0</v>
      </c>
      <c r="BD149" s="7">
        <v>0</v>
      </c>
      <c r="BE149" s="8">
        <v>0</v>
      </c>
      <c r="BF149" s="6">
        <v>0</v>
      </c>
      <c r="BG149" s="7">
        <v>0</v>
      </c>
      <c r="BH149" s="8">
        <v>0.1</v>
      </c>
      <c r="BI149" s="6">
        <v>1.91</v>
      </c>
      <c r="BJ149" s="7">
        <f t="shared" ref="BJ149" si="113">BI149/BH149*1000</f>
        <v>19099.999999999996</v>
      </c>
      <c r="BK149" s="8">
        <v>0</v>
      </c>
      <c r="BL149" s="6">
        <v>0</v>
      </c>
      <c r="BM149" s="7">
        <v>0</v>
      </c>
      <c r="BN149" s="8">
        <v>0</v>
      </c>
      <c r="BO149" s="6">
        <v>0</v>
      </c>
      <c r="BP149" s="7">
        <v>0</v>
      </c>
      <c r="BQ149" s="8">
        <v>0</v>
      </c>
      <c r="BR149" s="6">
        <v>0</v>
      </c>
      <c r="BS149" s="7">
        <v>0</v>
      </c>
      <c r="BT149" s="8">
        <v>0</v>
      </c>
      <c r="BU149" s="6">
        <v>0</v>
      </c>
      <c r="BV149" s="7">
        <v>0</v>
      </c>
      <c r="BW149" s="8">
        <v>0</v>
      </c>
      <c r="BX149" s="6">
        <v>0</v>
      </c>
      <c r="BY149" s="7">
        <v>0</v>
      </c>
      <c r="BZ149" s="8">
        <v>0</v>
      </c>
      <c r="CA149" s="6">
        <v>0</v>
      </c>
      <c r="CB149" s="7">
        <v>0</v>
      </c>
      <c r="CC149" s="12">
        <f t="shared" ref="CC149:CC161" si="114">C149+O149+AD149+AJ149+AP149+BQ149+BW149+BZ149+BT149+I149+BH149+AS149+AG149+X149</f>
        <v>0.20300000000000001</v>
      </c>
      <c r="CD149" s="7">
        <f t="shared" ref="CD149:CD161" si="115">D149+P149+AE149+AK149+AQ149+BR149+BX149+CA149+BU149+J149+BI149+AT149+AH149+Y149</f>
        <v>4.17</v>
      </c>
    </row>
    <row r="150" spans="1:82" x14ac:dyDescent="0.3">
      <c r="A150" s="40">
        <v>2015</v>
      </c>
      <c r="B150" s="41" t="s">
        <v>6</v>
      </c>
      <c r="C150" s="8">
        <v>0</v>
      </c>
      <c r="D150" s="6">
        <v>0</v>
      </c>
      <c r="E150" s="7">
        <v>0</v>
      </c>
      <c r="F150" s="8"/>
      <c r="G150" s="6"/>
      <c r="H150" s="7"/>
      <c r="I150" s="8">
        <v>0.02</v>
      </c>
      <c r="J150" s="6">
        <v>0.18</v>
      </c>
      <c r="K150" s="7">
        <f t="shared" si="108"/>
        <v>9000</v>
      </c>
      <c r="L150" s="8">
        <v>0</v>
      </c>
      <c r="M150" s="6">
        <v>0</v>
      </c>
      <c r="N150" s="7">
        <f t="shared" si="109"/>
        <v>0</v>
      </c>
      <c r="O150" s="8">
        <v>0</v>
      </c>
      <c r="P150" s="6">
        <v>0</v>
      </c>
      <c r="Q150" s="7">
        <v>0</v>
      </c>
      <c r="R150" s="8">
        <v>0</v>
      </c>
      <c r="S150" s="6">
        <v>0</v>
      </c>
      <c r="T150" s="7">
        <f t="shared" si="110"/>
        <v>0</v>
      </c>
      <c r="U150" s="8">
        <v>0</v>
      </c>
      <c r="V150" s="6">
        <v>0</v>
      </c>
      <c r="W150" s="7">
        <v>0</v>
      </c>
      <c r="X150" s="8">
        <v>0</v>
      </c>
      <c r="Y150" s="6">
        <v>0</v>
      </c>
      <c r="Z150" s="7">
        <v>0</v>
      </c>
      <c r="AA150" s="8"/>
      <c r="AB150" s="6"/>
      <c r="AC150" s="7"/>
      <c r="AD150" s="8">
        <v>0</v>
      </c>
      <c r="AE150" s="6">
        <v>0</v>
      </c>
      <c r="AF150" s="7">
        <v>0</v>
      </c>
      <c r="AG150" s="8">
        <v>0.75</v>
      </c>
      <c r="AH150" s="6">
        <v>27.05</v>
      </c>
      <c r="AI150" s="7">
        <f t="shared" si="111"/>
        <v>36066.666666666672</v>
      </c>
      <c r="AJ150" s="8">
        <v>0</v>
      </c>
      <c r="AK150" s="6">
        <v>0</v>
      </c>
      <c r="AL150" s="7">
        <v>0</v>
      </c>
      <c r="AM150" s="8">
        <v>0</v>
      </c>
      <c r="AN150" s="6">
        <v>0</v>
      </c>
      <c r="AO150" s="7">
        <v>0</v>
      </c>
      <c r="AP150" s="8">
        <v>0</v>
      </c>
      <c r="AQ150" s="6">
        <v>0</v>
      </c>
      <c r="AR150" s="7">
        <v>0</v>
      </c>
      <c r="AS150" s="8">
        <v>0</v>
      </c>
      <c r="AT150" s="6">
        <v>0</v>
      </c>
      <c r="AU150" s="7">
        <v>0</v>
      </c>
      <c r="AV150" s="8">
        <v>0</v>
      </c>
      <c r="AW150" s="6">
        <v>0</v>
      </c>
      <c r="AX150" s="7">
        <v>0</v>
      </c>
      <c r="AY150" s="8">
        <v>0</v>
      </c>
      <c r="AZ150" s="6">
        <v>0</v>
      </c>
      <c r="BA150" s="7">
        <f t="shared" si="112"/>
        <v>0</v>
      </c>
      <c r="BB150" s="8">
        <v>0</v>
      </c>
      <c r="BC150" s="6">
        <v>0</v>
      </c>
      <c r="BD150" s="7">
        <v>0</v>
      </c>
      <c r="BE150" s="8">
        <v>0</v>
      </c>
      <c r="BF150" s="6">
        <v>0</v>
      </c>
      <c r="BG150" s="7">
        <v>0</v>
      </c>
      <c r="BH150" s="8">
        <v>0</v>
      </c>
      <c r="BI150" s="6">
        <v>0</v>
      </c>
      <c r="BJ150" s="7">
        <v>0</v>
      </c>
      <c r="BK150" s="8">
        <v>0</v>
      </c>
      <c r="BL150" s="6">
        <v>0</v>
      </c>
      <c r="BM150" s="7">
        <v>0</v>
      </c>
      <c r="BN150" s="8">
        <v>0</v>
      </c>
      <c r="BO150" s="6">
        <v>0</v>
      </c>
      <c r="BP150" s="7">
        <v>0</v>
      </c>
      <c r="BQ150" s="8">
        <v>0</v>
      </c>
      <c r="BR150" s="6">
        <v>0</v>
      </c>
      <c r="BS150" s="7">
        <v>0</v>
      </c>
      <c r="BT150" s="8">
        <v>0</v>
      </c>
      <c r="BU150" s="6">
        <v>0</v>
      </c>
      <c r="BV150" s="7">
        <v>0</v>
      </c>
      <c r="BW150" s="8">
        <v>0</v>
      </c>
      <c r="BX150" s="6">
        <v>0</v>
      </c>
      <c r="BY150" s="7">
        <v>0</v>
      </c>
      <c r="BZ150" s="8">
        <v>0</v>
      </c>
      <c r="CA150" s="6">
        <v>0</v>
      </c>
      <c r="CB150" s="7">
        <v>0</v>
      </c>
      <c r="CC150" s="12">
        <f t="shared" si="114"/>
        <v>0.77</v>
      </c>
      <c r="CD150" s="7">
        <f t="shared" si="115"/>
        <v>27.23</v>
      </c>
    </row>
    <row r="151" spans="1:82" x14ac:dyDescent="0.3">
      <c r="A151" s="40">
        <v>2015</v>
      </c>
      <c r="B151" s="41" t="s">
        <v>7</v>
      </c>
      <c r="C151" s="8">
        <v>0</v>
      </c>
      <c r="D151" s="6">
        <v>0</v>
      </c>
      <c r="E151" s="7">
        <v>0</v>
      </c>
      <c r="F151" s="8"/>
      <c r="G151" s="6"/>
      <c r="H151" s="7"/>
      <c r="I151" s="8">
        <v>5.2999999999999999E-2</v>
      </c>
      <c r="J151" s="6">
        <v>0.6</v>
      </c>
      <c r="K151" s="7">
        <f t="shared" si="108"/>
        <v>11320.754716981131</v>
      </c>
      <c r="L151" s="8">
        <v>0</v>
      </c>
      <c r="M151" s="6">
        <v>0</v>
      </c>
      <c r="N151" s="7">
        <f t="shared" si="109"/>
        <v>0</v>
      </c>
      <c r="O151" s="8">
        <v>0</v>
      </c>
      <c r="P151" s="6">
        <v>0</v>
      </c>
      <c r="Q151" s="7">
        <v>0</v>
      </c>
      <c r="R151" s="8">
        <v>0</v>
      </c>
      <c r="S151" s="6">
        <v>0</v>
      </c>
      <c r="T151" s="7">
        <f t="shared" si="110"/>
        <v>0</v>
      </c>
      <c r="U151" s="8">
        <v>0</v>
      </c>
      <c r="V151" s="6">
        <v>0</v>
      </c>
      <c r="W151" s="7">
        <v>0</v>
      </c>
      <c r="X151" s="8">
        <v>0</v>
      </c>
      <c r="Y151" s="6">
        <v>0</v>
      </c>
      <c r="Z151" s="7">
        <v>0</v>
      </c>
      <c r="AA151" s="8"/>
      <c r="AB151" s="6"/>
      <c r="AC151" s="7"/>
      <c r="AD151" s="8">
        <v>0</v>
      </c>
      <c r="AE151" s="6">
        <v>0</v>
      </c>
      <c r="AF151" s="7">
        <v>0</v>
      </c>
      <c r="AG151" s="8">
        <v>1E-3</v>
      </c>
      <c r="AH151" s="6">
        <v>0.1</v>
      </c>
      <c r="AI151" s="7">
        <f t="shared" si="111"/>
        <v>100000</v>
      </c>
      <c r="AJ151" s="8">
        <v>0</v>
      </c>
      <c r="AK151" s="6">
        <v>0</v>
      </c>
      <c r="AL151" s="7">
        <v>0</v>
      </c>
      <c r="AM151" s="8">
        <v>0</v>
      </c>
      <c r="AN151" s="6">
        <v>0</v>
      </c>
      <c r="AO151" s="7">
        <v>0</v>
      </c>
      <c r="AP151" s="8">
        <v>0</v>
      </c>
      <c r="AQ151" s="6">
        <v>0</v>
      </c>
      <c r="AR151" s="7">
        <v>0</v>
      </c>
      <c r="AS151" s="8">
        <v>0</v>
      </c>
      <c r="AT151" s="6">
        <v>0</v>
      </c>
      <c r="AU151" s="7">
        <v>0</v>
      </c>
      <c r="AV151" s="8">
        <v>0</v>
      </c>
      <c r="AW151" s="6">
        <v>0</v>
      </c>
      <c r="AX151" s="7">
        <v>0</v>
      </c>
      <c r="AY151" s="8">
        <v>0</v>
      </c>
      <c r="AZ151" s="6">
        <v>0</v>
      </c>
      <c r="BA151" s="7">
        <f t="shared" si="112"/>
        <v>0</v>
      </c>
      <c r="BB151" s="8">
        <v>0</v>
      </c>
      <c r="BC151" s="6">
        <v>0</v>
      </c>
      <c r="BD151" s="7">
        <v>0</v>
      </c>
      <c r="BE151" s="8">
        <v>0</v>
      </c>
      <c r="BF151" s="6">
        <v>0</v>
      </c>
      <c r="BG151" s="7">
        <v>0</v>
      </c>
      <c r="BH151" s="8">
        <v>0</v>
      </c>
      <c r="BI151" s="6">
        <v>0</v>
      </c>
      <c r="BJ151" s="7">
        <v>0</v>
      </c>
      <c r="BK151" s="8">
        <v>0</v>
      </c>
      <c r="BL151" s="6">
        <v>0</v>
      </c>
      <c r="BM151" s="7">
        <v>0</v>
      </c>
      <c r="BN151" s="8">
        <v>0</v>
      </c>
      <c r="BO151" s="6">
        <v>0</v>
      </c>
      <c r="BP151" s="7">
        <v>0</v>
      </c>
      <c r="BQ151" s="8">
        <v>0</v>
      </c>
      <c r="BR151" s="6">
        <v>0</v>
      </c>
      <c r="BS151" s="7">
        <v>0</v>
      </c>
      <c r="BT151" s="8">
        <v>0</v>
      </c>
      <c r="BU151" s="6">
        <v>0</v>
      </c>
      <c r="BV151" s="7">
        <v>0</v>
      </c>
      <c r="BW151" s="8">
        <v>0</v>
      </c>
      <c r="BX151" s="6">
        <v>0</v>
      </c>
      <c r="BY151" s="7">
        <v>0</v>
      </c>
      <c r="BZ151" s="8">
        <v>0</v>
      </c>
      <c r="CA151" s="6">
        <v>0</v>
      </c>
      <c r="CB151" s="7">
        <v>0</v>
      </c>
      <c r="CC151" s="12">
        <f t="shared" si="114"/>
        <v>5.3999999999999999E-2</v>
      </c>
      <c r="CD151" s="7">
        <f t="shared" si="115"/>
        <v>0.7</v>
      </c>
    </row>
    <row r="152" spans="1:82" x14ac:dyDescent="0.3">
      <c r="A152" s="40">
        <v>2015</v>
      </c>
      <c r="B152" s="41" t="s">
        <v>8</v>
      </c>
      <c r="C152" s="8">
        <v>0</v>
      </c>
      <c r="D152" s="6">
        <v>0</v>
      </c>
      <c r="E152" s="7">
        <v>0</v>
      </c>
      <c r="F152" s="8"/>
      <c r="G152" s="6"/>
      <c r="H152" s="7"/>
      <c r="I152" s="8">
        <v>4.4999999999999998E-2</v>
      </c>
      <c r="J152" s="6">
        <v>0.66</v>
      </c>
      <c r="K152" s="7">
        <f t="shared" si="108"/>
        <v>14666.666666666668</v>
      </c>
      <c r="L152" s="8">
        <v>0</v>
      </c>
      <c r="M152" s="6">
        <v>0</v>
      </c>
      <c r="N152" s="7">
        <f t="shared" si="109"/>
        <v>0</v>
      </c>
      <c r="O152" s="8">
        <v>0</v>
      </c>
      <c r="P152" s="6">
        <v>0</v>
      </c>
      <c r="Q152" s="7">
        <v>0</v>
      </c>
      <c r="R152" s="8">
        <v>0</v>
      </c>
      <c r="S152" s="6">
        <v>0</v>
      </c>
      <c r="T152" s="7">
        <f t="shared" si="110"/>
        <v>0</v>
      </c>
      <c r="U152" s="8">
        <v>4.0000000000000001E-3</v>
      </c>
      <c r="V152" s="6">
        <v>8.09</v>
      </c>
      <c r="W152" s="7">
        <f t="shared" ref="W152" si="116">V152/U152*1000</f>
        <v>2022500</v>
      </c>
      <c r="X152" s="8">
        <v>0</v>
      </c>
      <c r="Y152" s="6">
        <v>0</v>
      </c>
      <c r="Z152" s="7">
        <v>0</v>
      </c>
      <c r="AA152" s="8"/>
      <c r="AB152" s="6"/>
      <c r="AC152" s="7"/>
      <c r="AD152" s="8">
        <v>0</v>
      </c>
      <c r="AE152" s="6">
        <v>0</v>
      </c>
      <c r="AF152" s="7">
        <v>0</v>
      </c>
      <c r="AG152" s="8">
        <v>0</v>
      </c>
      <c r="AH152" s="6">
        <v>0</v>
      </c>
      <c r="AI152" s="7">
        <v>0</v>
      </c>
      <c r="AJ152" s="8">
        <v>0</v>
      </c>
      <c r="AK152" s="6">
        <v>0</v>
      </c>
      <c r="AL152" s="7">
        <v>0</v>
      </c>
      <c r="AM152" s="8">
        <v>0</v>
      </c>
      <c r="AN152" s="6">
        <v>0</v>
      </c>
      <c r="AO152" s="7">
        <v>0</v>
      </c>
      <c r="AP152" s="8">
        <v>0</v>
      </c>
      <c r="AQ152" s="6">
        <v>0</v>
      </c>
      <c r="AR152" s="7">
        <v>0</v>
      </c>
      <c r="AS152" s="8">
        <v>0</v>
      </c>
      <c r="AT152" s="6">
        <v>0</v>
      </c>
      <c r="AU152" s="7">
        <v>0</v>
      </c>
      <c r="AV152" s="8">
        <v>0</v>
      </c>
      <c r="AW152" s="6">
        <v>0</v>
      </c>
      <c r="AX152" s="7">
        <v>0</v>
      </c>
      <c r="AY152" s="8">
        <v>0</v>
      </c>
      <c r="AZ152" s="6">
        <v>0</v>
      </c>
      <c r="BA152" s="7">
        <f t="shared" si="112"/>
        <v>0</v>
      </c>
      <c r="BB152" s="8">
        <v>0</v>
      </c>
      <c r="BC152" s="6">
        <v>0</v>
      </c>
      <c r="BD152" s="7">
        <v>0</v>
      </c>
      <c r="BE152" s="8">
        <v>0</v>
      </c>
      <c r="BF152" s="6">
        <v>0</v>
      </c>
      <c r="BG152" s="7">
        <v>0</v>
      </c>
      <c r="BH152" s="8">
        <v>0</v>
      </c>
      <c r="BI152" s="6">
        <v>0</v>
      </c>
      <c r="BJ152" s="7">
        <v>0</v>
      </c>
      <c r="BK152" s="8">
        <v>0</v>
      </c>
      <c r="BL152" s="6">
        <v>0</v>
      </c>
      <c r="BM152" s="7">
        <v>0</v>
      </c>
      <c r="BN152" s="8">
        <v>0</v>
      </c>
      <c r="BO152" s="6">
        <v>0</v>
      </c>
      <c r="BP152" s="7">
        <v>0</v>
      </c>
      <c r="BQ152" s="8">
        <v>0</v>
      </c>
      <c r="BR152" s="6">
        <v>0</v>
      </c>
      <c r="BS152" s="7">
        <v>0</v>
      </c>
      <c r="BT152" s="8">
        <v>0</v>
      </c>
      <c r="BU152" s="6">
        <v>0</v>
      </c>
      <c r="BV152" s="7">
        <v>0</v>
      </c>
      <c r="BW152" s="8">
        <v>0</v>
      </c>
      <c r="BX152" s="6">
        <v>0</v>
      </c>
      <c r="BY152" s="7">
        <v>0</v>
      </c>
      <c r="BZ152" s="8">
        <v>0</v>
      </c>
      <c r="CA152" s="6">
        <v>0</v>
      </c>
      <c r="CB152" s="7">
        <v>0</v>
      </c>
      <c r="CC152" s="12">
        <f t="shared" si="114"/>
        <v>4.4999999999999998E-2</v>
      </c>
      <c r="CD152" s="7">
        <f t="shared" si="115"/>
        <v>0.66</v>
      </c>
    </row>
    <row r="153" spans="1:82" x14ac:dyDescent="0.3">
      <c r="A153" s="40">
        <v>2015</v>
      </c>
      <c r="B153" s="41" t="s">
        <v>9</v>
      </c>
      <c r="C153" s="8">
        <v>0</v>
      </c>
      <c r="D153" s="6">
        <v>0</v>
      </c>
      <c r="E153" s="7">
        <v>0</v>
      </c>
      <c r="F153" s="8"/>
      <c r="G153" s="6"/>
      <c r="H153" s="7"/>
      <c r="I153" s="8">
        <v>7.2999999999999995E-2</v>
      </c>
      <c r="J153" s="6">
        <v>0.79</v>
      </c>
      <c r="K153" s="7">
        <f t="shared" si="108"/>
        <v>10821.917808219179</v>
      </c>
      <c r="L153" s="8">
        <v>0</v>
      </c>
      <c r="M153" s="6">
        <v>0</v>
      </c>
      <c r="N153" s="7">
        <f t="shared" si="109"/>
        <v>0</v>
      </c>
      <c r="O153" s="8">
        <v>0</v>
      </c>
      <c r="P153" s="6">
        <v>0</v>
      </c>
      <c r="Q153" s="7">
        <v>0</v>
      </c>
      <c r="R153" s="8">
        <v>0</v>
      </c>
      <c r="S153" s="6">
        <v>0</v>
      </c>
      <c r="T153" s="7">
        <f t="shared" si="110"/>
        <v>0</v>
      </c>
      <c r="U153" s="8">
        <v>0</v>
      </c>
      <c r="V153" s="6">
        <v>0</v>
      </c>
      <c r="W153" s="7">
        <v>0</v>
      </c>
      <c r="X153" s="8">
        <v>0</v>
      </c>
      <c r="Y153" s="6">
        <v>0</v>
      </c>
      <c r="Z153" s="7">
        <v>0</v>
      </c>
      <c r="AA153" s="8"/>
      <c r="AB153" s="6"/>
      <c r="AC153" s="7"/>
      <c r="AD153" s="8">
        <v>0</v>
      </c>
      <c r="AE153" s="6">
        <v>0</v>
      </c>
      <c r="AF153" s="7">
        <v>0</v>
      </c>
      <c r="AG153" s="8">
        <v>2E-3</v>
      </c>
      <c r="AH153" s="6">
        <v>0.24</v>
      </c>
      <c r="AI153" s="7">
        <f t="shared" si="111"/>
        <v>120000</v>
      </c>
      <c r="AJ153" s="8">
        <v>0</v>
      </c>
      <c r="AK153" s="6">
        <v>0</v>
      </c>
      <c r="AL153" s="7">
        <v>0</v>
      </c>
      <c r="AM153" s="8">
        <v>0</v>
      </c>
      <c r="AN153" s="6">
        <v>0</v>
      </c>
      <c r="AO153" s="7">
        <v>0</v>
      </c>
      <c r="AP153" s="8">
        <v>0</v>
      </c>
      <c r="AQ153" s="6">
        <v>0</v>
      </c>
      <c r="AR153" s="7">
        <v>0</v>
      </c>
      <c r="AS153" s="8">
        <v>0</v>
      </c>
      <c r="AT153" s="6">
        <v>0</v>
      </c>
      <c r="AU153" s="7">
        <v>0</v>
      </c>
      <c r="AV153" s="8">
        <v>0</v>
      </c>
      <c r="AW153" s="6">
        <v>0</v>
      </c>
      <c r="AX153" s="7">
        <v>0</v>
      </c>
      <c r="AY153" s="8">
        <v>0</v>
      </c>
      <c r="AZ153" s="6">
        <v>0</v>
      </c>
      <c r="BA153" s="7">
        <f t="shared" si="112"/>
        <v>0</v>
      </c>
      <c r="BB153" s="8">
        <v>0</v>
      </c>
      <c r="BC153" s="6">
        <v>0</v>
      </c>
      <c r="BD153" s="7">
        <v>0</v>
      </c>
      <c r="BE153" s="8">
        <v>0</v>
      </c>
      <c r="BF153" s="6">
        <v>0</v>
      </c>
      <c r="BG153" s="7">
        <v>0</v>
      </c>
      <c r="BH153" s="8">
        <v>0</v>
      </c>
      <c r="BI153" s="6">
        <v>0</v>
      </c>
      <c r="BJ153" s="7">
        <v>0</v>
      </c>
      <c r="BK153" s="8">
        <v>0</v>
      </c>
      <c r="BL153" s="6">
        <v>0</v>
      </c>
      <c r="BM153" s="7">
        <v>0</v>
      </c>
      <c r="BN153" s="8">
        <v>0</v>
      </c>
      <c r="BO153" s="6">
        <v>0</v>
      </c>
      <c r="BP153" s="7">
        <v>0</v>
      </c>
      <c r="BQ153" s="8">
        <v>0</v>
      </c>
      <c r="BR153" s="6">
        <v>0</v>
      </c>
      <c r="BS153" s="7">
        <v>0</v>
      </c>
      <c r="BT153" s="8">
        <v>0</v>
      </c>
      <c r="BU153" s="6">
        <v>0</v>
      </c>
      <c r="BV153" s="7">
        <v>0</v>
      </c>
      <c r="BW153" s="8">
        <v>0</v>
      </c>
      <c r="BX153" s="6">
        <v>0</v>
      </c>
      <c r="BY153" s="7">
        <v>0</v>
      </c>
      <c r="BZ153" s="8">
        <v>0</v>
      </c>
      <c r="CA153" s="6">
        <v>0</v>
      </c>
      <c r="CB153" s="7">
        <v>0</v>
      </c>
      <c r="CC153" s="12">
        <f t="shared" si="114"/>
        <v>7.4999999999999997E-2</v>
      </c>
      <c r="CD153" s="7">
        <f t="shared" si="115"/>
        <v>1.03</v>
      </c>
    </row>
    <row r="154" spans="1:82" x14ac:dyDescent="0.3">
      <c r="A154" s="40">
        <v>2015</v>
      </c>
      <c r="B154" s="41" t="s">
        <v>10</v>
      </c>
      <c r="C154" s="8">
        <v>0</v>
      </c>
      <c r="D154" s="6">
        <v>0</v>
      </c>
      <c r="E154" s="7">
        <v>0</v>
      </c>
      <c r="F154" s="8"/>
      <c r="G154" s="6"/>
      <c r="H154" s="7"/>
      <c r="I154" s="8">
        <v>0.06</v>
      </c>
      <c r="J154" s="6">
        <v>0.55000000000000004</v>
      </c>
      <c r="K154" s="7">
        <f t="shared" si="108"/>
        <v>9166.6666666666679</v>
      </c>
      <c r="L154" s="8">
        <v>0</v>
      </c>
      <c r="M154" s="6">
        <v>0</v>
      </c>
      <c r="N154" s="7">
        <f t="shared" si="109"/>
        <v>0</v>
      </c>
      <c r="O154" s="8">
        <v>0</v>
      </c>
      <c r="P154" s="6">
        <v>0</v>
      </c>
      <c r="Q154" s="7">
        <v>0</v>
      </c>
      <c r="R154" s="8">
        <v>0</v>
      </c>
      <c r="S154" s="6">
        <v>0</v>
      </c>
      <c r="T154" s="7">
        <f t="shared" si="110"/>
        <v>0</v>
      </c>
      <c r="U154" s="8">
        <v>0</v>
      </c>
      <c r="V154" s="6">
        <v>0</v>
      </c>
      <c r="W154" s="7">
        <v>0</v>
      </c>
      <c r="X154" s="8">
        <v>0</v>
      </c>
      <c r="Y154" s="6">
        <v>0</v>
      </c>
      <c r="Z154" s="7">
        <v>0</v>
      </c>
      <c r="AA154" s="8"/>
      <c r="AB154" s="6"/>
      <c r="AC154" s="7"/>
      <c r="AD154" s="8">
        <v>0</v>
      </c>
      <c r="AE154" s="6">
        <v>0</v>
      </c>
      <c r="AF154" s="7">
        <v>0</v>
      </c>
      <c r="AG154" s="8">
        <v>29.256</v>
      </c>
      <c r="AH154" s="6">
        <v>244.44</v>
      </c>
      <c r="AI154" s="7">
        <f t="shared" si="111"/>
        <v>8355.2091878588999</v>
      </c>
      <c r="AJ154" s="8">
        <v>0</v>
      </c>
      <c r="AK154" s="6">
        <v>0</v>
      </c>
      <c r="AL154" s="7">
        <v>0</v>
      </c>
      <c r="AM154" s="8">
        <v>0</v>
      </c>
      <c r="AN154" s="6">
        <v>0</v>
      </c>
      <c r="AO154" s="7">
        <v>0</v>
      </c>
      <c r="AP154" s="8">
        <v>0</v>
      </c>
      <c r="AQ154" s="6">
        <v>0</v>
      </c>
      <c r="AR154" s="7">
        <v>0</v>
      </c>
      <c r="AS154" s="8">
        <v>0</v>
      </c>
      <c r="AT154" s="6">
        <v>0</v>
      </c>
      <c r="AU154" s="7">
        <v>0</v>
      </c>
      <c r="AV154" s="8">
        <v>0</v>
      </c>
      <c r="AW154" s="6">
        <v>0</v>
      </c>
      <c r="AX154" s="7">
        <v>0</v>
      </c>
      <c r="AY154" s="8">
        <v>0</v>
      </c>
      <c r="AZ154" s="6">
        <v>0</v>
      </c>
      <c r="BA154" s="7">
        <f t="shared" si="112"/>
        <v>0</v>
      </c>
      <c r="BB154" s="8">
        <v>0</v>
      </c>
      <c r="BC154" s="6">
        <v>0</v>
      </c>
      <c r="BD154" s="7">
        <v>0</v>
      </c>
      <c r="BE154" s="8">
        <v>0</v>
      </c>
      <c r="BF154" s="6">
        <v>0</v>
      </c>
      <c r="BG154" s="7">
        <v>0</v>
      </c>
      <c r="BH154" s="8">
        <v>0</v>
      </c>
      <c r="BI154" s="6">
        <v>0</v>
      </c>
      <c r="BJ154" s="7">
        <v>0</v>
      </c>
      <c r="BK154" s="8">
        <v>0</v>
      </c>
      <c r="BL154" s="6">
        <v>0</v>
      </c>
      <c r="BM154" s="7">
        <v>0</v>
      </c>
      <c r="BN154" s="8">
        <v>0</v>
      </c>
      <c r="BO154" s="6">
        <v>0</v>
      </c>
      <c r="BP154" s="7">
        <v>0</v>
      </c>
      <c r="BQ154" s="8">
        <v>0</v>
      </c>
      <c r="BR154" s="6">
        <v>0</v>
      </c>
      <c r="BS154" s="7">
        <v>0</v>
      </c>
      <c r="BT154" s="8">
        <v>0</v>
      </c>
      <c r="BU154" s="6">
        <v>0</v>
      </c>
      <c r="BV154" s="7">
        <v>0</v>
      </c>
      <c r="BW154" s="8">
        <v>0</v>
      </c>
      <c r="BX154" s="6">
        <v>0</v>
      </c>
      <c r="BY154" s="7">
        <v>0</v>
      </c>
      <c r="BZ154" s="8">
        <v>0</v>
      </c>
      <c r="CA154" s="6">
        <v>0</v>
      </c>
      <c r="CB154" s="7">
        <v>0</v>
      </c>
      <c r="CC154" s="12">
        <f t="shared" si="114"/>
        <v>29.315999999999999</v>
      </c>
      <c r="CD154" s="7">
        <f t="shared" si="115"/>
        <v>244.99</v>
      </c>
    </row>
    <row r="155" spans="1:82" x14ac:dyDescent="0.3">
      <c r="A155" s="40">
        <v>2015</v>
      </c>
      <c r="B155" s="41" t="s">
        <v>11</v>
      </c>
      <c r="C155" s="8">
        <v>0</v>
      </c>
      <c r="D155" s="6">
        <v>0</v>
      </c>
      <c r="E155" s="7">
        <v>0</v>
      </c>
      <c r="F155" s="8"/>
      <c r="G155" s="6"/>
      <c r="H155" s="7"/>
      <c r="I155" s="8">
        <v>9.8000000000000004E-2</v>
      </c>
      <c r="J155" s="6">
        <v>1.27</v>
      </c>
      <c r="K155" s="7">
        <f t="shared" si="108"/>
        <v>12959.183673469388</v>
      </c>
      <c r="L155" s="8">
        <v>0</v>
      </c>
      <c r="M155" s="6">
        <v>0</v>
      </c>
      <c r="N155" s="7">
        <f t="shared" si="109"/>
        <v>0</v>
      </c>
      <c r="O155" s="8">
        <v>0</v>
      </c>
      <c r="P155" s="6">
        <v>0</v>
      </c>
      <c r="Q155" s="7">
        <v>0</v>
      </c>
      <c r="R155" s="8">
        <v>0</v>
      </c>
      <c r="S155" s="6">
        <v>0</v>
      </c>
      <c r="T155" s="7">
        <f t="shared" si="110"/>
        <v>0</v>
      </c>
      <c r="U155" s="8">
        <v>0</v>
      </c>
      <c r="V155" s="6">
        <v>0</v>
      </c>
      <c r="W155" s="7">
        <v>0</v>
      </c>
      <c r="X155" s="8">
        <v>0</v>
      </c>
      <c r="Y155" s="6">
        <v>0</v>
      </c>
      <c r="Z155" s="7">
        <v>0</v>
      </c>
      <c r="AA155" s="8"/>
      <c r="AB155" s="6"/>
      <c r="AC155" s="7"/>
      <c r="AD155" s="8">
        <v>0</v>
      </c>
      <c r="AE155" s="6">
        <v>0</v>
      </c>
      <c r="AF155" s="7">
        <v>0</v>
      </c>
      <c r="AG155" s="8">
        <v>0</v>
      </c>
      <c r="AH155" s="6">
        <v>0</v>
      </c>
      <c r="AI155" s="7">
        <v>0</v>
      </c>
      <c r="AJ155" s="8">
        <v>0</v>
      </c>
      <c r="AK155" s="6">
        <v>0</v>
      </c>
      <c r="AL155" s="7">
        <v>0</v>
      </c>
      <c r="AM155" s="8">
        <v>0</v>
      </c>
      <c r="AN155" s="6">
        <v>0</v>
      </c>
      <c r="AO155" s="7">
        <v>0</v>
      </c>
      <c r="AP155" s="8">
        <v>0</v>
      </c>
      <c r="AQ155" s="6">
        <v>0</v>
      </c>
      <c r="AR155" s="7">
        <v>0</v>
      </c>
      <c r="AS155" s="8">
        <v>0</v>
      </c>
      <c r="AT155" s="6">
        <v>0</v>
      </c>
      <c r="AU155" s="7">
        <v>0</v>
      </c>
      <c r="AV155" s="8">
        <v>0</v>
      </c>
      <c r="AW155" s="6">
        <v>0</v>
      </c>
      <c r="AX155" s="7">
        <v>0</v>
      </c>
      <c r="AY155" s="8">
        <v>0</v>
      </c>
      <c r="AZ155" s="6">
        <v>0</v>
      </c>
      <c r="BA155" s="7">
        <f t="shared" si="112"/>
        <v>0</v>
      </c>
      <c r="BB155" s="8">
        <v>0</v>
      </c>
      <c r="BC155" s="6">
        <v>0</v>
      </c>
      <c r="BD155" s="7">
        <v>0</v>
      </c>
      <c r="BE155" s="8">
        <v>0</v>
      </c>
      <c r="BF155" s="6">
        <v>0</v>
      </c>
      <c r="BG155" s="7">
        <v>0</v>
      </c>
      <c r="BH155" s="8">
        <v>0</v>
      </c>
      <c r="BI155" s="6">
        <v>0</v>
      </c>
      <c r="BJ155" s="7">
        <v>0</v>
      </c>
      <c r="BK155" s="8">
        <v>0</v>
      </c>
      <c r="BL155" s="6">
        <v>0</v>
      </c>
      <c r="BM155" s="7">
        <v>0</v>
      </c>
      <c r="BN155" s="8">
        <v>0</v>
      </c>
      <c r="BO155" s="6">
        <v>0</v>
      </c>
      <c r="BP155" s="7">
        <v>0</v>
      </c>
      <c r="BQ155" s="8">
        <v>0</v>
      </c>
      <c r="BR155" s="6">
        <v>0</v>
      </c>
      <c r="BS155" s="7">
        <v>0</v>
      </c>
      <c r="BT155" s="8">
        <v>0</v>
      </c>
      <c r="BU155" s="6">
        <v>0</v>
      </c>
      <c r="BV155" s="7">
        <v>0</v>
      </c>
      <c r="BW155" s="8">
        <v>0</v>
      </c>
      <c r="BX155" s="6">
        <v>0</v>
      </c>
      <c r="BY155" s="7">
        <v>0</v>
      </c>
      <c r="BZ155" s="8">
        <v>0</v>
      </c>
      <c r="CA155" s="6">
        <v>0</v>
      </c>
      <c r="CB155" s="7">
        <v>0</v>
      </c>
      <c r="CC155" s="12">
        <f t="shared" si="114"/>
        <v>9.8000000000000004E-2</v>
      </c>
      <c r="CD155" s="7">
        <f t="shared" si="115"/>
        <v>1.27</v>
      </c>
    </row>
    <row r="156" spans="1:82" x14ac:dyDescent="0.3">
      <c r="A156" s="40">
        <v>2015</v>
      </c>
      <c r="B156" s="41" t="s">
        <v>12</v>
      </c>
      <c r="C156" s="8">
        <v>0</v>
      </c>
      <c r="D156" s="6">
        <v>0</v>
      </c>
      <c r="E156" s="7">
        <v>0</v>
      </c>
      <c r="F156" s="8"/>
      <c r="G156" s="6"/>
      <c r="H156" s="7"/>
      <c r="I156" s="8">
        <v>0.02</v>
      </c>
      <c r="J156" s="6">
        <v>0.18</v>
      </c>
      <c r="K156" s="7">
        <f t="shared" si="108"/>
        <v>9000</v>
      </c>
      <c r="L156" s="8">
        <v>0</v>
      </c>
      <c r="M156" s="6">
        <v>0</v>
      </c>
      <c r="N156" s="7">
        <f t="shared" si="109"/>
        <v>0</v>
      </c>
      <c r="O156" s="8">
        <v>0</v>
      </c>
      <c r="P156" s="6">
        <v>0</v>
      </c>
      <c r="Q156" s="7">
        <v>0</v>
      </c>
      <c r="R156" s="8">
        <v>0</v>
      </c>
      <c r="S156" s="6">
        <v>0</v>
      </c>
      <c r="T156" s="7">
        <f t="shared" si="110"/>
        <v>0</v>
      </c>
      <c r="U156" s="8">
        <v>0</v>
      </c>
      <c r="V156" s="6">
        <v>0</v>
      </c>
      <c r="W156" s="7">
        <v>0</v>
      </c>
      <c r="X156" s="8">
        <v>0</v>
      </c>
      <c r="Y156" s="6">
        <v>0</v>
      </c>
      <c r="Z156" s="7">
        <v>0</v>
      </c>
      <c r="AA156" s="8"/>
      <c r="AB156" s="6"/>
      <c r="AC156" s="7"/>
      <c r="AD156" s="8">
        <v>0</v>
      </c>
      <c r="AE156" s="6">
        <v>0</v>
      </c>
      <c r="AF156" s="7">
        <v>0</v>
      </c>
      <c r="AG156" s="8">
        <v>3.306</v>
      </c>
      <c r="AH156" s="6">
        <v>24.96</v>
      </c>
      <c r="AI156" s="7">
        <f t="shared" si="111"/>
        <v>7549.9092558983666</v>
      </c>
      <c r="AJ156" s="8">
        <v>0</v>
      </c>
      <c r="AK156" s="6">
        <v>0</v>
      </c>
      <c r="AL156" s="7">
        <v>0</v>
      </c>
      <c r="AM156" s="8">
        <v>0</v>
      </c>
      <c r="AN156" s="6">
        <v>0</v>
      </c>
      <c r="AO156" s="7">
        <v>0</v>
      </c>
      <c r="AP156" s="8">
        <v>0</v>
      </c>
      <c r="AQ156" s="6">
        <v>0</v>
      </c>
      <c r="AR156" s="7">
        <v>0</v>
      </c>
      <c r="AS156" s="8">
        <v>0</v>
      </c>
      <c r="AT156" s="6">
        <v>0</v>
      </c>
      <c r="AU156" s="7">
        <v>0</v>
      </c>
      <c r="AV156" s="8">
        <v>0</v>
      </c>
      <c r="AW156" s="6">
        <v>0</v>
      </c>
      <c r="AX156" s="7">
        <v>0</v>
      </c>
      <c r="AY156" s="8">
        <v>0</v>
      </c>
      <c r="AZ156" s="6">
        <v>0</v>
      </c>
      <c r="BA156" s="7">
        <f t="shared" si="112"/>
        <v>0</v>
      </c>
      <c r="BB156" s="8">
        <v>0</v>
      </c>
      <c r="BC156" s="6">
        <v>0</v>
      </c>
      <c r="BD156" s="7">
        <v>0</v>
      </c>
      <c r="BE156" s="8">
        <v>0</v>
      </c>
      <c r="BF156" s="6">
        <v>0</v>
      </c>
      <c r="BG156" s="7">
        <v>0</v>
      </c>
      <c r="BH156" s="8">
        <v>0</v>
      </c>
      <c r="BI156" s="6">
        <v>0</v>
      </c>
      <c r="BJ156" s="7">
        <v>0</v>
      </c>
      <c r="BK156" s="8">
        <v>0</v>
      </c>
      <c r="BL156" s="6">
        <v>0</v>
      </c>
      <c r="BM156" s="7">
        <v>0</v>
      </c>
      <c r="BN156" s="8">
        <v>0</v>
      </c>
      <c r="BO156" s="6">
        <v>0</v>
      </c>
      <c r="BP156" s="7">
        <v>0</v>
      </c>
      <c r="BQ156" s="8">
        <v>0</v>
      </c>
      <c r="BR156" s="6">
        <v>0</v>
      </c>
      <c r="BS156" s="7">
        <v>0</v>
      </c>
      <c r="BT156" s="8">
        <v>0</v>
      </c>
      <c r="BU156" s="6">
        <v>0</v>
      </c>
      <c r="BV156" s="7">
        <v>0</v>
      </c>
      <c r="BW156" s="8">
        <v>0</v>
      </c>
      <c r="BX156" s="6">
        <v>0</v>
      </c>
      <c r="BY156" s="7">
        <v>0</v>
      </c>
      <c r="BZ156" s="8">
        <v>0</v>
      </c>
      <c r="CA156" s="6">
        <v>0</v>
      </c>
      <c r="CB156" s="7">
        <v>0</v>
      </c>
      <c r="CC156" s="12">
        <f t="shared" si="114"/>
        <v>3.3260000000000001</v>
      </c>
      <c r="CD156" s="7">
        <f t="shared" si="115"/>
        <v>25.14</v>
      </c>
    </row>
    <row r="157" spans="1:82" x14ac:dyDescent="0.3">
      <c r="A157" s="40">
        <v>2015</v>
      </c>
      <c r="B157" s="41" t="s">
        <v>13</v>
      </c>
      <c r="C157" s="8">
        <v>0</v>
      </c>
      <c r="D157" s="6">
        <v>0</v>
      </c>
      <c r="E157" s="7">
        <v>0</v>
      </c>
      <c r="F157" s="8"/>
      <c r="G157" s="6"/>
      <c r="H157" s="7"/>
      <c r="I157" s="8">
        <v>0.08</v>
      </c>
      <c r="J157" s="6">
        <v>0.73</v>
      </c>
      <c r="K157" s="7">
        <f t="shared" si="108"/>
        <v>9125</v>
      </c>
      <c r="L157" s="8">
        <v>0</v>
      </c>
      <c r="M157" s="6">
        <v>0</v>
      </c>
      <c r="N157" s="7">
        <f t="shared" si="109"/>
        <v>0</v>
      </c>
      <c r="O157" s="8">
        <v>0</v>
      </c>
      <c r="P157" s="6">
        <v>0</v>
      </c>
      <c r="Q157" s="7">
        <v>0</v>
      </c>
      <c r="R157" s="8">
        <v>0</v>
      </c>
      <c r="S157" s="6">
        <v>0</v>
      </c>
      <c r="T157" s="7">
        <f t="shared" si="110"/>
        <v>0</v>
      </c>
      <c r="U157" s="8">
        <v>0</v>
      </c>
      <c r="V157" s="6">
        <v>0</v>
      </c>
      <c r="W157" s="7">
        <v>0</v>
      </c>
      <c r="X157" s="8">
        <v>0</v>
      </c>
      <c r="Y157" s="6">
        <v>0</v>
      </c>
      <c r="Z157" s="7">
        <v>0</v>
      </c>
      <c r="AA157" s="8"/>
      <c r="AB157" s="6"/>
      <c r="AC157" s="7"/>
      <c r="AD157" s="8">
        <v>0</v>
      </c>
      <c r="AE157" s="6">
        <v>0</v>
      </c>
      <c r="AF157" s="7">
        <v>0</v>
      </c>
      <c r="AG157" s="8">
        <v>3.0000000000000001E-3</v>
      </c>
      <c r="AH157" s="6">
        <v>0.41</v>
      </c>
      <c r="AI157" s="7">
        <f t="shared" si="111"/>
        <v>136666.66666666666</v>
      </c>
      <c r="AJ157" s="8">
        <v>0</v>
      </c>
      <c r="AK157" s="6">
        <v>0</v>
      </c>
      <c r="AL157" s="7">
        <v>0</v>
      </c>
      <c r="AM157" s="8">
        <v>0</v>
      </c>
      <c r="AN157" s="6">
        <v>0</v>
      </c>
      <c r="AO157" s="7">
        <v>0</v>
      </c>
      <c r="AP157" s="8">
        <v>2.1</v>
      </c>
      <c r="AQ157" s="6">
        <v>45.13</v>
      </c>
      <c r="AR157" s="7">
        <f t="shared" ref="AR157" si="117">AQ157/AP157*1000</f>
        <v>21490.476190476191</v>
      </c>
      <c r="AS157" s="8">
        <v>0</v>
      </c>
      <c r="AT157" s="6">
        <v>0</v>
      </c>
      <c r="AU157" s="7">
        <v>0</v>
      </c>
      <c r="AV157" s="8">
        <v>0</v>
      </c>
      <c r="AW157" s="6">
        <v>0</v>
      </c>
      <c r="AX157" s="7">
        <v>0</v>
      </c>
      <c r="AY157" s="8">
        <v>0</v>
      </c>
      <c r="AZ157" s="6">
        <v>0</v>
      </c>
      <c r="BA157" s="7">
        <f t="shared" si="112"/>
        <v>0</v>
      </c>
      <c r="BB157" s="8">
        <v>0</v>
      </c>
      <c r="BC157" s="6">
        <v>0</v>
      </c>
      <c r="BD157" s="7">
        <v>0</v>
      </c>
      <c r="BE157" s="8">
        <v>0</v>
      </c>
      <c r="BF157" s="6">
        <v>0</v>
      </c>
      <c r="BG157" s="7">
        <v>0</v>
      </c>
      <c r="BH157" s="8">
        <v>0</v>
      </c>
      <c r="BI157" s="6">
        <v>0</v>
      </c>
      <c r="BJ157" s="7">
        <v>0</v>
      </c>
      <c r="BK157" s="8">
        <v>0</v>
      </c>
      <c r="BL157" s="6">
        <v>0</v>
      </c>
      <c r="BM157" s="7">
        <v>0</v>
      </c>
      <c r="BN157" s="8">
        <v>0</v>
      </c>
      <c r="BO157" s="6">
        <v>0</v>
      </c>
      <c r="BP157" s="7">
        <v>0</v>
      </c>
      <c r="BQ157" s="8">
        <v>0</v>
      </c>
      <c r="BR157" s="6">
        <v>0</v>
      </c>
      <c r="BS157" s="7">
        <v>0</v>
      </c>
      <c r="BT157" s="8">
        <v>0</v>
      </c>
      <c r="BU157" s="6">
        <v>0</v>
      </c>
      <c r="BV157" s="7">
        <v>0</v>
      </c>
      <c r="BW157" s="8">
        <v>0</v>
      </c>
      <c r="BX157" s="6">
        <v>0</v>
      </c>
      <c r="BY157" s="7">
        <v>0</v>
      </c>
      <c r="BZ157" s="8">
        <v>0</v>
      </c>
      <c r="CA157" s="6">
        <v>0</v>
      </c>
      <c r="CB157" s="7">
        <v>0</v>
      </c>
      <c r="CC157" s="12">
        <f t="shared" si="114"/>
        <v>2.1830000000000003</v>
      </c>
      <c r="CD157" s="7">
        <f t="shared" si="115"/>
        <v>46.269999999999996</v>
      </c>
    </row>
    <row r="158" spans="1:82" x14ac:dyDescent="0.3">
      <c r="A158" s="40">
        <v>2015</v>
      </c>
      <c r="B158" s="41" t="s">
        <v>14</v>
      </c>
      <c r="C158" s="8">
        <v>0</v>
      </c>
      <c r="D158" s="6">
        <v>0</v>
      </c>
      <c r="E158" s="7">
        <v>0</v>
      </c>
      <c r="F158" s="8"/>
      <c r="G158" s="6"/>
      <c r="H158" s="7"/>
      <c r="I158" s="8">
        <v>0.111</v>
      </c>
      <c r="J158" s="6">
        <v>1.49</v>
      </c>
      <c r="K158" s="7">
        <f t="shared" si="108"/>
        <v>13423.423423423425</v>
      </c>
      <c r="L158" s="8">
        <v>0</v>
      </c>
      <c r="M158" s="6">
        <v>0</v>
      </c>
      <c r="N158" s="7">
        <f t="shared" si="109"/>
        <v>0</v>
      </c>
      <c r="O158" s="8">
        <v>0</v>
      </c>
      <c r="P158" s="6">
        <v>0</v>
      </c>
      <c r="Q158" s="7">
        <v>0</v>
      </c>
      <c r="R158" s="8">
        <v>0</v>
      </c>
      <c r="S158" s="6">
        <v>0</v>
      </c>
      <c r="T158" s="7">
        <f t="shared" si="110"/>
        <v>0</v>
      </c>
      <c r="U158" s="8">
        <v>0</v>
      </c>
      <c r="V158" s="6">
        <v>0</v>
      </c>
      <c r="W158" s="7">
        <v>0</v>
      </c>
      <c r="X158" s="8">
        <v>0</v>
      </c>
      <c r="Y158" s="6">
        <v>0</v>
      </c>
      <c r="Z158" s="7">
        <v>0</v>
      </c>
      <c r="AA158" s="8"/>
      <c r="AB158" s="6"/>
      <c r="AC158" s="7"/>
      <c r="AD158" s="8">
        <v>0</v>
      </c>
      <c r="AE158" s="6">
        <v>0</v>
      </c>
      <c r="AF158" s="7">
        <v>0</v>
      </c>
      <c r="AG158" s="8">
        <v>6</v>
      </c>
      <c r="AH158" s="6">
        <v>35.31</v>
      </c>
      <c r="AI158" s="7">
        <f t="shared" si="111"/>
        <v>5885.0000000000009</v>
      </c>
      <c r="AJ158" s="8">
        <v>0</v>
      </c>
      <c r="AK158" s="6">
        <v>0</v>
      </c>
      <c r="AL158" s="7">
        <v>0</v>
      </c>
      <c r="AM158" s="8">
        <v>0</v>
      </c>
      <c r="AN158" s="6">
        <v>0</v>
      </c>
      <c r="AO158" s="7">
        <v>0</v>
      </c>
      <c r="AP158" s="8">
        <v>0</v>
      </c>
      <c r="AQ158" s="6">
        <v>0</v>
      </c>
      <c r="AR158" s="7">
        <v>0</v>
      </c>
      <c r="AS158" s="8">
        <v>0</v>
      </c>
      <c r="AT158" s="6">
        <v>0</v>
      </c>
      <c r="AU158" s="7">
        <v>0</v>
      </c>
      <c r="AV158" s="8">
        <v>0</v>
      </c>
      <c r="AW158" s="6">
        <v>0</v>
      </c>
      <c r="AX158" s="7">
        <v>0</v>
      </c>
      <c r="AY158" s="8">
        <v>0</v>
      </c>
      <c r="AZ158" s="6">
        <v>0</v>
      </c>
      <c r="BA158" s="7">
        <f t="shared" si="112"/>
        <v>0</v>
      </c>
      <c r="BB158" s="8">
        <v>0</v>
      </c>
      <c r="BC158" s="6">
        <v>0</v>
      </c>
      <c r="BD158" s="7">
        <v>0</v>
      </c>
      <c r="BE158" s="8">
        <v>0</v>
      </c>
      <c r="BF158" s="6">
        <v>0</v>
      </c>
      <c r="BG158" s="7">
        <v>0</v>
      </c>
      <c r="BH158" s="8">
        <v>0</v>
      </c>
      <c r="BI158" s="6">
        <v>0</v>
      </c>
      <c r="BJ158" s="7">
        <v>0</v>
      </c>
      <c r="BK158" s="8">
        <v>0</v>
      </c>
      <c r="BL158" s="6">
        <v>0</v>
      </c>
      <c r="BM158" s="7">
        <v>0</v>
      </c>
      <c r="BN158" s="8">
        <v>0</v>
      </c>
      <c r="BO158" s="6">
        <v>0</v>
      </c>
      <c r="BP158" s="7">
        <v>0</v>
      </c>
      <c r="BQ158" s="8">
        <v>0</v>
      </c>
      <c r="BR158" s="6">
        <v>0</v>
      </c>
      <c r="BS158" s="7">
        <v>0</v>
      </c>
      <c r="BT158" s="8">
        <v>0</v>
      </c>
      <c r="BU158" s="6">
        <v>0</v>
      </c>
      <c r="BV158" s="7">
        <v>0</v>
      </c>
      <c r="BW158" s="8">
        <v>0</v>
      </c>
      <c r="BX158" s="6">
        <v>0</v>
      </c>
      <c r="BY158" s="7">
        <v>0</v>
      </c>
      <c r="BZ158" s="8">
        <v>0</v>
      </c>
      <c r="CA158" s="6">
        <v>0</v>
      </c>
      <c r="CB158" s="7">
        <v>0</v>
      </c>
      <c r="CC158" s="12">
        <f t="shared" si="114"/>
        <v>6.1109999999999998</v>
      </c>
      <c r="CD158" s="7">
        <f t="shared" si="115"/>
        <v>36.800000000000004</v>
      </c>
    </row>
    <row r="159" spans="1:82" x14ac:dyDescent="0.3">
      <c r="A159" s="40">
        <v>2015</v>
      </c>
      <c r="B159" s="41" t="s">
        <v>15</v>
      </c>
      <c r="C159" s="8">
        <v>0</v>
      </c>
      <c r="D159" s="6">
        <v>0</v>
      </c>
      <c r="E159" s="7">
        <v>0</v>
      </c>
      <c r="F159" s="8"/>
      <c r="G159" s="6"/>
      <c r="H159" s="7"/>
      <c r="I159" s="8">
        <v>0.13800000000000001</v>
      </c>
      <c r="J159" s="6">
        <v>1.66</v>
      </c>
      <c r="K159" s="7">
        <f t="shared" si="108"/>
        <v>12028.985507246376</v>
      </c>
      <c r="L159" s="8">
        <v>0</v>
      </c>
      <c r="M159" s="6">
        <v>0</v>
      </c>
      <c r="N159" s="7">
        <f t="shared" si="109"/>
        <v>0</v>
      </c>
      <c r="O159" s="8">
        <v>0</v>
      </c>
      <c r="P159" s="6">
        <v>0</v>
      </c>
      <c r="Q159" s="7">
        <v>0</v>
      </c>
      <c r="R159" s="8">
        <v>0</v>
      </c>
      <c r="S159" s="6">
        <v>0</v>
      </c>
      <c r="T159" s="7">
        <f t="shared" si="110"/>
        <v>0</v>
      </c>
      <c r="U159" s="8">
        <v>0</v>
      </c>
      <c r="V159" s="6">
        <v>0</v>
      </c>
      <c r="W159" s="7">
        <v>0</v>
      </c>
      <c r="X159" s="8">
        <v>0</v>
      </c>
      <c r="Y159" s="6">
        <v>0</v>
      </c>
      <c r="Z159" s="7">
        <v>0</v>
      </c>
      <c r="AA159" s="8"/>
      <c r="AB159" s="6"/>
      <c r="AC159" s="7"/>
      <c r="AD159" s="8">
        <v>0</v>
      </c>
      <c r="AE159" s="6">
        <v>0</v>
      </c>
      <c r="AF159" s="7">
        <v>0</v>
      </c>
      <c r="AG159" s="8">
        <v>0</v>
      </c>
      <c r="AH159" s="6">
        <v>0</v>
      </c>
      <c r="AI159" s="7">
        <v>0</v>
      </c>
      <c r="AJ159" s="8">
        <v>0</v>
      </c>
      <c r="AK159" s="6">
        <v>0</v>
      </c>
      <c r="AL159" s="7">
        <v>0</v>
      </c>
      <c r="AM159" s="8">
        <v>0</v>
      </c>
      <c r="AN159" s="6">
        <v>0</v>
      </c>
      <c r="AO159" s="7">
        <v>0</v>
      </c>
      <c r="AP159" s="8">
        <v>0</v>
      </c>
      <c r="AQ159" s="6">
        <v>0</v>
      </c>
      <c r="AR159" s="7">
        <v>0</v>
      </c>
      <c r="AS159" s="8">
        <v>0</v>
      </c>
      <c r="AT159" s="6">
        <v>0</v>
      </c>
      <c r="AU159" s="7">
        <v>0</v>
      </c>
      <c r="AV159" s="8">
        <v>0</v>
      </c>
      <c r="AW159" s="6">
        <v>0</v>
      </c>
      <c r="AX159" s="7">
        <v>0</v>
      </c>
      <c r="AY159" s="8">
        <v>0</v>
      </c>
      <c r="AZ159" s="6">
        <v>0</v>
      </c>
      <c r="BA159" s="7">
        <f t="shared" si="112"/>
        <v>0</v>
      </c>
      <c r="BB159" s="8">
        <v>0</v>
      </c>
      <c r="BC159" s="6">
        <v>0</v>
      </c>
      <c r="BD159" s="7">
        <v>0</v>
      </c>
      <c r="BE159" s="8">
        <v>0</v>
      </c>
      <c r="BF159" s="6">
        <v>0</v>
      </c>
      <c r="BG159" s="7">
        <v>0</v>
      </c>
      <c r="BH159" s="8">
        <v>0</v>
      </c>
      <c r="BI159" s="6">
        <v>0</v>
      </c>
      <c r="BJ159" s="7">
        <v>0</v>
      </c>
      <c r="BK159" s="8">
        <v>0</v>
      </c>
      <c r="BL159" s="6">
        <v>0</v>
      </c>
      <c r="BM159" s="7">
        <v>0</v>
      </c>
      <c r="BN159" s="8">
        <v>0</v>
      </c>
      <c r="BO159" s="6">
        <v>0</v>
      </c>
      <c r="BP159" s="7">
        <v>0</v>
      </c>
      <c r="BQ159" s="8">
        <v>0</v>
      </c>
      <c r="BR159" s="6">
        <v>0</v>
      </c>
      <c r="BS159" s="7">
        <v>0</v>
      </c>
      <c r="BT159" s="8">
        <v>0</v>
      </c>
      <c r="BU159" s="6">
        <v>0</v>
      </c>
      <c r="BV159" s="7">
        <v>0</v>
      </c>
      <c r="BW159" s="8">
        <v>0</v>
      </c>
      <c r="BX159" s="6">
        <v>0</v>
      </c>
      <c r="BY159" s="7">
        <v>0</v>
      </c>
      <c r="BZ159" s="8">
        <v>0</v>
      </c>
      <c r="CA159" s="6">
        <v>0</v>
      </c>
      <c r="CB159" s="7">
        <v>0</v>
      </c>
      <c r="CC159" s="12">
        <f t="shared" si="114"/>
        <v>0.13800000000000001</v>
      </c>
      <c r="CD159" s="7">
        <f t="shared" si="115"/>
        <v>1.66</v>
      </c>
    </row>
    <row r="160" spans="1:82" x14ac:dyDescent="0.3">
      <c r="A160" s="40">
        <v>2015</v>
      </c>
      <c r="B160" s="41" t="s">
        <v>16</v>
      </c>
      <c r="C160" s="8">
        <v>0</v>
      </c>
      <c r="D160" s="6">
        <v>0</v>
      </c>
      <c r="E160" s="7">
        <v>0</v>
      </c>
      <c r="F160" s="8"/>
      <c r="G160" s="6"/>
      <c r="H160" s="7"/>
      <c r="I160" s="8">
        <v>0.184</v>
      </c>
      <c r="J160" s="6">
        <v>2.36</v>
      </c>
      <c r="K160" s="7">
        <f t="shared" si="108"/>
        <v>12826.086956521738</v>
      </c>
      <c r="L160" s="8">
        <v>0</v>
      </c>
      <c r="M160" s="6">
        <v>0</v>
      </c>
      <c r="N160" s="7">
        <f t="shared" si="109"/>
        <v>0</v>
      </c>
      <c r="O160" s="8">
        <v>0</v>
      </c>
      <c r="P160" s="6">
        <v>0</v>
      </c>
      <c r="Q160" s="7">
        <v>0</v>
      </c>
      <c r="R160" s="8">
        <v>0</v>
      </c>
      <c r="S160" s="6">
        <v>0</v>
      </c>
      <c r="T160" s="7">
        <f t="shared" si="110"/>
        <v>0</v>
      </c>
      <c r="U160" s="8">
        <v>0</v>
      </c>
      <c r="V160" s="6">
        <v>0</v>
      </c>
      <c r="W160" s="7">
        <v>0</v>
      </c>
      <c r="X160" s="8">
        <v>0</v>
      </c>
      <c r="Y160" s="6">
        <v>0</v>
      </c>
      <c r="Z160" s="7">
        <v>0</v>
      </c>
      <c r="AA160" s="8"/>
      <c r="AB160" s="6"/>
      <c r="AC160" s="7"/>
      <c r="AD160" s="8">
        <v>0</v>
      </c>
      <c r="AE160" s="6">
        <v>0</v>
      </c>
      <c r="AF160" s="7">
        <v>0</v>
      </c>
      <c r="AG160" s="8">
        <v>1.456</v>
      </c>
      <c r="AH160" s="6">
        <v>45.92</v>
      </c>
      <c r="AI160" s="7">
        <f t="shared" si="111"/>
        <v>31538.461538461539</v>
      </c>
      <c r="AJ160" s="8">
        <v>0</v>
      </c>
      <c r="AK160" s="6">
        <v>0</v>
      </c>
      <c r="AL160" s="7">
        <v>0</v>
      </c>
      <c r="AM160" s="8">
        <v>0</v>
      </c>
      <c r="AN160" s="6">
        <v>0</v>
      </c>
      <c r="AO160" s="7">
        <v>0</v>
      </c>
      <c r="AP160" s="8">
        <v>0</v>
      </c>
      <c r="AQ160" s="6">
        <v>0</v>
      </c>
      <c r="AR160" s="7">
        <v>0</v>
      </c>
      <c r="AS160" s="8">
        <v>0</v>
      </c>
      <c r="AT160" s="6">
        <v>0</v>
      </c>
      <c r="AU160" s="7">
        <v>0</v>
      </c>
      <c r="AV160" s="8">
        <v>0</v>
      </c>
      <c r="AW160" s="6">
        <v>0</v>
      </c>
      <c r="AX160" s="7">
        <v>0</v>
      </c>
      <c r="AY160" s="8">
        <v>0</v>
      </c>
      <c r="AZ160" s="6">
        <v>0</v>
      </c>
      <c r="BA160" s="7">
        <f t="shared" si="112"/>
        <v>0</v>
      </c>
      <c r="BB160" s="8">
        <v>0</v>
      </c>
      <c r="BC160" s="6">
        <v>0</v>
      </c>
      <c r="BD160" s="7">
        <v>0</v>
      </c>
      <c r="BE160" s="8">
        <v>0</v>
      </c>
      <c r="BF160" s="6">
        <v>0</v>
      </c>
      <c r="BG160" s="7">
        <v>0</v>
      </c>
      <c r="BH160" s="8">
        <v>0</v>
      </c>
      <c r="BI160" s="6">
        <v>0</v>
      </c>
      <c r="BJ160" s="7">
        <v>0</v>
      </c>
      <c r="BK160" s="8">
        <v>0</v>
      </c>
      <c r="BL160" s="6">
        <v>0</v>
      </c>
      <c r="BM160" s="7">
        <v>0</v>
      </c>
      <c r="BN160" s="8">
        <v>0</v>
      </c>
      <c r="BO160" s="6">
        <v>0</v>
      </c>
      <c r="BP160" s="7">
        <v>0</v>
      </c>
      <c r="BQ160" s="8">
        <v>0</v>
      </c>
      <c r="BR160" s="6">
        <v>0</v>
      </c>
      <c r="BS160" s="7">
        <v>0</v>
      </c>
      <c r="BT160" s="8">
        <v>0</v>
      </c>
      <c r="BU160" s="6">
        <v>0</v>
      </c>
      <c r="BV160" s="7">
        <v>0</v>
      </c>
      <c r="BW160" s="8">
        <v>0</v>
      </c>
      <c r="BX160" s="6">
        <v>0</v>
      </c>
      <c r="BY160" s="7">
        <v>0</v>
      </c>
      <c r="BZ160" s="8">
        <v>0</v>
      </c>
      <c r="CA160" s="6">
        <v>0</v>
      </c>
      <c r="CB160" s="7">
        <v>0</v>
      </c>
      <c r="CC160" s="12">
        <f t="shared" si="114"/>
        <v>1.64</v>
      </c>
      <c r="CD160" s="7">
        <f t="shared" si="115"/>
        <v>48.28</v>
      </c>
    </row>
    <row r="161" spans="1:82" ht="15" thickBot="1" x14ac:dyDescent="0.35">
      <c r="A161" s="51"/>
      <c r="B161" s="52" t="s">
        <v>17</v>
      </c>
      <c r="C161" s="37">
        <f>SUM(C149:C160)</f>
        <v>0</v>
      </c>
      <c r="D161" s="35">
        <f>SUM(D149:D160)</f>
        <v>0</v>
      </c>
      <c r="E161" s="36"/>
      <c r="F161" s="37"/>
      <c r="G161" s="35"/>
      <c r="H161" s="36"/>
      <c r="I161" s="37">
        <f>SUM(I149:I160)</f>
        <v>0.98399999999999999</v>
      </c>
      <c r="J161" s="35">
        <f>SUM(J149:J160)</f>
        <v>12.530000000000001</v>
      </c>
      <c r="K161" s="36"/>
      <c r="L161" s="37">
        <f t="shared" ref="L161:M161" si="118">SUM(L149:L160)</f>
        <v>0</v>
      </c>
      <c r="M161" s="35">
        <f t="shared" si="118"/>
        <v>0</v>
      </c>
      <c r="N161" s="36"/>
      <c r="O161" s="37">
        <f>SUM(O149:O160)</f>
        <v>0</v>
      </c>
      <c r="P161" s="35">
        <f>SUM(P149:P160)</f>
        <v>0</v>
      </c>
      <c r="Q161" s="36"/>
      <c r="R161" s="37">
        <f t="shared" ref="R161:S161" si="119">SUM(R149:R160)</f>
        <v>0</v>
      </c>
      <c r="S161" s="35">
        <f t="shared" si="119"/>
        <v>0</v>
      </c>
      <c r="T161" s="36"/>
      <c r="U161" s="37">
        <f>SUM(U149:U160)</f>
        <v>4.0000000000000001E-3</v>
      </c>
      <c r="V161" s="35">
        <f>SUM(V149:V160)</f>
        <v>8.09</v>
      </c>
      <c r="W161" s="36"/>
      <c r="X161" s="37">
        <f>SUM(X149:X160)</f>
        <v>0</v>
      </c>
      <c r="Y161" s="35">
        <f>SUM(Y149:Y160)</f>
        <v>0</v>
      </c>
      <c r="Z161" s="36"/>
      <c r="AA161" s="37"/>
      <c r="AB161" s="35"/>
      <c r="AC161" s="36"/>
      <c r="AD161" s="37">
        <f>SUM(AD149:AD160)</f>
        <v>0</v>
      </c>
      <c r="AE161" s="35">
        <f>SUM(AE149:AE160)</f>
        <v>0</v>
      </c>
      <c r="AF161" s="36"/>
      <c r="AG161" s="37">
        <f>SUM(AG149:AG160)</f>
        <v>40.775000000000006</v>
      </c>
      <c r="AH161" s="35">
        <f>SUM(AH149:AH160)</f>
        <v>378.63</v>
      </c>
      <c r="AI161" s="36"/>
      <c r="AJ161" s="37">
        <f>SUM(AJ149:AJ160)</f>
        <v>0</v>
      </c>
      <c r="AK161" s="35">
        <f>SUM(AK149:AK160)</f>
        <v>0</v>
      </c>
      <c r="AL161" s="36"/>
      <c r="AM161" s="37">
        <f>SUM(AM149:AM160)</f>
        <v>0</v>
      </c>
      <c r="AN161" s="35">
        <f>SUM(AN149:AN160)</f>
        <v>0</v>
      </c>
      <c r="AO161" s="36"/>
      <c r="AP161" s="37">
        <f>SUM(AP149:AP160)</f>
        <v>2.1</v>
      </c>
      <c r="AQ161" s="35">
        <f>SUM(AQ149:AQ160)</f>
        <v>45.13</v>
      </c>
      <c r="AR161" s="36"/>
      <c r="AS161" s="37">
        <f>SUM(AS149:AS160)</f>
        <v>0</v>
      </c>
      <c r="AT161" s="35">
        <f>SUM(AT149:AT160)</f>
        <v>0</v>
      </c>
      <c r="AU161" s="36"/>
      <c r="AV161" s="37">
        <f>SUM(AV149:AV160)</f>
        <v>0</v>
      </c>
      <c r="AW161" s="35">
        <f>SUM(AW149:AW160)</f>
        <v>0</v>
      </c>
      <c r="AX161" s="36"/>
      <c r="AY161" s="37">
        <f t="shared" ref="AY161:AZ161" si="120">SUM(AY149:AY160)</f>
        <v>0</v>
      </c>
      <c r="AZ161" s="35">
        <f t="shared" si="120"/>
        <v>0</v>
      </c>
      <c r="BA161" s="36"/>
      <c r="BB161" s="37">
        <f>SUM(BB149:BB160)</f>
        <v>0</v>
      </c>
      <c r="BC161" s="35">
        <f>SUM(BC149:BC160)</f>
        <v>0</v>
      </c>
      <c r="BD161" s="36"/>
      <c r="BE161" s="37">
        <f>SUM(BE149:BE160)</f>
        <v>0</v>
      </c>
      <c r="BF161" s="35">
        <f>SUM(BF149:BF160)</f>
        <v>0</v>
      </c>
      <c r="BG161" s="36"/>
      <c r="BH161" s="37">
        <f>SUM(BH149:BH160)</f>
        <v>0.1</v>
      </c>
      <c r="BI161" s="35">
        <f>SUM(BI149:BI160)</f>
        <v>1.91</v>
      </c>
      <c r="BJ161" s="36"/>
      <c r="BK161" s="37">
        <f>SUM(BK149:BK160)</f>
        <v>0</v>
      </c>
      <c r="BL161" s="35">
        <f>SUM(BL149:BL160)</f>
        <v>0</v>
      </c>
      <c r="BM161" s="36"/>
      <c r="BN161" s="37">
        <f>SUM(BN149:BN160)</f>
        <v>0</v>
      </c>
      <c r="BO161" s="35">
        <f>SUM(BO149:BO160)</f>
        <v>0</v>
      </c>
      <c r="BP161" s="36"/>
      <c r="BQ161" s="37">
        <f>SUM(BQ149:BQ160)</f>
        <v>0</v>
      </c>
      <c r="BR161" s="35">
        <f>SUM(BR149:BR160)</f>
        <v>0</v>
      </c>
      <c r="BS161" s="36"/>
      <c r="BT161" s="37">
        <f>SUM(BT149:BT160)</f>
        <v>0</v>
      </c>
      <c r="BU161" s="35">
        <f>SUM(BU149:BU160)</f>
        <v>0</v>
      </c>
      <c r="BV161" s="36"/>
      <c r="BW161" s="37">
        <f>SUM(BW149:BW160)</f>
        <v>0</v>
      </c>
      <c r="BX161" s="35">
        <f>SUM(BX149:BX160)</f>
        <v>0</v>
      </c>
      <c r="BY161" s="36"/>
      <c r="BZ161" s="37">
        <f>SUM(BZ149:BZ160)</f>
        <v>0</v>
      </c>
      <c r="CA161" s="35">
        <f>SUM(CA149:CA160)</f>
        <v>0</v>
      </c>
      <c r="CB161" s="36"/>
      <c r="CC161" s="37">
        <f t="shared" si="114"/>
        <v>43.959000000000003</v>
      </c>
      <c r="CD161" s="36">
        <f t="shared" si="115"/>
        <v>438.2</v>
      </c>
    </row>
    <row r="162" spans="1:82" x14ac:dyDescent="0.3">
      <c r="A162" s="40">
        <v>2016</v>
      </c>
      <c r="B162" s="41" t="s">
        <v>5</v>
      </c>
      <c r="C162" s="8">
        <v>0</v>
      </c>
      <c r="D162" s="6">
        <v>0</v>
      </c>
      <c r="E162" s="7">
        <v>0</v>
      </c>
      <c r="F162" s="8"/>
      <c r="G162" s="6"/>
      <c r="H162" s="7"/>
      <c r="I162" s="8">
        <v>0.13600000000000001</v>
      </c>
      <c r="J162" s="6">
        <v>2.1</v>
      </c>
      <c r="K162" s="7">
        <f t="shared" ref="K162:K173" si="121">J162/I162*1000</f>
        <v>15441.176470588236</v>
      </c>
      <c r="L162" s="8">
        <v>0</v>
      </c>
      <c r="M162" s="6">
        <v>0</v>
      </c>
      <c r="N162" s="7">
        <f t="shared" ref="N162:N173" si="122">IF(L162=0,0,M162/L162*1000)</f>
        <v>0</v>
      </c>
      <c r="O162" s="8">
        <v>0</v>
      </c>
      <c r="P162" s="6">
        <v>0</v>
      </c>
      <c r="Q162" s="7">
        <v>0</v>
      </c>
      <c r="R162" s="8">
        <v>0</v>
      </c>
      <c r="S162" s="6">
        <v>0</v>
      </c>
      <c r="T162" s="7">
        <f t="shared" ref="T162:T173" si="123">IF(R162=0,0,S162/R162*1000)</f>
        <v>0</v>
      </c>
      <c r="U162" s="8">
        <v>0</v>
      </c>
      <c r="V162" s="6">
        <v>0</v>
      </c>
      <c r="W162" s="7">
        <v>0</v>
      </c>
      <c r="X162" s="8">
        <v>0</v>
      </c>
      <c r="Y162" s="6">
        <v>0</v>
      </c>
      <c r="Z162" s="7">
        <v>0</v>
      </c>
      <c r="AA162" s="8"/>
      <c r="AB162" s="6"/>
      <c r="AC162" s="7"/>
      <c r="AD162" s="8">
        <v>0</v>
      </c>
      <c r="AE162" s="6">
        <v>0</v>
      </c>
      <c r="AF162" s="7">
        <v>0</v>
      </c>
      <c r="AG162" s="8">
        <v>0</v>
      </c>
      <c r="AH162" s="6">
        <v>0</v>
      </c>
      <c r="AI162" s="7">
        <v>0</v>
      </c>
      <c r="AJ162" s="8">
        <v>0</v>
      </c>
      <c r="AK162" s="6">
        <v>0</v>
      </c>
      <c r="AL162" s="7">
        <v>0</v>
      </c>
      <c r="AM162" s="8">
        <v>0</v>
      </c>
      <c r="AN162" s="6">
        <v>0</v>
      </c>
      <c r="AO162" s="7">
        <v>0</v>
      </c>
      <c r="AP162" s="8">
        <v>0</v>
      </c>
      <c r="AQ162" s="6">
        <v>0</v>
      </c>
      <c r="AR162" s="7">
        <v>0</v>
      </c>
      <c r="AS162" s="8">
        <v>0</v>
      </c>
      <c r="AT162" s="6">
        <v>0</v>
      </c>
      <c r="AU162" s="7">
        <v>0</v>
      </c>
      <c r="AV162" s="8">
        <v>0</v>
      </c>
      <c r="AW162" s="6">
        <v>0</v>
      </c>
      <c r="AX162" s="7">
        <v>0</v>
      </c>
      <c r="AY162" s="8">
        <v>0</v>
      </c>
      <c r="AZ162" s="6">
        <v>0</v>
      </c>
      <c r="BA162" s="7">
        <f t="shared" ref="BA162:BA173" si="124">IF(AY162=0,0,AZ162/AY162*1000)</f>
        <v>0</v>
      </c>
      <c r="BB162" s="8">
        <v>0</v>
      </c>
      <c r="BC162" s="6">
        <v>0</v>
      </c>
      <c r="BD162" s="7">
        <v>0</v>
      </c>
      <c r="BE162" s="8">
        <v>0</v>
      </c>
      <c r="BF162" s="6">
        <v>0</v>
      </c>
      <c r="BG162" s="7">
        <v>0</v>
      </c>
      <c r="BH162" s="8">
        <v>0</v>
      </c>
      <c r="BI162" s="6">
        <v>0</v>
      </c>
      <c r="BJ162" s="7">
        <v>0</v>
      </c>
      <c r="BK162" s="8">
        <v>0</v>
      </c>
      <c r="BL162" s="6">
        <v>0</v>
      </c>
      <c r="BM162" s="7">
        <v>0</v>
      </c>
      <c r="BN162" s="8">
        <v>0</v>
      </c>
      <c r="BO162" s="6">
        <v>0</v>
      </c>
      <c r="BP162" s="7">
        <v>0</v>
      </c>
      <c r="BQ162" s="8">
        <v>0</v>
      </c>
      <c r="BR162" s="6">
        <v>0</v>
      </c>
      <c r="BS162" s="7">
        <v>0</v>
      </c>
      <c r="BT162" s="8">
        <v>0</v>
      </c>
      <c r="BU162" s="6">
        <v>0</v>
      </c>
      <c r="BV162" s="7">
        <v>0</v>
      </c>
      <c r="BW162" s="8">
        <v>0</v>
      </c>
      <c r="BX162" s="6">
        <v>0</v>
      </c>
      <c r="BY162" s="7">
        <v>0</v>
      </c>
      <c r="BZ162" s="8">
        <v>0</v>
      </c>
      <c r="CA162" s="6">
        <v>0</v>
      </c>
      <c r="CB162" s="7">
        <v>0</v>
      </c>
      <c r="CC162" s="12">
        <f t="shared" ref="CC162:CC173" si="125">C162+O162+AD162+AJ162+AP162+BQ162+BW162+BZ162+BT162+I162+BH162+AS162+AG162+X162+BK162</f>
        <v>0.13600000000000001</v>
      </c>
      <c r="CD162" s="7">
        <f t="shared" ref="CD162:CD173" si="126">D162+P162+AE162+AK162+AQ162+BR162+BX162+CA162+BU162+J162+BI162+AT162+AH162+Y162+BL162</f>
        <v>2.1</v>
      </c>
    </row>
    <row r="163" spans="1:82" x14ac:dyDescent="0.3">
      <c r="A163" s="40">
        <v>2016</v>
      </c>
      <c r="B163" s="41" t="s">
        <v>6</v>
      </c>
      <c r="C163" s="8">
        <v>0</v>
      </c>
      <c r="D163" s="6">
        <v>0</v>
      </c>
      <c r="E163" s="7">
        <v>0</v>
      </c>
      <c r="F163" s="8"/>
      <c r="G163" s="6"/>
      <c r="H163" s="7"/>
      <c r="I163" s="8">
        <v>0.17799999999999999</v>
      </c>
      <c r="J163" s="6">
        <v>2.0099999999999998</v>
      </c>
      <c r="K163" s="7">
        <f t="shared" si="121"/>
        <v>11292.134831460673</v>
      </c>
      <c r="L163" s="8">
        <v>0</v>
      </c>
      <c r="M163" s="6">
        <v>0</v>
      </c>
      <c r="N163" s="7">
        <f t="shared" si="122"/>
        <v>0</v>
      </c>
      <c r="O163" s="8">
        <v>0</v>
      </c>
      <c r="P163" s="6">
        <v>0</v>
      </c>
      <c r="Q163" s="7">
        <v>0</v>
      </c>
      <c r="R163" s="8">
        <v>0</v>
      </c>
      <c r="S163" s="6">
        <v>0</v>
      </c>
      <c r="T163" s="7">
        <f t="shared" si="123"/>
        <v>0</v>
      </c>
      <c r="U163" s="8">
        <v>0</v>
      </c>
      <c r="V163" s="6">
        <v>0</v>
      </c>
      <c r="W163" s="7">
        <v>0</v>
      </c>
      <c r="X163" s="8">
        <v>0</v>
      </c>
      <c r="Y163" s="6">
        <v>0</v>
      </c>
      <c r="Z163" s="7">
        <v>0</v>
      </c>
      <c r="AA163" s="8"/>
      <c r="AB163" s="6"/>
      <c r="AC163" s="7"/>
      <c r="AD163" s="8">
        <v>0</v>
      </c>
      <c r="AE163" s="6">
        <v>0</v>
      </c>
      <c r="AF163" s="7">
        <v>0</v>
      </c>
      <c r="AG163" s="8">
        <v>18</v>
      </c>
      <c r="AH163" s="6">
        <v>68.42</v>
      </c>
      <c r="AI163" s="7">
        <f t="shared" ref="AI163:AI172" si="127">AH163/AG163*1000</f>
        <v>3801.1111111111113</v>
      </c>
      <c r="AJ163" s="8">
        <v>0</v>
      </c>
      <c r="AK163" s="6">
        <v>0</v>
      </c>
      <c r="AL163" s="7">
        <v>0</v>
      </c>
      <c r="AM163" s="8">
        <v>0</v>
      </c>
      <c r="AN163" s="6">
        <v>0</v>
      </c>
      <c r="AO163" s="7">
        <v>0</v>
      </c>
      <c r="AP163" s="8">
        <v>0</v>
      </c>
      <c r="AQ163" s="6">
        <v>0</v>
      </c>
      <c r="AR163" s="7">
        <v>0</v>
      </c>
      <c r="AS163" s="8">
        <v>0</v>
      </c>
      <c r="AT163" s="6">
        <v>0</v>
      </c>
      <c r="AU163" s="7">
        <v>0</v>
      </c>
      <c r="AV163" s="8">
        <v>0</v>
      </c>
      <c r="AW163" s="6">
        <v>0</v>
      </c>
      <c r="AX163" s="7">
        <v>0</v>
      </c>
      <c r="AY163" s="8">
        <v>0</v>
      </c>
      <c r="AZ163" s="6">
        <v>0</v>
      </c>
      <c r="BA163" s="7">
        <f t="shared" si="124"/>
        <v>0</v>
      </c>
      <c r="BB163" s="8">
        <v>0</v>
      </c>
      <c r="BC163" s="6">
        <v>0</v>
      </c>
      <c r="BD163" s="7">
        <v>0</v>
      </c>
      <c r="BE163" s="8">
        <v>0</v>
      </c>
      <c r="BF163" s="6">
        <v>0</v>
      </c>
      <c r="BG163" s="7">
        <v>0</v>
      </c>
      <c r="BH163" s="8">
        <v>0</v>
      </c>
      <c r="BI163" s="6">
        <v>0</v>
      </c>
      <c r="BJ163" s="7">
        <v>0</v>
      </c>
      <c r="BK163" s="8">
        <v>0</v>
      </c>
      <c r="BL163" s="6">
        <v>0</v>
      </c>
      <c r="BM163" s="7">
        <v>0</v>
      </c>
      <c r="BN163" s="8">
        <v>0</v>
      </c>
      <c r="BO163" s="6">
        <v>0</v>
      </c>
      <c r="BP163" s="7">
        <v>0</v>
      </c>
      <c r="BQ163" s="8">
        <v>0</v>
      </c>
      <c r="BR163" s="6">
        <v>0</v>
      </c>
      <c r="BS163" s="7">
        <v>0</v>
      </c>
      <c r="BT163" s="8">
        <v>0</v>
      </c>
      <c r="BU163" s="6">
        <v>0</v>
      </c>
      <c r="BV163" s="7">
        <v>0</v>
      </c>
      <c r="BW163" s="8">
        <v>0</v>
      </c>
      <c r="BX163" s="6">
        <v>0</v>
      </c>
      <c r="BY163" s="7">
        <v>0</v>
      </c>
      <c r="BZ163" s="8">
        <v>0</v>
      </c>
      <c r="CA163" s="6">
        <v>0</v>
      </c>
      <c r="CB163" s="7">
        <v>0</v>
      </c>
      <c r="CC163" s="12">
        <f t="shared" si="125"/>
        <v>18.178000000000001</v>
      </c>
      <c r="CD163" s="7">
        <f t="shared" si="126"/>
        <v>70.430000000000007</v>
      </c>
    </row>
    <row r="164" spans="1:82" x14ac:dyDescent="0.3">
      <c r="A164" s="40">
        <v>2016</v>
      </c>
      <c r="B164" s="41" t="s">
        <v>7</v>
      </c>
      <c r="C164" s="8">
        <v>0</v>
      </c>
      <c r="D164" s="6">
        <v>0</v>
      </c>
      <c r="E164" s="7">
        <v>0</v>
      </c>
      <c r="F164" s="8"/>
      <c r="G164" s="6"/>
      <c r="H164" s="7"/>
      <c r="I164" s="8">
        <v>6.5000000000000002E-2</v>
      </c>
      <c r="J164" s="6">
        <v>0.87</v>
      </c>
      <c r="K164" s="7">
        <f t="shared" si="121"/>
        <v>13384.615384615383</v>
      </c>
      <c r="L164" s="8">
        <v>0</v>
      </c>
      <c r="M164" s="6">
        <v>0</v>
      </c>
      <c r="N164" s="7">
        <f t="shared" si="122"/>
        <v>0</v>
      </c>
      <c r="O164" s="8">
        <v>0</v>
      </c>
      <c r="P164" s="6">
        <v>0</v>
      </c>
      <c r="Q164" s="7">
        <v>0</v>
      </c>
      <c r="R164" s="8">
        <v>0</v>
      </c>
      <c r="S164" s="6">
        <v>0</v>
      </c>
      <c r="T164" s="7">
        <f t="shared" si="123"/>
        <v>0</v>
      </c>
      <c r="U164" s="8">
        <v>0</v>
      </c>
      <c r="V164" s="6">
        <v>0</v>
      </c>
      <c r="W164" s="7">
        <v>0</v>
      </c>
      <c r="X164" s="8">
        <v>0</v>
      </c>
      <c r="Y164" s="6">
        <v>0</v>
      </c>
      <c r="Z164" s="7">
        <v>0</v>
      </c>
      <c r="AA164" s="8"/>
      <c r="AB164" s="6"/>
      <c r="AC164" s="7"/>
      <c r="AD164" s="8">
        <v>0</v>
      </c>
      <c r="AE164" s="6">
        <v>0</v>
      </c>
      <c r="AF164" s="7">
        <v>0</v>
      </c>
      <c r="AG164" s="8">
        <v>8.5399999999999991</v>
      </c>
      <c r="AH164" s="6">
        <v>69.31</v>
      </c>
      <c r="AI164" s="7">
        <f t="shared" si="127"/>
        <v>8115.9250585480095</v>
      </c>
      <c r="AJ164" s="8">
        <v>0</v>
      </c>
      <c r="AK164" s="6">
        <v>0</v>
      </c>
      <c r="AL164" s="7">
        <v>0</v>
      </c>
      <c r="AM164" s="8">
        <v>0</v>
      </c>
      <c r="AN164" s="6">
        <v>0</v>
      </c>
      <c r="AO164" s="7">
        <v>0</v>
      </c>
      <c r="AP164" s="8">
        <v>0</v>
      </c>
      <c r="AQ164" s="6">
        <v>0</v>
      </c>
      <c r="AR164" s="7">
        <v>0</v>
      </c>
      <c r="AS164" s="8">
        <v>0</v>
      </c>
      <c r="AT164" s="6">
        <v>0</v>
      </c>
      <c r="AU164" s="7">
        <v>0</v>
      </c>
      <c r="AV164" s="8">
        <v>0</v>
      </c>
      <c r="AW164" s="6">
        <v>0</v>
      </c>
      <c r="AX164" s="7">
        <v>0</v>
      </c>
      <c r="AY164" s="8">
        <v>0</v>
      </c>
      <c r="AZ164" s="6">
        <v>0</v>
      </c>
      <c r="BA164" s="7">
        <f t="shared" si="124"/>
        <v>0</v>
      </c>
      <c r="BB164" s="8">
        <v>0</v>
      </c>
      <c r="BC164" s="6">
        <v>0</v>
      </c>
      <c r="BD164" s="7">
        <v>0</v>
      </c>
      <c r="BE164" s="8">
        <v>0</v>
      </c>
      <c r="BF164" s="6">
        <v>0</v>
      </c>
      <c r="BG164" s="7">
        <v>0</v>
      </c>
      <c r="BH164" s="8">
        <v>0</v>
      </c>
      <c r="BI164" s="6">
        <v>0</v>
      </c>
      <c r="BJ164" s="7">
        <v>0</v>
      </c>
      <c r="BK164" s="8">
        <v>0</v>
      </c>
      <c r="BL164" s="6">
        <v>0</v>
      </c>
      <c r="BM164" s="7">
        <v>0</v>
      </c>
      <c r="BN164" s="8">
        <v>0</v>
      </c>
      <c r="BO164" s="6">
        <v>0</v>
      </c>
      <c r="BP164" s="7">
        <v>0</v>
      </c>
      <c r="BQ164" s="8">
        <v>0</v>
      </c>
      <c r="BR164" s="6">
        <v>0</v>
      </c>
      <c r="BS164" s="7">
        <v>0</v>
      </c>
      <c r="BT164" s="8">
        <v>0</v>
      </c>
      <c r="BU164" s="6">
        <v>0</v>
      </c>
      <c r="BV164" s="7">
        <v>0</v>
      </c>
      <c r="BW164" s="8">
        <v>0</v>
      </c>
      <c r="BX164" s="6">
        <v>0</v>
      </c>
      <c r="BY164" s="7">
        <v>0</v>
      </c>
      <c r="BZ164" s="8">
        <v>0</v>
      </c>
      <c r="CA164" s="6">
        <v>0</v>
      </c>
      <c r="CB164" s="7">
        <v>0</v>
      </c>
      <c r="CC164" s="12">
        <f t="shared" si="125"/>
        <v>8.6049999999999986</v>
      </c>
      <c r="CD164" s="7">
        <f t="shared" si="126"/>
        <v>70.180000000000007</v>
      </c>
    </row>
    <row r="165" spans="1:82" x14ac:dyDescent="0.3">
      <c r="A165" s="40">
        <v>2016</v>
      </c>
      <c r="B165" s="41" t="s">
        <v>8</v>
      </c>
      <c r="C165" s="8">
        <v>0</v>
      </c>
      <c r="D165" s="6">
        <v>0</v>
      </c>
      <c r="E165" s="7">
        <v>0</v>
      </c>
      <c r="F165" s="8"/>
      <c r="G165" s="6"/>
      <c r="H165" s="7"/>
      <c r="I165" s="8">
        <v>9.8000000000000004E-2</v>
      </c>
      <c r="J165" s="6">
        <v>1.35</v>
      </c>
      <c r="K165" s="7">
        <f t="shared" si="121"/>
        <v>13775.510204081633</v>
      </c>
      <c r="L165" s="8">
        <v>0</v>
      </c>
      <c r="M165" s="6">
        <v>0</v>
      </c>
      <c r="N165" s="7">
        <f t="shared" si="122"/>
        <v>0</v>
      </c>
      <c r="O165" s="8">
        <v>0</v>
      </c>
      <c r="P165" s="6">
        <v>0</v>
      </c>
      <c r="Q165" s="7">
        <v>0</v>
      </c>
      <c r="R165" s="8">
        <v>0</v>
      </c>
      <c r="S165" s="6">
        <v>0</v>
      </c>
      <c r="T165" s="7">
        <f t="shared" si="123"/>
        <v>0</v>
      </c>
      <c r="U165" s="8">
        <v>0</v>
      </c>
      <c r="V165" s="6">
        <v>0</v>
      </c>
      <c r="W165" s="7">
        <v>0</v>
      </c>
      <c r="X165" s="8">
        <v>0</v>
      </c>
      <c r="Y165" s="6">
        <v>0</v>
      </c>
      <c r="Z165" s="7">
        <v>0</v>
      </c>
      <c r="AA165" s="8"/>
      <c r="AB165" s="6"/>
      <c r="AC165" s="7"/>
      <c r="AD165" s="8">
        <v>0</v>
      </c>
      <c r="AE165" s="6">
        <v>0</v>
      </c>
      <c r="AF165" s="7">
        <v>0</v>
      </c>
      <c r="AG165" s="8">
        <v>0</v>
      </c>
      <c r="AH165" s="6">
        <v>0</v>
      </c>
      <c r="AI165" s="7">
        <v>0</v>
      </c>
      <c r="AJ165" s="8">
        <v>0</v>
      </c>
      <c r="AK165" s="6">
        <v>0</v>
      </c>
      <c r="AL165" s="7">
        <v>0</v>
      </c>
      <c r="AM165" s="8">
        <v>0</v>
      </c>
      <c r="AN165" s="6">
        <v>0</v>
      </c>
      <c r="AO165" s="7">
        <v>0</v>
      </c>
      <c r="AP165" s="8">
        <v>0</v>
      </c>
      <c r="AQ165" s="6">
        <v>0</v>
      </c>
      <c r="AR165" s="7">
        <v>0</v>
      </c>
      <c r="AS165" s="8">
        <v>0</v>
      </c>
      <c r="AT165" s="6">
        <v>0</v>
      </c>
      <c r="AU165" s="7">
        <v>0</v>
      </c>
      <c r="AV165" s="8">
        <v>0</v>
      </c>
      <c r="AW165" s="6">
        <v>0</v>
      </c>
      <c r="AX165" s="7">
        <v>0</v>
      </c>
      <c r="AY165" s="8">
        <v>0</v>
      </c>
      <c r="AZ165" s="6">
        <v>0</v>
      </c>
      <c r="BA165" s="7">
        <f t="shared" si="124"/>
        <v>0</v>
      </c>
      <c r="BB165" s="8">
        <v>0</v>
      </c>
      <c r="BC165" s="6">
        <v>0</v>
      </c>
      <c r="BD165" s="7">
        <v>0</v>
      </c>
      <c r="BE165" s="8">
        <v>0</v>
      </c>
      <c r="BF165" s="6">
        <v>0</v>
      </c>
      <c r="BG165" s="7">
        <v>0</v>
      </c>
      <c r="BH165" s="8">
        <v>0</v>
      </c>
      <c r="BI165" s="6">
        <v>0</v>
      </c>
      <c r="BJ165" s="7">
        <v>0</v>
      </c>
      <c r="BK165" s="8">
        <v>0</v>
      </c>
      <c r="BL165" s="6">
        <v>0</v>
      </c>
      <c r="BM165" s="7">
        <v>0</v>
      </c>
      <c r="BN165" s="8">
        <v>0</v>
      </c>
      <c r="BO165" s="6">
        <v>0</v>
      </c>
      <c r="BP165" s="7">
        <v>0</v>
      </c>
      <c r="BQ165" s="8">
        <v>0</v>
      </c>
      <c r="BR165" s="6">
        <v>0</v>
      </c>
      <c r="BS165" s="7">
        <v>0</v>
      </c>
      <c r="BT165" s="8">
        <v>0</v>
      </c>
      <c r="BU165" s="6">
        <v>0</v>
      </c>
      <c r="BV165" s="7">
        <v>0</v>
      </c>
      <c r="BW165" s="8">
        <v>0</v>
      </c>
      <c r="BX165" s="6">
        <v>0</v>
      </c>
      <c r="BY165" s="7">
        <v>0</v>
      </c>
      <c r="BZ165" s="8">
        <v>0</v>
      </c>
      <c r="CA165" s="6">
        <v>0</v>
      </c>
      <c r="CB165" s="7">
        <v>0</v>
      </c>
      <c r="CC165" s="12">
        <f t="shared" si="125"/>
        <v>9.8000000000000004E-2</v>
      </c>
      <c r="CD165" s="7">
        <f t="shared" si="126"/>
        <v>1.35</v>
      </c>
    </row>
    <row r="166" spans="1:82" x14ac:dyDescent="0.3">
      <c r="A166" s="40">
        <v>2016</v>
      </c>
      <c r="B166" s="41" t="s">
        <v>9</v>
      </c>
      <c r="C166" s="8">
        <v>0</v>
      </c>
      <c r="D166" s="6">
        <v>0</v>
      </c>
      <c r="E166" s="7">
        <v>0</v>
      </c>
      <c r="F166" s="8"/>
      <c r="G166" s="6"/>
      <c r="H166" s="7"/>
      <c r="I166" s="8">
        <v>0.16</v>
      </c>
      <c r="J166" s="6">
        <v>1.73</v>
      </c>
      <c r="K166" s="7">
        <f t="shared" si="121"/>
        <v>10812.5</v>
      </c>
      <c r="L166" s="8">
        <v>0</v>
      </c>
      <c r="M166" s="6">
        <v>0</v>
      </c>
      <c r="N166" s="7">
        <f t="shared" si="122"/>
        <v>0</v>
      </c>
      <c r="O166" s="8">
        <v>0</v>
      </c>
      <c r="P166" s="6">
        <v>0</v>
      </c>
      <c r="Q166" s="7">
        <v>0</v>
      </c>
      <c r="R166" s="8">
        <v>0</v>
      </c>
      <c r="S166" s="6">
        <v>0</v>
      </c>
      <c r="T166" s="7">
        <f t="shared" si="123"/>
        <v>0</v>
      </c>
      <c r="U166" s="8">
        <v>0</v>
      </c>
      <c r="V166" s="6">
        <v>0</v>
      </c>
      <c r="W166" s="7">
        <v>0</v>
      </c>
      <c r="X166" s="8">
        <v>0</v>
      </c>
      <c r="Y166" s="6">
        <v>0</v>
      </c>
      <c r="Z166" s="7">
        <v>0</v>
      </c>
      <c r="AA166" s="8"/>
      <c r="AB166" s="6"/>
      <c r="AC166" s="7"/>
      <c r="AD166" s="8">
        <v>0</v>
      </c>
      <c r="AE166" s="6">
        <v>0</v>
      </c>
      <c r="AF166" s="7">
        <v>0</v>
      </c>
      <c r="AG166" s="8">
        <v>1.8</v>
      </c>
      <c r="AH166" s="6">
        <v>11.96</v>
      </c>
      <c r="AI166" s="7">
        <f t="shared" si="127"/>
        <v>6644.4444444444453</v>
      </c>
      <c r="AJ166" s="8">
        <v>0.05</v>
      </c>
      <c r="AK166" s="6">
        <v>0.17</v>
      </c>
      <c r="AL166" s="7">
        <f t="shared" ref="AL166" si="128">AK166/AJ166*1000</f>
        <v>3400</v>
      </c>
      <c r="AM166" s="8">
        <v>0</v>
      </c>
      <c r="AN166" s="6">
        <v>0</v>
      </c>
      <c r="AO166" s="7">
        <v>0</v>
      </c>
      <c r="AP166" s="8">
        <v>0</v>
      </c>
      <c r="AQ166" s="6">
        <v>0</v>
      </c>
      <c r="AR166" s="7">
        <v>0</v>
      </c>
      <c r="AS166" s="8">
        <v>0</v>
      </c>
      <c r="AT166" s="6">
        <v>0</v>
      </c>
      <c r="AU166" s="7">
        <v>0</v>
      </c>
      <c r="AV166" s="8">
        <v>0</v>
      </c>
      <c r="AW166" s="6">
        <v>0</v>
      </c>
      <c r="AX166" s="7">
        <v>0</v>
      </c>
      <c r="AY166" s="8">
        <v>0</v>
      </c>
      <c r="AZ166" s="6">
        <v>0</v>
      </c>
      <c r="BA166" s="7">
        <f t="shared" si="124"/>
        <v>0</v>
      </c>
      <c r="BB166" s="8">
        <v>0</v>
      </c>
      <c r="BC166" s="6">
        <v>0</v>
      </c>
      <c r="BD166" s="7">
        <v>0</v>
      </c>
      <c r="BE166" s="8">
        <v>0</v>
      </c>
      <c r="BF166" s="6">
        <v>0</v>
      </c>
      <c r="BG166" s="7">
        <v>0</v>
      </c>
      <c r="BH166" s="8">
        <v>0</v>
      </c>
      <c r="BI166" s="6">
        <v>0</v>
      </c>
      <c r="BJ166" s="7">
        <v>0</v>
      </c>
      <c r="BK166" s="8">
        <v>0</v>
      </c>
      <c r="BL166" s="6">
        <v>0</v>
      </c>
      <c r="BM166" s="7">
        <v>0</v>
      </c>
      <c r="BN166" s="8">
        <v>0</v>
      </c>
      <c r="BO166" s="6">
        <v>0</v>
      </c>
      <c r="BP166" s="7">
        <v>0</v>
      </c>
      <c r="BQ166" s="8">
        <v>0</v>
      </c>
      <c r="BR166" s="6">
        <v>0</v>
      </c>
      <c r="BS166" s="7">
        <v>0</v>
      </c>
      <c r="BT166" s="8">
        <v>0</v>
      </c>
      <c r="BU166" s="6">
        <v>0</v>
      </c>
      <c r="BV166" s="7">
        <v>0</v>
      </c>
      <c r="BW166" s="8">
        <v>0</v>
      </c>
      <c r="BX166" s="6">
        <v>0</v>
      </c>
      <c r="BY166" s="7">
        <v>0</v>
      </c>
      <c r="BZ166" s="8">
        <v>0</v>
      </c>
      <c r="CA166" s="6">
        <v>0</v>
      </c>
      <c r="CB166" s="7">
        <v>0</v>
      </c>
      <c r="CC166" s="12">
        <f t="shared" si="125"/>
        <v>2.0100000000000002</v>
      </c>
      <c r="CD166" s="7">
        <f t="shared" si="126"/>
        <v>13.860000000000001</v>
      </c>
    </row>
    <row r="167" spans="1:82" x14ac:dyDescent="0.3">
      <c r="A167" s="40">
        <v>2016</v>
      </c>
      <c r="B167" s="41" t="s">
        <v>10</v>
      </c>
      <c r="C167" s="8">
        <v>0</v>
      </c>
      <c r="D167" s="6">
        <v>0</v>
      </c>
      <c r="E167" s="7">
        <v>0</v>
      </c>
      <c r="F167" s="8"/>
      <c r="G167" s="6"/>
      <c r="H167" s="7"/>
      <c r="I167" s="8">
        <v>0.11600000000000001</v>
      </c>
      <c r="J167" s="6">
        <v>2.0299999999999998</v>
      </c>
      <c r="K167" s="7">
        <f t="shared" si="121"/>
        <v>17499.999999999996</v>
      </c>
      <c r="L167" s="8">
        <v>0</v>
      </c>
      <c r="M167" s="6">
        <v>0</v>
      </c>
      <c r="N167" s="7">
        <f t="shared" si="122"/>
        <v>0</v>
      </c>
      <c r="O167" s="8">
        <v>0</v>
      </c>
      <c r="P167" s="6">
        <v>0</v>
      </c>
      <c r="Q167" s="7">
        <v>0</v>
      </c>
      <c r="R167" s="8">
        <v>0</v>
      </c>
      <c r="S167" s="6">
        <v>0</v>
      </c>
      <c r="T167" s="7">
        <f t="shared" si="123"/>
        <v>0</v>
      </c>
      <c r="U167" s="8">
        <v>0</v>
      </c>
      <c r="V167" s="6">
        <v>0</v>
      </c>
      <c r="W167" s="7">
        <v>0</v>
      </c>
      <c r="X167" s="8">
        <v>0</v>
      </c>
      <c r="Y167" s="6">
        <v>0</v>
      </c>
      <c r="Z167" s="7">
        <v>0</v>
      </c>
      <c r="AA167" s="8"/>
      <c r="AB167" s="6"/>
      <c r="AC167" s="7"/>
      <c r="AD167" s="8">
        <v>0</v>
      </c>
      <c r="AE167" s="6">
        <v>0</v>
      </c>
      <c r="AF167" s="7">
        <v>0</v>
      </c>
      <c r="AG167" s="8">
        <v>0</v>
      </c>
      <c r="AH167" s="6">
        <v>0</v>
      </c>
      <c r="AI167" s="7">
        <v>0</v>
      </c>
      <c r="AJ167" s="8">
        <v>0</v>
      </c>
      <c r="AK167" s="6">
        <v>0</v>
      </c>
      <c r="AL167" s="7">
        <v>0</v>
      </c>
      <c r="AM167" s="8">
        <v>0</v>
      </c>
      <c r="AN167" s="6">
        <v>0</v>
      </c>
      <c r="AO167" s="7">
        <v>0</v>
      </c>
      <c r="AP167" s="8">
        <v>0</v>
      </c>
      <c r="AQ167" s="6">
        <v>0</v>
      </c>
      <c r="AR167" s="7">
        <v>0</v>
      </c>
      <c r="AS167" s="8">
        <v>0</v>
      </c>
      <c r="AT167" s="6">
        <v>0</v>
      </c>
      <c r="AU167" s="7">
        <v>0</v>
      </c>
      <c r="AV167" s="8">
        <v>0</v>
      </c>
      <c r="AW167" s="6">
        <v>0</v>
      </c>
      <c r="AX167" s="7">
        <v>0</v>
      </c>
      <c r="AY167" s="8">
        <v>0</v>
      </c>
      <c r="AZ167" s="6">
        <v>0</v>
      </c>
      <c r="BA167" s="7">
        <f t="shared" si="124"/>
        <v>0</v>
      </c>
      <c r="BB167" s="8">
        <v>0</v>
      </c>
      <c r="BC167" s="6">
        <v>0</v>
      </c>
      <c r="BD167" s="7">
        <v>0</v>
      </c>
      <c r="BE167" s="8">
        <v>0</v>
      </c>
      <c r="BF167" s="6">
        <v>0</v>
      </c>
      <c r="BG167" s="7">
        <v>0</v>
      </c>
      <c r="BH167" s="8">
        <v>0</v>
      </c>
      <c r="BI167" s="6">
        <v>0</v>
      </c>
      <c r="BJ167" s="7">
        <v>0</v>
      </c>
      <c r="BK167" s="8">
        <v>0</v>
      </c>
      <c r="BL167" s="6">
        <v>0</v>
      </c>
      <c r="BM167" s="7">
        <v>0</v>
      </c>
      <c r="BN167" s="8">
        <v>0</v>
      </c>
      <c r="BO167" s="6">
        <v>0</v>
      </c>
      <c r="BP167" s="7">
        <v>0</v>
      </c>
      <c r="BQ167" s="8">
        <v>0</v>
      </c>
      <c r="BR167" s="6">
        <v>0</v>
      </c>
      <c r="BS167" s="7">
        <v>0</v>
      </c>
      <c r="BT167" s="8">
        <v>0</v>
      </c>
      <c r="BU167" s="6">
        <v>0</v>
      </c>
      <c r="BV167" s="7">
        <v>0</v>
      </c>
      <c r="BW167" s="8">
        <v>0</v>
      </c>
      <c r="BX167" s="6">
        <v>0</v>
      </c>
      <c r="BY167" s="7">
        <v>0</v>
      </c>
      <c r="BZ167" s="8">
        <v>0</v>
      </c>
      <c r="CA167" s="6">
        <v>0</v>
      </c>
      <c r="CB167" s="7">
        <v>0</v>
      </c>
      <c r="CC167" s="12">
        <f t="shared" si="125"/>
        <v>0.11600000000000001</v>
      </c>
      <c r="CD167" s="7">
        <f t="shared" si="126"/>
        <v>2.0299999999999998</v>
      </c>
    </row>
    <row r="168" spans="1:82" x14ac:dyDescent="0.3">
      <c r="A168" s="40">
        <v>2016</v>
      </c>
      <c r="B168" s="41" t="s">
        <v>11</v>
      </c>
      <c r="C168" s="8">
        <v>0</v>
      </c>
      <c r="D168" s="6">
        <v>0</v>
      </c>
      <c r="E168" s="7">
        <v>0</v>
      </c>
      <c r="F168" s="8"/>
      <c r="G168" s="6"/>
      <c r="H168" s="7"/>
      <c r="I168" s="8">
        <v>0.1</v>
      </c>
      <c r="J168" s="6">
        <v>1.1200000000000001</v>
      </c>
      <c r="K168" s="7">
        <f t="shared" si="121"/>
        <v>11200.000000000002</v>
      </c>
      <c r="L168" s="8">
        <v>0</v>
      </c>
      <c r="M168" s="6">
        <v>0</v>
      </c>
      <c r="N168" s="7">
        <f t="shared" si="122"/>
        <v>0</v>
      </c>
      <c r="O168" s="8">
        <v>0</v>
      </c>
      <c r="P168" s="6">
        <v>0</v>
      </c>
      <c r="Q168" s="7">
        <v>0</v>
      </c>
      <c r="R168" s="8">
        <v>0</v>
      </c>
      <c r="S168" s="6">
        <v>0</v>
      </c>
      <c r="T168" s="7">
        <f t="shared" si="123"/>
        <v>0</v>
      </c>
      <c r="U168" s="8">
        <v>0</v>
      </c>
      <c r="V168" s="6">
        <v>0</v>
      </c>
      <c r="W168" s="7">
        <v>0</v>
      </c>
      <c r="X168" s="8">
        <v>0</v>
      </c>
      <c r="Y168" s="6">
        <v>0</v>
      </c>
      <c r="Z168" s="7">
        <v>0</v>
      </c>
      <c r="AA168" s="8"/>
      <c r="AB168" s="6"/>
      <c r="AC168" s="7"/>
      <c r="AD168" s="8">
        <v>0</v>
      </c>
      <c r="AE168" s="6">
        <v>0</v>
      </c>
      <c r="AF168" s="7">
        <v>0</v>
      </c>
      <c r="AG168" s="8">
        <v>0</v>
      </c>
      <c r="AH168" s="6">
        <v>0</v>
      </c>
      <c r="AI168" s="7">
        <v>0</v>
      </c>
      <c r="AJ168" s="8">
        <v>0</v>
      </c>
      <c r="AK168" s="6">
        <v>0</v>
      </c>
      <c r="AL168" s="7">
        <v>0</v>
      </c>
      <c r="AM168" s="8">
        <v>0</v>
      </c>
      <c r="AN168" s="6">
        <v>0</v>
      </c>
      <c r="AO168" s="7">
        <v>0</v>
      </c>
      <c r="AP168" s="8">
        <v>0</v>
      </c>
      <c r="AQ168" s="6">
        <v>0</v>
      </c>
      <c r="AR168" s="7">
        <v>0</v>
      </c>
      <c r="AS168" s="8">
        <v>0</v>
      </c>
      <c r="AT168" s="6">
        <v>0</v>
      </c>
      <c r="AU168" s="7">
        <v>0</v>
      </c>
      <c r="AV168" s="8">
        <v>0</v>
      </c>
      <c r="AW168" s="6">
        <v>0</v>
      </c>
      <c r="AX168" s="7">
        <v>0</v>
      </c>
      <c r="AY168" s="8">
        <v>0</v>
      </c>
      <c r="AZ168" s="6">
        <v>0</v>
      </c>
      <c r="BA168" s="7">
        <f t="shared" si="124"/>
        <v>0</v>
      </c>
      <c r="BB168" s="8">
        <v>0</v>
      </c>
      <c r="BC168" s="6">
        <v>0</v>
      </c>
      <c r="BD168" s="7">
        <v>0</v>
      </c>
      <c r="BE168" s="8">
        <v>0</v>
      </c>
      <c r="BF168" s="6">
        <v>0</v>
      </c>
      <c r="BG168" s="7">
        <v>0</v>
      </c>
      <c r="BH168" s="8">
        <v>0</v>
      </c>
      <c r="BI168" s="6">
        <v>0</v>
      </c>
      <c r="BJ168" s="7">
        <v>0</v>
      </c>
      <c r="BK168" s="8">
        <v>0</v>
      </c>
      <c r="BL168" s="6">
        <v>0</v>
      </c>
      <c r="BM168" s="7">
        <v>0</v>
      </c>
      <c r="BN168" s="8">
        <v>0</v>
      </c>
      <c r="BO168" s="6">
        <v>0</v>
      </c>
      <c r="BP168" s="7">
        <v>0</v>
      </c>
      <c r="BQ168" s="8">
        <v>0</v>
      </c>
      <c r="BR168" s="6">
        <v>0</v>
      </c>
      <c r="BS168" s="7">
        <v>0</v>
      </c>
      <c r="BT168" s="8">
        <v>0</v>
      </c>
      <c r="BU168" s="6">
        <v>0</v>
      </c>
      <c r="BV168" s="7">
        <v>0</v>
      </c>
      <c r="BW168" s="8">
        <v>0</v>
      </c>
      <c r="BX168" s="6">
        <v>0</v>
      </c>
      <c r="BY168" s="7">
        <v>0</v>
      </c>
      <c r="BZ168" s="8">
        <v>0</v>
      </c>
      <c r="CA168" s="6">
        <v>0</v>
      </c>
      <c r="CB168" s="7">
        <v>0</v>
      </c>
      <c r="CC168" s="12">
        <f t="shared" si="125"/>
        <v>0.1</v>
      </c>
      <c r="CD168" s="7">
        <f t="shared" si="126"/>
        <v>1.1200000000000001</v>
      </c>
    </row>
    <row r="169" spans="1:82" x14ac:dyDescent="0.3">
      <c r="A169" s="40">
        <v>2016</v>
      </c>
      <c r="B169" s="41" t="s">
        <v>12</v>
      </c>
      <c r="C169" s="8">
        <v>0</v>
      </c>
      <c r="D169" s="6">
        <v>0</v>
      </c>
      <c r="E169" s="7">
        <v>0</v>
      </c>
      <c r="F169" s="8"/>
      <c r="G169" s="6"/>
      <c r="H169" s="7"/>
      <c r="I169" s="8">
        <v>0.184</v>
      </c>
      <c r="J169" s="6">
        <v>2.66</v>
      </c>
      <c r="K169" s="7">
        <f t="shared" si="121"/>
        <v>14456.521739130436</v>
      </c>
      <c r="L169" s="8">
        <v>0</v>
      </c>
      <c r="M169" s="6">
        <v>0</v>
      </c>
      <c r="N169" s="7">
        <f t="shared" si="122"/>
        <v>0</v>
      </c>
      <c r="O169" s="8">
        <v>0</v>
      </c>
      <c r="P169" s="6">
        <v>0</v>
      </c>
      <c r="Q169" s="7">
        <v>0</v>
      </c>
      <c r="R169" s="8">
        <v>0</v>
      </c>
      <c r="S169" s="6">
        <v>0</v>
      </c>
      <c r="T169" s="7">
        <f t="shared" si="123"/>
        <v>0</v>
      </c>
      <c r="U169" s="8">
        <v>0</v>
      </c>
      <c r="V169" s="6">
        <v>0</v>
      </c>
      <c r="W169" s="7">
        <v>0</v>
      </c>
      <c r="X169" s="8">
        <v>0</v>
      </c>
      <c r="Y169" s="6">
        <v>0</v>
      </c>
      <c r="Z169" s="7">
        <v>0</v>
      </c>
      <c r="AA169" s="8"/>
      <c r="AB169" s="6"/>
      <c r="AC169" s="7"/>
      <c r="AD169" s="8">
        <v>0</v>
      </c>
      <c r="AE169" s="6">
        <v>0</v>
      </c>
      <c r="AF169" s="7">
        <v>0</v>
      </c>
      <c r="AG169" s="8">
        <v>2</v>
      </c>
      <c r="AH169" s="6">
        <v>14.4</v>
      </c>
      <c r="AI169" s="7">
        <f t="shared" si="127"/>
        <v>7200</v>
      </c>
      <c r="AJ169" s="8">
        <v>0</v>
      </c>
      <c r="AK169" s="6">
        <v>0</v>
      </c>
      <c r="AL169" s="7">
        <v>0</v>
      </c>
      <c r="AM169" s="8">
        <v>0</v>
      </c>
      <c r="AN169" s="6">
        <v>0</v>
      </c>
      <c r="AO169" s="7">
        <v>0</v>
      </c>
      <c r="AP169" s="8">
        <v>0.18</v>
      </c>
      <c r="AQ169" s="6">
        <v>1.65</v>
      </c>
      <c r="AR169" s="7">
        <f t="shared" ref="AR169:AR173" si="129">AQ169/AP169*1000</f>
        <v>9166.6666666666661</v>
      </c>
      <c r="AS169" s="8">
        <v>0</v>
      </c>
      <c r="AT169" s="6">
        <v>0</v>
      </c>
      <c r="AU169" s="7">
        <v>0</v>
      </c>
      <c r="AV169" s="8">
        <v>0</v>
      </c>
      <c r="AW169" s="6">
        <v>0</v>
      </c>
      <c r="AX169" s="7">
        <v>0</v>
      </c>
      <c r="AY169" s="8">
        <v>0</v>
      </c>
      <c r="AZ169" s="6">
        <v>0</v>
      </c>
      <c r="BA169" s="7">
        <f t="shared" si="124"/>
        <v>0</v>
      </c>
      <c r="BB169" s="8">
        <v>0</v>
      </c>
      <c r="BC169" s="6">
        <v>0</v>
      </c>
      <c r="BD169" s="7">
        <v>0</v>
      </c>
      <c r="BE169" s="8">
        <v>0</v>
      </c>
      <c r="BF169" s="6">
        <v>0</v>
      </c>
      <c r="BG169" s="7">
        <v>0</v>
      </c>
      <c r="BH169" s="8">
        <v>0</v>
      </c>
      <c r="BI169" s="6">
        <v>0</v>
      </c>
      <c r="BJ169" s="7">
        <v>0</v>
      </c>
      <c r="BK169" s="8">
        <v>0</v>
      </c>
      <c r="BL169" s="6">
        <v>0</v>
      </c>
      <c r="BM169" s="7">
        <v>0</v>
      </c>
      <c r="BN169" s="8">
        <v>0</v>
      </c>
      <c r="BO169" s="6">
        <v>0</v>
      </c>
      <c r="BP169" s="7">
        <v>0</v>
      </c>
      <c r="BQ169" s="8">
        <v>0</v>
      </c>
      <c r="BR169" s="6">
        <v>0</v>
      </c>
      <c r="BS169" s="7">
        <v>0</v>
      </c>
      <c r="BT169" s="8">
        <v>0</v>
      </c>
      <c r="BU169" s="6">
        <v>0</v>
      </c>
      <c r="BV169" s="7">
        <v>0</v>
      </c>
      <c r="BW169" s="8">
        <v>0</v>
      </c>
      <c r="BX169" s="6">
        <v>0</v>
      </c>
      <c r="BY169" s="7">
        <v>0</v>
      </c>
      <c r="BZ169" s="8">
        <v>0</v>
      </c>
      <c r="CA169" s="6">
        <v>0</v>
      </c>
      <c r="CB169" s="7">
        <v>0</v>
      </c>
      <c r="CC169" s="12">
        <f t="shared" si="125"/>
        <v>2.3639999999999999</v>
      </c>
      <c r="CD169" s="7">
        <f t="shared" si="126"/>
        <v>18.71</v>
      </c>
    </row>
    <row r="170" spans="1:82" x14ac:dyDescent="0.3">
      <c r="A170" s="40">
        <v>2016</v>
      </c>
      <c r="B170" s="41" t="s">
        <v>13</v>
      </c>
      <c r="C170" s="8">
        <v>0</v>
      </c>
      <c r="D170" s="6">
        <v>0</v>
      </c>
      <c r="E170" s="7">
        <v>0</v>
      </c>
      <c r="F170" s="8"/>
      <c r="G170" s="6"/>
      <c r="H170" s="7"/>
      <c r="I170" s="8">
        <v>7.2999999999999995E-2</v>
      </c>
      <c r="J170" s="6">
        <v>0.87</v>
      </c>
      <c r="K170" s="7">
        <f t="shared" si="121"/>
        <v>11917.808219178083</v>
      </c>
      <c r="L170" s="8">
        <v>0</v>
      </c>
      <c r="M170" s="6">
        <v>0</v>
      </c>
      <c r="N170" s="7">
        <f t="shared" si="122"/>
        <v>0</v>
      </c>
      <c r="O170" s="8">
        <v>0</v>
      </c>
      <c r="P170" s="6">
        <v>0</v>
      </c>
      <c r="Q170" s="7">
        <v>0</v>
      </c>
      <c r="R170" s="8">
        <v>0</v>
      </c>
      <c r="S170" s="6">
        <v>0</v>
      </c>
      <c r="T170" s="7">
        <f t="shared" si="123"/>
        <v>0</v>
      </c>
      <c r="U170" s="8">
        <v>0</v>
      </c>
      <c r="V170" s="6">
        <v>0</v>
      </c>
      <c r="W170" s="7">
        <v>0</v>
      </c>
      <c r="X170" s="8">
        <v>0</v>
      </c>
      <c r="Y170" s="6">
        <v>0</v>
      </c>
      <c r="Z170" s="7">
        <v>0</v>
      </c>
      <c r="AA170" s="8"/>
      <c r="AB170" s="6"/>
      <c r="AC170" s="7"/>
      <c r="AD170" s="8">
        <v>0</v>
      </c>
      <c r="AE170" s="6">
        <v>0</v>
      </c>
      <c r="AF170" s="7">
        <v>0</v>
      </c>
      <c r="AG170" s="8">
        <v>0</v>
      </c>
      <c r="AH170" s="6">
        <v>0</v>
      </c>
      <c r="AI170" s="7">
        <v>0</v>
      </c>
      <c r="AJ170" s="8">
        <v>0</v>
      </c>
      <c r="AK170" s="6">
        <v>0</v>
      </c>
      <c r="AL170" s="7">
        <v>0</v>
      </c>
      <c r="AM170" s="8">
        <v>0</v>
      </c>
      <c r="AN170" s="6">
        <v>0</v>
      </c>
      <c r="AO170" s="7">
        <v>0</v>
      </c>
      <c r="AP170" s="8">
        <v>0</v>
      </c>
      <c r="AQ170" s="6">
        <v>0</v>
      </c>
      <c r="AR170" s="7">
        <v>0</v>
      </c>
      <c r="AS170" s="8">
        <v>0</v>
      </c>
      <c r="AT170" s="6">
        <v>0</v>
      </c>
      <c r="AU170" s="7">
        <v>0</v>
      </c>
      <c r="AV170" s="8">
        <v>0</v>
      </c>
      <c r="AW170" s="6">
        <v>0</v>
      </c>
      <c r="AX170" s="7">
        <v>0</v>
      </c>
      <c r="AY170" s="8">
        <v>0</v>
      </c>
      <c r="AZ170" s="6">
        <v>0</v>
      </c>
      <c r="BA170" s="7">
        <f t="shared" si="124"/>
        <v>0</v>
      </c>
      <c r="BB170" s="8">
        <v>0</v>
      </c>
      <c r="BC170" s="6">
        <v>0</v>
      </c>
      <c r="BD170" s="7">
        <v>0</v>
      </c>
      <c r="BE170" s="8">
        <v>0</v>
      </c>
      <c r="BF170" s="6">
        <v>0</v>
      </c>
      <c r="BG170" s="7">
        <v>0</v>
      </c>
      <c r="BH170" s="8">
        <v>0</v>
      </c>
      <c r="BI170" s="6">
        <v>0</v>
      </c>
      <c r="BJ170" s="7">
        <v>0</v>
      </c>
      <c r="BK170" s="8">
        <v>0</v>
      </c>
      <c r="BL170" s="6">
        <v>0</v>
      </c>
      <c r="BM170" s="7">
        <v>0</v>
      </c>
      <c r="BN170" s="8">
        <v>0</v>
      </c>
      <c r="BO170" s="6">
        <v>0</v>
      </c>
      <c r="BP170" s="7">
        <v>0</v>
      </c>
      <c r="BQ170" s="8">
        <v>0</v>
      </c>
      <c r="BR170" s="6">
        <v>0</v>
      </c>
      <c r="BS170" s="7">
        <v>0</v>
      </c>
      <c r="BT170" s="8">
        <v>0</v>
      </c>
      <c r="BU170" s="6">
        <v>0</v>
      </c>
      <c r="BV170" s="7">
        <v>0</v>
      </c>
      <c r="BW170" s="8">
        <v>0</v>
      </c>
      <c r="BX170" s="6">
        <v>0</v>
      </c>
      <c r="BY170" s="7">
        <v>0</v>
      </c>
      <c r="BZ170" s="8">
        <v>0</v>
      </c>
      <c r="CA170" s="6">
        <v>0</v>
      </c>
      <c r="CB170" s="7">
        <v>0</v>
      </c>
      <c r="CC170" s="12">
        <f t="shared" si="125"/>
        <v>7.2999999999999995E-2</v>
      </c>
      <c r="CD170" s="7">
        <f t="shared" si="126"/>
        <v>0.87</v>
      </c>
    </row>
    <row r="171" spans="1:82" x14ac:dyDescent="0.3">
      <c r="A171" s="40">
        <v>2016</v>
      </c>
      <c r="B171" s="41" t="s">
        <v>14</v>
      </c>
      <c r="C171" s="8">
        <v>0</v>
      </c>
      <c r="D171" s="6">
        <v>0</v>
      </c>
      <c r="E171" s="7">
        <v>0</v>
      </c>
      <c r="F171" s="8"/>
      <c r="G171" s="6"/>
      <c r="H171" s="7"/>
      <c r="I171" s="8">
        <v>0.154</v>
      </c>
      <c r="J171" s="6">
        <v>2.78</v>
      </c>
      <c r="K171" s="7">
        <f t="shared" si="121"/>
        <v>18051.948051948053</v>
      </c>
      <c r="L171" s="8">
        <v>0</v>
      </c>
      <c r="M171" s="6">
        <v>0</v>
      </c>
      <c r="N171" s="7">
        <f t="shared" si="122"/>
        <v>0</v>
      </c>
      <c r="O171" s="8">
        <v>0</v>
      </c>
      <c r="P171" s="6">
        <v>0</v>
      </c>
      <c r="Q171" s="7">
        <v>0</v>
      </c>
      <c r="R171" s="8">
        <v>0</v>
      </c>
      <c r="S171" s="6">
        <v>0</v>
      </c>
      <c r="T171" s="7">
        <f t="shared" si="123"/>
        <v>0</v>
      </c>
      <c r="U171" s="8">
        <v>0</v>
      </c>
      <c r="V171" s="6">
        <v>0</v>
      </c>
      <c r="W171" s="7">
        <v>0</v>
      </c>
      <c r="X171" s="8">
        <v>0</v>
      </c>
      <c r="Y171" s="6">
        <v>0</v>
      </c>
      <c r="Z171" s="7">
        <v>0</v>
      </c>
      <c r="AA171" s="8"/>
      <c r="AB171" s="6"/>
      <c r="AC171" s="7"/>
      <c r="AD171" s="8">
        <v>0</v>
      </c>
      <c r="AE171" s="6">
        <v>0</v>
      </c>
      <c r="AF171" s="7">
        <v>0</v>
      </c>
      <c r="AG171" s="8">
        <v>2</v>
      </c>
      <c r="AH171" s="6">
        <v>12.2</v>
      </c>
      <c r="AI171" s="7">
        <f t="shared" si="127"/>
        <v>6100</v>
      </c>
      <c r="AJ171" s="8">
        <v>0</v>
      </c>
      <c r="AK171" s="6">
        <v>0</v>
      </c>
      <c r="AL171" s="7">
        <v>0</v>
      </c>
      <c r="AM171" s="8">
        <v>0</v>
      </c>
      <c r="AN171" s="6">
        <v>0</v>
      </c>
      <c r="AO171" s="7">
        <v>0</v>
      </c>
      <c r="AP171" s="8">
        <v>0</v>
      </c>
      <c r="AQ171" s="6">
        <v>0</v>
      </c>
      <c r="AR171" s="7">
        <v>0</v>
      </c>
      <c r="AS171" s="8">
        <v>0</v>
      </c>
      <c r="AT171" s="6">
        <v>0</v>
      </c>
      <c r="AU171" s="7">
        <v>0</v>
      </c>
      <c r="AV171" s="8">
        <v>0</v>
      </c>
      <c r="AW171" s="6">
        <v>0</v>
      </c>
      <c r="AX171" s="7">
        <v>0</v>
      </c>
      <c r="AY171" s="8">
        <v>0</v>
      </c>
      <c r="AZ171" s="6">
        <v>0</v>
      </c>
      <c r="BA171" s="7">
        <f t="shared" si="124"/>
        <v>0</v>
      </c>
      <c r="BB171" s="8">
        <v>0</v>
      </c>
      <c r="BC171" s="6">
        <v>0</v>
      </c>
      <c r="BD171" s="7">
        <v>0</v>
      </c>
      <c r="BE171" s="8">
        <v>0</v>
      </c>
      <c r="BF171" s="6">
        <v>0</v>
      </c>
      <c r="BG171" s="7">
        <v>0</v>
      </c>
      <c r="BH171" s="8">
        <v>0</v>
      </c>
      <c r="BI171" s="6">
        <v>0</v>
      </c>
      <c r="BJ171" s="7">
        <v>0</v>
      </c>
      <c r="BK171" s="8">
        <v>0</v>
      </c>
      <c r="BL171" s="6">
        <v>0</v>
      </c>
      <c r="BM171" s="7">
        <v>0</v>
      </c>
      <c r="BN171" s="8">
        <v>0</v>
      </c>
      <c r="BO171" s="6">
        <v>0</v>
      </c>
      <c r="BP171" s="7">
        <v>0</v>
      </c>
      <c r="BQ171" s="8">
        <v>0</v>
      </c>
      <c r="BR171" s="6">
        <v>0</v>
      </c>
      <c r="BS171" s="7">
        <v>0</v>
      </c>
      <c r="BT171" s="8">
        <v>0</v>
      </c>
      <c r="BU171" s="6">
        <v>0</v>
      </c>
      <c r="BV171" s="7">
        <v>0</v>
      </c>
      <c r="BW171" s="8">
        <v>0</v>
      </c>
      <c r="BX171" s="6">
        <v>0</v>
      </c>
      <c r="BY171" s="7">
        <v>0</v>
      </c>
      <c r="BZ171" s="8">
        <v>0</v>
      </c>
      <c r="CA171" s="6">
        <v>0</v>
      </c>
      <c r="CB171" s="7">
        <v>0</v>
      </c>
      <c r="CC171" s="12">
        <f t="shared" si="125"/>
        <v>2.1539999999999999</v>
      </c>
      <c r="CD171" s="7">
        <f t="shared" si="126"/>
        <v>14.979999999999999</v>
      </c>
    </row>
    <row r="172" spans="1:82" x14ac:dyDescent="0.3">
      <c r="A172" s="40">
        <v>2016</v>
      </c>
      <c r="B172" s="41" t="s">
        <v>15</v>
      </c>
      <c r="C172" s="8">
        <v>0</v>
      </c>
      <c r="D172" s="6">
        <v>0</v>
      </c>
      <c r="E172" s="7">
        <v>0</v>
      </c>
      <c r="F172" s="8"/>
      <c r="G172" s="6"/>
      <c r="H172" s="7"/>
      <c r="I172" s="8">
        <v>0.14399999999999999</v>
      </c>
      <c r="J172" s="6">
        <v>2.13</v>
      </c>
      <c r="K172" s="7">
        <f t="shared" si="121"/>
        <v>14791.666666666668</v>
      </c>
      <c r="L172" s="8">
        <v>0</v>
      </c>
      <c r="M172" s="6">
        <v>0</v>
      </c>
      <c r="N172" s="7">
        <f t="shared" si="122"/>
        <v>0</v>
      </c>
      <c r="O172" s="8">
        <v>0</v>
      </c>
      <c r="P172" s="6">
        <v>0</v>
      </c>
      <c r="Q172" s="7">
        <v>0</v>
      </c>
      <c r="R172" s="8">
        <v>0</v>
      </c>
      <c r="S172" s="6">
        <v>0</v>
      </c>
      <c r="T172" s="7">
        <f t="shared" si="123"/>
        <v>0</v>
      </c>
      <c r="U172" s="8">
        <v>0</v>
      </c>
      <c r="V172" s="6">
        <v>0</v>
      </c>
      <c r="W172" s="7">
        <v>0</v>
      </c>
      <c r="X172" s="8">
        <v>0</v>
      </c>
      <c r="Y172" s="6">
        <v>0</v>
      </c>
      <c r="Z172" s="7">
        <v>0</v>
      </c>
      <c r="AA172" s="8"/>
      <c r="AB172" s="6"/>
      <c r="AC172" s="7"/>
      <c r="AD172" s="8">
        <v>0</v>
      </c>
      <c r="AE172" s="6">
        <v>0</v>
      </c>
      <c r="AF172" s="7">
        <v>0</v>
      </c>
      <c r="AG172" s="8">
        <v>0.06</v>
      </c>
      <c r="AH172" s="6">
        <v>128.56</v>
      </c>
      <c r="AI172" s="7">
        <f t="shared" si="127"/>
        <v>2142666.666666667</v>
      </c>
      <c r="AJ172" s="8">
        <v>0</v>
      </c>
      <c r="AK172" s="6">
        <v>0</v>
      </c>
      <c r="AL172" s="7">
        <v>0</v>
      </c>
      <c r="AM172" s="8">
        <v>0</v>
      </c>
      <c r="AN172" s="6">
        <v>0</v>
      </c>
      <c r="AO172" s="7">
        <v>0</v>
      </c>
      <c r="AP172" s="8">
        <v>0</v>
      </c>
      <c r="AQ172" s="6">
        <v>0</v>
      </c>
      <c r="AR172" s="7">
        <v>0</v>
      </c>
      <c r="AS172" s="8">
        <v>0</v>
      </c>
      <c r="AT172" s="6">
        <v>0</v>
      </c>
      <c r="AU172" s="7">
        <v>0</v>
      </c>
      <c r="AV172" s="8">
        <v>0</v>
      </c>
      <c r="AW172" s="6">
        <v>0</v>
      </c>
      <c r="AX172" s="7">
        <v>0</v>
      </c>
      <c r="AY172" s="8">
        <v>0</v>
      </c>
      <c r="AZ172" s="6">
        <v>0</v>
      </c>
      <c r="BA172" s="7">
        <f t="shared" si="124"/>
        <v>0</v>
      </c>
      <c r="BB172" s="8">
        <v>0</v>
      </c>
      <c r="BC172" s="6">
        <v>0</v>
      </c>
      <c r="BD172" s="7">
        <v>0</v>
      </c>
      <c r="BE172" s="8">
        <v>0</v>
      </c>
      <c r="BF172" s="6">
        <v>0</v>
      </c>
      <c r="BG172" s="7">
        <v>0</v>
      </c>
      <c r="BH172" s="8">
        <v>0</v>
      </c>
      <c r="BI172" s="6">
        <v>0</v>
      </c>
      <c r="BJ172" s="7">
        <v>0</v>
      </c>
      <c r="BK172" s="8">
        <v>0</v>
      </c>
      <c r="BL172" s="6">
        <v>0</v>
      </c>
      <c r="BM172" s="7">
        <v>0</v>
      </c>
      <c r="BN172" s="8">
        <v>0</v>
      </c>
      <c r="BO172" s="6">
        <v>0</v>
      </c>
      <c r="BP172" s="7">
        <v>0</v>
      </c>
      <c r="BQ172" s="8">
        <v>0</v>
      </c>
      <c r="BR172" s="6">
        <v>0</v>
      </c>
      <c r="BS172" s="7">
        <v>0</v>
      </c>
      <c r="BT172" s="8">
        <v>0</v>
      </c>
      <c r="BU172" s="6">
        <v>0</v>
      </c>
      <c r="BV172" s="7">
        <v>0</v>
      </c>
      <c r="BW172" s="8">
        <v>0</v>
      </c>
      <c r="BX172" s="6">
        <v>0</v>
      </c>
      <c r="BY172" s="7">
        <v>0</v>
      </c>
      <c r="BZ172" s="8">
        <v>0</v>
      </c>
      <c r="CA172" s="6">
        <v>0</v>
      </c>
      <c r="CB172" s="7">
        <v>0</v>
      </c>
      <c r="CC172" s="12">
        <f t="shared" si="125"/>
        <v>0.20399999999999999</v>
      </c>
      <c r="CD172" s="7">
        <f t="shared" si="126"/>
        <v>130.69</v>
      </c>
    </row>
    <row r="173" spans="1:82" x14ac:dyDescent="0.3">
      <c r="A173" s="40">
        <v>2016</v>
      </c>
      <c r="B173" s="41" t="s">
        <v>16</v>
      </c>
      <c r="C173" s="8">
        <v>0</v>
      </c>
      <c r="D173" s="6">
        <v>0</v>
      </c>
      <c r="E173" s="7">
        <v>0</v>
      </c>
      <c r="F173" s="8"/>
      <c r="G173" s="6"/>
      <c r="H173" s="7"/>
      <c r="I173" s="8">
        <v>0.18</v>
      </c>
      <c r="J173" s="6">
        <v>4.2699999999999996</v>
      </c>
      <c r="K173" s="7">
        <f t="shared" si="121"/>
        <v>23722.222222222223</v>
      </c>
      <c r="L173" s="8">
        <v>0</v>
      </c>
      <c r="M173" s="6">
        <v>0</v>
      </c>
      <c r="N173" s="7">
        <f t="shared" si="122"/>
        <v>0</v>
      </c>
      <c r="O173" s="8">
        <v>0</v>
      </c>
      <c r="P173" s="6">
        <v>0</v>
      </c>
      <c r="Q173" s="7">
        <v>0</v>
      </c>
      <c r="R173" s="8">
        <v>0</v>
      </c>
      <c r="S173" s="6">
        <v>0</v>
      </c>
      <c r="T173" s="7">
        <f t="shared" si="123"/>
        <v>0</v>
      </c>
      <c r="U173" s="8">
        <v>0</v>
      </c>
      <c r="V173" s="6">
        <v>0</v>
      </c>
      <c r="W173" s="7">
        <v>0</v>
      </c>
      <c r="X173" s="8">
        <v>0</v>
      </c>
      <c r="Y173" s="6">
        <v>0</v>
      </c>
      <c r="Z173" s="7">
        <v>0</v>
      </c>
      <c r="AA173" s="8"/>
      <c r="AB173" s="6"/>
      <c r="AC173" s="7"/>
      <c r="AD173" s="8">
        <v>0</v>
      </c>
      <c r="AE173" s="6">
        <v>0</v>
      </c>
      <c r="AF173" s="7">
        <v>0</v>
      </c>
      <c r="AG173" s="8">
        <v>0</v>
      </c>
      <c r="AH173" s="6">
        <v>0</v>
      </c>
      <c r="AI173" s="7">
        <v>0</v>
      </c>
      <c r="AJ173" s="8">
        <v>0</v>
      </c>
      <c r="AK173" s="6">
        <v>0</v>
      </c>
      <c r="AL173" s="7">
        <v>0</v>
      </c>
      <c r="AM173" s="8">
        <v>0</v>
      </c>
      <c r="AN173" s="6">
        <v>0</v>
      </c>
      <c r="AO173" s="7">
        <v>0</v>
      </c>
      <c r="AP173" s="8">
        <v>3</v>
      </c>
      <c r="AQ173" s="6">
        <v>84.63</v>
      </c>
      <c r="AR173" s="7">
        <f t="shared" si="129"/>
        <v>28209.999999999996</v>
      </c>
      <c r="AS173" s="8">
        <v>0</v>
      </c>
      <c r="AT173" s="6">
        <v>0</v>
      </c>
      <c r="AU173" s="7">
        <v>0</v>
      </c>
      <c r="AV173" s="8">
        <v>0</v>
      </c>
      <c r="AW173" s="6">
        <v>0</v>
      </c>
      <c r="AX173" s="7">
        <v>0</v>
      </c>
      <c r="AY173" s="8">
        <v>0</v>
      </c>
      <c r="AZ173" s="6">
        <v>0</v>
      </c>
      <c r="BA173" s="7">
        <f t="shared" si="124"/>
        <v>0</v>
      </c>
      <c r="BB173" s="8">
        <v>0</v>
      </c>
      <c r="BC173" s="6">
        <v>0</v>
      </c>
      <c r="BD173" s="7">
        <v>0</v>
      </c>
      <c r="BE173" s="8">
        <v>0</v>
      </c>
      <c r="BF173" s="6">
        <v>0</v>
      </c>
      <c r="BG173" s="7">
        <v>0</v>
      </c>
      <c r="BH173" s="8">
        <v>0</v>
      </c>
      <c r="BI173" s="6">
        <v>0</v>
      </c>
      <c r="BJ173" s="7">
        <v>0</v>
      </c>
      <c r="BK173" s="8">
        <v>0</v>
      </c>
      <c r="BL173" s="6">
        <v>0</v>
      </c>
      <c r="BM173" s="7">
        <v>0</v>
      </c>
      <c r="BN173" s="8">
        <v>0</v>
      </c>
      <c r="BO173" s="6">
        <v>0</v>
      </c>
      <c r="BP173" s="7">
        <v>0</v>
      </c>
      <c r="BQ173" s="8">
        <v>0</v>
      </c>
      <c r="BR173" s="6">
        <v>0</v>
      </c>
      <c r="BS173" s="7">
        <v>0</v>
      </c>
      <c r="BT173" s="8">
        <v>0</v>
      </c>
      <c r="BU173" s="6">
        <v>0</v>
      </c>
      <c r="BV173" s="7">
        <v>0</v>
      </c>
      <c r="BW173" s="8">
        <v>0</v>
      </c>
      <c r="BX173" s="6">
        <v>0</v>
      </c>
      <c r="BY173" s="7">
        <v>0</v>
      </c>
      <c r="BZ173" s="8">
        <v>0</v>
      </c>
      <c r="CA173" s="6">
        <v>0</v>
      </c>
      <c r="CB173" s="7">
        <v>0</v>
      </c>
      <c r="CC173" s="12">
        <f t="shared" si="125"/>
        <v>3.18</v>
      </c>
      <c r="CD173" s="7">
        <f t="shared" si="126"/>
        <v>88.899999999999991</v>
      </c>
    </row>
    <row r="174" spans="1:82" ht="15" thickBot="1" x14ac:dyDescent="0.35">
      <c r="A174" s="51"/>
      <c r="B174" s="52" t="s">
        <v>17</v>
      </c>
      <c r="C174" s="37">
        <f>SUM(C162:C173)</f>
        <v>0</v>
      </c>
      <c r="D174" s="35">
        <f>SUM(D162:D173)</f>
        <v>0</v>
      </c>
      <c r="E174" s="36"/>
      <c r="F174" s="37"/>
      <c r="G174" s="35"/>
      <c r="H174" s="36"/>
      <c r="I174" s="37">
        <f>SUM(I162:I173)</f>
        <v>1.5879999999999996</v>
      </c>
      <c r="J174" s="35">
        <f>SUM(J162:J173)</f>
        <v>23.919999999999998</v>
      </c>
      <c r="K174" s="36"/>
      <c r="L174" s="37">
        <f t="shared" ref="L174:M174" si="130">SUM(L162:L173)</f>
        <v>0</v>
      </c>
      <c r="M174" s="35">
        <f t="shared" si="130"/>
        <v>0</v>
      </c>
      <c r="N174" s="36"/>
      <c r="O174" s="37">
        <f>SUM(O162:O173)</f>
        <v>0</v>
      </c>
      <c r="P174" s="35">
        <f>SUM(P162:P173)</f>
        <v>0</v>
      </c>
      <c r="Q174" s="36"/>
      <c r="R174" s="37">
        <f t="shared" ref="R174:S174" si="131">SUM(R162:R173)</f>
        <v>0</v>
      </c>
      <c r="S174" s="35">
        <f t="shared" si="131"/>
        <v>0</v>
      </c>
      <c r="T174" s="36"/>
      <c r="U174" s="37">
        <f>SUM(U162:U173)</f>
        <v>0</v>
      </c>
      <c r="V174" s="35">
        <f>SUM(V162:V173)</f>
        <v>0</v>
      </c>
      <c r="W174" s="36"/>
      <c r="X174" s="37">
        <f>SUM(X162:X173)</f>
        <v>0</v>
      </c>
      <c r="Y174" s="35">
        <f>SUM(Y162:Y173)</f>
        <v>0</v>
      </c>
      <c r="Z174" s="36"/>
      <c r="AA174" s="37"/>
      <c r="AB174" s="35"/>
      <c r="AC174" s="36"/>
      <c r="AD174" s="37">
        <f>SUM(AD162:AD173)</f>
        <v>0</v>
      </c>
      <c r="AE174" s="35">
        <f>SUM(AE162:AE173)</f>
        <v>0</v>
      </c>
      <c r="AF174" s="36"/>
      <c r="AG174" s="37">
        <f>SUM(AG162:AG173)</f>
        <v>32.400000000000006</v>
      </c>
      <c r="AH174" s="35">
        <f>SUM(AH162:AH173)</f>
        <v>304.85000000000002</v>
      </c>
      <c r="AI174" s="36"/>
      <c r="AJ174" s="37">
        <f>SUM(AJ162:AJ173)</f>
        <v>0.05</v>
      </c>
      <c r="AK174" s="35">
        <f>SUM(AK162:AK173)</f>
        <v>0.17</v>
      </c>
      <c r="AL174" s="36"/>
      <c r="AM174" s="37">
        <f>SUM(AM162:AM173)</f>
        <v>0</v>
      </c>
      <c r="AN174" s="35">
        <f>SUM(AN162:AN173)</f>
        <v>0</v>
      </c>
      <c r="AO174" s="36"/>
      <c r="AP174" s="37">
        <f>SUM(AP162:AP173)</f>
        <v>3.18</v>
      </c>
      <c r="AQ174" s="35">
        <f>SUM(AQ162:AQ173)</f>
        <v>86.28</v>
      </c>
      <c r="AR174" s="36"/>
      <c r="AS174" s="37">
        <f>SUM(AS162:AS173)</f>
        <v>0</v>
      </c>
      <c r="AT174" s="35">
        <f>SUM(AT162:AT173)</f>
        <v>0</v>
      </c>
      <c r="AU174" s="36"/>
      <c r="AV174" s="37">
        <f>SUM(AV162:AV173)</f>
        <v>0</v>
      </c>
      <c r="AW174" s="35">
        <f>SUM(AW162:AW173)</f>
        <v>0</v>
      </c>
      <c r="AX174" s="36"/>
      <c r="AY174" s="37">
        <f t="shared" ref="AY174:AZ174" si="132">SUM(AY162:AY173)</f>
        <v>0</v>
      </c>
      <c r="AZ174" s="35">
        <f t="shared" si="132"/>
        <v>0</v>
      </c>
      <c r="BA174" s="36"/>
      <c r="BB174" s="37">
        <f>SUM(BB162:BB173)</f>
        <v>0</v>
      </c>
      <c r="BC174" s="35">
        <f>SUM(BC162:BC173)</f>
        <v>0</v>
      </c>
      <c r="BD174" s="36"/>
      <c r="BE174" s="37">
        <f>SUM(BE162:BE173)</f>
        <v>0</v>
      </c>
      <c r="BF174" s="35">
        <f>SUM(BF162:BF173)</f>
        <v>0</v>
      </c>
      <c r="BG174" s="36"/>
      <c r="BH174" s="37">
        <f>SUM(BH162:BH173)</f>
        <v>0</v>
      </c>
      <c r="BI174" s="35">
        <f>SUM(BI162:BI173)</f>
        <v>0</v>
      </c>
      <c r="BJ174" s="36"/>
      <c r="BK174" s="37">
        <f>SUM(BK162:BK173)</f>
        <v>0</v>
      </c>
      <c r="BL174" s="35">
        <f>SUM(BL162:BL173)</f>
        <v>0</v>
      </c>
      <c r="BM174" s="36"/>
      <c r="BN174" s="37">
        <f>SUM(BN162:BN173)</f>
        <v>0</v>
      </c>
      <c r="BO174" s="35">
        <f>SUM(BO162:BO173)</f>
        <v>0</v>
      </c>
      <c r="BP174" s="36"/>
      <c r="BQ174" s="37">
        <f>SUM(BQ162:BQ173)</f>
        <v>0</v>
      </c>
      <c r="BR174" s="35">
        <f>SUM(BR162:BR173)</f>
        <v>0</v>
      </c>
      <c r="BS174" s="36"/>
      <c r="BT174" s="37">
        <f>SUM(BT162:BT173)</f>
        <v>0</v>
      </c>
      <c r="BU174" s="35">
        <f>SUM(BU162:BU173)</f>
        <v>0</v>
      </c>
      <c r="BV174" s="36"/>
      <c r="BW174" s="37">
        <f>SUM(BW162:BW173)</f>
        <v>0</v>
      </c>
      <c r="BX174" s="35">
        <f>SUM(BX162:BX173)</f>
        <v>0</v>
      </c>
      <c r="BY174" s="36"/>
      <c r="BZ174" s="37">
        <f>SUM(BZ162:BZ173)</f>
        <v>0</v>
      </c>
      <c r="CA174" s="35">
        <f>SUM(CA162:CA173)</f>
        <v>0</v>
      </c>
      <c r="CB174" s="36"/>
      <c r="CC174" s="37">
        <f>C174+O174+AD174+AJ174+AP174+BQ174+BW174+BZ174+BT174+I174+BH174+AS174+AG174+X174</f>
        <v>37.218000000000004</v>
      </c>
      <c r="CD174" s="36">
        <f>D174+P174+AE174+AK174+AQ174+BR174+BX174+CA174+BU174+J174+BI174+AT174+AH174+Y174</f>
        <v>415.22</v>
      </c>
    </row>
    <row r="175" spans="1:82" x14ac:dyDescent="0.3">
      <c r="A175" s="40">
        <v>2017</v>
      </c>
      <c r="B175" s="41" t="s">
        <v>5</v>
      </c>
      <c r="C175" s="8">
        <v>0</v>
      </c>
      <c r="D175" s="6">
        <v>0</v>
      </c>
      <c r="E175" s="7">
        <v>0</v>
      </c>
      <c r="F175" s="8"/>
      <c r="G175" s="6"/>
      <c r="H175" s="7"/>
      <c r="I175" s="8">
        <v>0.124</v>
      </c>
      <c r="J175" s="6">
        <v>1.93</v>
      </c>
      <c r="K175" s="7">
        <f t="shared" ref="K175:K186" si="133">J175/I175*1000</f>
        <v>15564.516129032258</v>
      </c>
      <c r="L175" s="8">
        <v>0</v>
      </c>
      <c r="M175" s="6">
        <v>0</v>
      </c>
      <c r="N175" s="7">
        <f t="shared" ref="N175:N186" si="134">IF(L175=0,0,M175/L175*1000)</f>
        <v>0</v>
      </c>
      <c r="O175" s="8">
        <v>0</v>
      </c>
      <c r="P175" s="6">
        <v>0</v>
      </c>
      <c r="Q175" s="7">
        <v>0</v>
      </c>
      <c r="R175" s="8">
        <v>0</v>
      </c>
      <c r="S175" s="6">
        <v>0</v>
      </c>
      <c r="T175" s="7">
        <f t="shared" ref="T175:T186" si="135">IF(R175=0,0,S175/R175*1000)</f>
        <v>0</v>
      </c>
      <c r="U175" s="8">
        <v>0</v>
      </c>
      <c r="V175" s="6">
        <v>0</v>
      </c>
      <c r="W175" s="7">
        <v>0</v>
      </c>
      <c r="X175" s="8">
        <v>0</v>
      </c>
      <c r="Y175" s="6">
        <v>0</v>
      </c>
      <c r="Z175" s="7">
        <v>0</v>
      </c>
      <c r="AA175" s="8"/>
      <c r="AB175" s="6"/>
      <c r="AC175" s="7"/>
      <c r="AD175" s="8">
        <v>0</v>
      </c>
      <c r="AE175" s="6">
        <v>0</v>
      </c>
      <c r="AF175" s="7">
        <v>0</v>
      </c>
      <c r="AG175" s="8">
        <v>0</v>
      </c>
      <c r="AH175" s="6">
        <v>0</v>
      </c>
      <c r="AI175" s="7">
        <v>0</v>
      </c>
      <c r="AJ175" s="8">
        <v>0</v>
      </c>
      <c r="AK175" s="6">
        <v>0</v>
      </c>
      <c r="AL175" s="7">
        <v>0</v>
      </c>
      <c r="AM175" s="8">
        <v>0</v>
      </c>
      <c r="AN175" s="6">
        <v>0</v>
      </c>
      <c r="AO175" s="7">
        <v>0</v>
      </c>
      <c r="AP175" s="8">
        <v>0</v>
      </c>
      <c r="AQ175" s="6">
        <v>0</v>
      </c>
      <c r="AR175" s="7">
        <v>0</v>
      </c>
      <c r="AS175" s="8">
        <v>0</v>
      </c>
      <c r="AT175" s="6">
        <v>0</v>
      </c>
      <c r="AU175" s="7">
        <v>0</v>
      </c>
      <c r="AV175" s="8">
        <v>0</v>
      </c>
      <c r="AW175" s="6">
        <v>0</v>
      </c>
      <c r="AX175" s="7">
        <v>0</v>
      </c>
      <c r="AY175" s="8">
        <v>0</v>
      </c>
      <c r="AZ175" s="6">
        <v>0</v>
      </c>
      <c r="BA175" s="7">
        <f t="shared" ref="BA175:BA186" si="136">IF(AY175=0,0,AZ175/AY175*1000)</f>
        <v>0</v>
      </c>
      <c r="BB175" s="8">
        <v>0</v>
      </c>
      <c r="BC175" s="6">
        <v>0</v>
      </c>
      <c r="BD175" s="7">
        <v>0</v>
      </c>
      <c r="BE175" s="8">
        <v>0</v>
      </c>
      <c r="BF175" s="6">
        <v>0</v>
      </c>
      <c r="BG175" s="7">
        <v>0</v>
      </c>
      <c r="BH175" s="8">
        <v>0</v>
      </c>
      <c r="BI175" s="6">
        <v>0</v>
      </c>
      <c r="BJ175" s="7">
        <v>0</v>
      </c>
      <c r="BK175" s="8">
        <v>0</v>
      </c>
      <c r="BL175" s="6">
        <v>0</v>
      </c>
      <c r="BM175" s="7">
        <v>0</v>
      </c>
      <c r="BN175" s="8">
        <v>0</v>
      </c>
      <c r="BO175" s="6">
        <v>0</v>
      </c>
      <c r="BP175" s="7">
        <v>0</v>
      </c>
      <c r="BQ175" s="8">
        <v>0</v>
      </c>
      <c r="BR175" s="6">
        <v>0</v>
      </c>
      <c r="BS175" s="7">
        <v>0</v>
      </c>
      <c r="BT175" s="8">
        <v>0</v>
      </c>
      <c r="BU175" s="6">
        <v>0</v>
      </c>
      <c r="BV175" s="7">
        <v>0</v>
      </c>
      <c r="BW175" s="8">
        <v>0</v>
      </c>
      <c r="BX175" s="6">
        <v>0</v>
      </c>
      <c r="BY175" s="7">
        <v>0</v>
      </c>
      <c r="BZ175" s="8">
        <v>0</v>
      </c>
      <c r="CA175" s="6">
        <v>0</v>
      </c>
      <c r="CB175" s="7">
        <v>0</v>
      </c>
      <c r="CC175" s="12">
        <f t="shared" ref="CC175:CC187" si="137">C175+O175+AD175+AJ175+AP175+BQ175+BW175+BZ175+BT175+I175+BH175+AS175+AG175+X175+BK175+BN175+BB175</f>
        <v>0.124</v>
      </c>
      <c r="CD175" s="7">
        <f t="shared" ref="CD175:CD187" si="138">D175+P175+AE175+AK175+AQ175+BR175+BX175+CA175+BU175+J175+BI175+AT175+AH175+Y175+BL175+BO175+BC175</f>
        <v>1.93</v>
      </c>
    </row>
    <row r="176" spans="1:82" x14ac:dyDescent="0.3">
      <c r="A176" s="40">
        <v>2017</v>
      </c>
      <c r="B176" s="41" t="s">
        <v>6</v>
      </c>
      <c r="C176" s="8">
        <v>0</v>
      </c>
      <c r="D176" s="6">
        <v>0</v>
      </c>
      <c r="E176" s="7">
        <v>0</v>
      </c>
      <c r="F176" s="8"/>
      <c r="G176" s="6"/>
      <c r="H176" s="7"/>
      <c r="I176" s="8">
        <v>6.5000000000000002E-2</v>
      </c>
      <c r="J176" s="6">
        <v>0.93</v>
      </c>
      <c r="K176" s="7">
        <f t="shared" si="133"/>
        <v>14307.692307692309</v>
      </c>
      <c r="L176" s="8">
        <v>0</v>
      </c>
      <c r="M176" s="6">
        <v>0</v>
      </c>
      <c r="N176" s="7">
        <f t="shared" si="134"/>
        <v>0</v>
      </c>
      <c r="O176" s="8">
        <v>0</v>
      </c>
      <c r="P176" s="6">
        <v>0</v>
      </c>
      <c r="Q176" s="7">
        <v>0</v>
      </c>
      <c r="R176" s="8">
        <v>0</v>
      </c>
      <c r="S176" s="6">
        <v>0</v>
      </c>
      <c r="T176" s="7">
        <f t="shared" si="135"/>
        <v>0</v>
      </c>
      <c r="U176" s="8">
        <v>0</v>
      </c>
      <c r="V176" s="6">
        <v>0</v>
      </c>
      <c r="W176" s="7">
        <v>0</v>
      </c>
      <c r="X176" s="8">
        <v>0</v>
      </c>
      <c r="Y176" s="6">
        <v>0</v>
      </c>
      <c r="Z176" s="7">
        <v>0</v>
      </c>
      <c r="AA176" s="8"/>
      <c r="AB176" s="6"/>
      <c r="AC176" s="7"/>
      <c r="AD176" s="8">
        <v>0</v>
      </c>
      <c r="AE176" s="6">
        <v>0</v>
      </c>
      <c r="AF176" s="7">
        <v>0</v>
      </c>
      <c r="AG176" s="8">
        <v>0</v>
      </c>
      <c r="AH176" s="6">
        <v>0</v>
      </c>
      <c r="AI176" s="7">
        <v>0</v>
      </c>
      <c r="AJ176" s="8">
        <v>0</v>
      </c>
      <c r="AK176" s="6">
        <v>0</v>
      </c>
      <c r="AL176" s="7">
        <v>0</v>
      </c>
      <c r="AM176" s="8">
        <v>0</v>
      </c>
      <c r="AN176" s="6">
        <v>0</v>
      </c>
      <c r="AO176" s="7">
        <v>0</v>
      </c>
      <c r="AP176" s="8">
        <v>0</v>
      </c>
      <c r="AQ176" s="6">
        <v>0</v>
      </c>
      <c r="AR176" s="7">
        <v>0</v>
      </c>
      <c r="AS176" s="8">
        <v>0</v>
      </c>
      <c r="AT176" s="6">
        <v>0</v>
      </c>
      <c r="AU176" s="7">
        <v>0</v>
      </c>
      <c r="AV176" s="8">
        <v>0</v>
      </c>
      <c r="AW176" s="6">
        <v>0</v>
      </c>
      <c r="AX176" s="7">
        <v>0</v>
      </c>
      <c r="AY176" s="8">
        <v>0</v>
      </c>
      <c r="AZ176" s="6">
        <v>0</v>
      </c>
      <c r="BA176" s="7">
        <f t="shared" si="136"/>
        <v>0</v>
      </c>
      <c r="BB176" s="8">
        <v>0</v>
      </c>
      <c r="BC176" s="6">
        <v>0</v>
      </c>
      <c r="BD176" s="7">
        <v>0</v>
      </c>
      <c r="BE176" s="8">
        <v>0</v>
      </c>
      <c r="BF176" s="6">
        <v>0</v>
      </c>
      <c r="BG176" s="7">
        <v>0</v>
      </c>
      <c r="BH176" s="8">
        <v>0</v>
      </c>
      <c r="BI176" s="6">
        <v>0</v>
      </c>
      <c r="BJ176" s="7">
        <v>0</v>
      </c>
      <c r="BK176" s="8">
        <v>0</v>
      </c>
      <c r="BL176" s="6">
        <v>0</v>
      </c>
      <c r="BM176" s="7">
        <v>0</v>
      </c>
      <c r="BN176" s="8">
        <v>0</v>
      </c>
      <c r="BO176" s="6">
        <v>0</v>
      </c>
      <c r="BP176" s="7">
        <v>0</v>
      </c>
      <c r="BQ176" s="8">
        <v>0</v>
      </c>
      <c r="BR176" s="6">
        <v>0</v>
      </c>
      <c r="BS176" s="7">
        <v>0</v>
      </c>
      <c r="BT176" s="8">
        <v>0</v>
      </c>
      <c r="BU176" s="6">
        <v>0</v>
      </c>
      <c r="BV176" s="7">
        <v>0</v>
      </c>
      <c r="BW176" s="8">
        <v>0</v>
      </c>
      <c r="BX176" s="6">
        <v>0</v>
      </c>
      <c r="BY176" s="7">
        <v>0</v>
      </c>
      <c r="BZ176" s="8">
        <v>0</v>
      </c>
      <c r="CA176" s="6">
        <v>0</v>
      </c>
      <c r="CB176" s="7">
        <v>0</v>
      </c>
      <c r="CC176" s="12">
        <f t="shared" si="137"/>
        <v>6.5000000000000002E-2</v>
      </c>
      <c r="CD176" s="7">
        <f t="shared" si="138"/>
        <v>0.93</v>
      </c>
    </row>
    <row r="177" spans="1:82" x14ac:dyDescent="0.3">
      <c r="A177" s="40">
        <v>2017</v>
      </c>
      <c r="B177" s="41" t="s">
        <v>7</v>
      </c>
      <c r="C177" s="8">
        <v>0</v>
      </c>
      <c r="D177" s="6">
        <v>0</v>
      </c>
      <c r="E177" s="7">
        <v>0</v>
      </c>
      <c r="F177" s="8"/>
      <c r="G177" s="6"/>
      <c r="H177" s="7"/>
      <c r="I177" s="8">
        <v>0.02</v>
      </c>
      <c r="J177" s="6">
        <v>0.2</v>
      </c>
      <c r="K177" s="7">
        <f t="shared" si="133"/>
        <v>10000</v>
      </c>
      <c r="L177" s="8">
        <v>0</v>
      </c>
      <c r="M177" s="6">
        <v>0</v>
      </c>
      <c r="N177" s="7">
        <f t="shared" si="134"/>
        <v>0</v>
      </c>
      <c r="O177" s="8">
        <v>0</v>
      </c>
      <c r="P177" s="6">
        <v>0</v>
      </c>
      <c r="Q177" s="7">
        <v>0</v>
      </c>
      <c r="R177" s="8">
        <v>0</v>
      </c>
      <c r="S177" s="6">
        <v>0</v>
      </c>
      <c r="T177" s="7">
        <f t="shared" si="135"/>
        <v>0</v>
      </c>
      <c r="U177" s="8">
        <v>0</v>
      </c>
      <c r="V177" s="6">
        <v>0</v>
      </c>
      <c r="W177" s="7">
        <v>0</v>
      </c>
      <c r="X177" s="8">
        <v>0</v>
      </c>
      <c r="Y177" s="6">
        <v>0</v>
      </c>
      <c r="Z177" s="7">
        <v>0</v>
      </c>
      <c r="AA177" s="8"/>
      <c r="AB177" s="6"/>
      <c r="AC177" s="7"/>
      <c r="AD177" s="8">
        <v>0</v>
      </c>
      <c r="AE177" s="6">
        <v>0</v>
      </c>
      <c r="AF177" s="7">
        <v>0</v>
      </c>
      <c r="AG177" s="8">
        <v>0</v>
      </c>
      <c r="AH177" s="6">
        <v>0</v>
      </c>
      <c r="AI177" s="7">
        <v>0</v>
      </c>
      <c r="AJ177" s="8">
        <v>0</v>
      </c>
      <c r="AK177" s="6">
        <v>0</v>
      </c>
      <c r="AL177" s="7">
        <v>0</v>
      </c>
      <c r="AM177" s="8">
        <v>0</v>
      </c>
      <c r="AN177" s="6">
        <v>0</v>
      </c>
      <c r="AO177" s="7">
        <v>0</v>
      </c>
      <c r="AP177" s="8">
        <v>0.06</v>
      </c>
      <c r="AQ177" s="6">
        <v>0.56000000000000005</v>
      </c>
      <c r="AR177" s="7">
        <f t="shared" ref="AR177" si="139">AQ177/AP177*1000</f>
        <v>9333.3333333333339</v>
      </c>
      <c r="AS177" s="8">
        <v>0</v>
      </c>
      <c r="AT177" s="6">
        <v>0</v>
      </c>
      <c r="AU177" s="7">
        <v>0</v>
      </c>
      <c r="AV177" s="8">
        <v>0</v>
      </c>
      <c r="AW177" s="6">
        <v>0</v>
      </c>
      <c r="AX177" s="7">
        <v>0</v>
      </c>
      <c r="AY177" s="8">
        <v>0</v>
      </c>
      <c r="AZ177" s="6">
        <v>0</v>
      </c>
      <c r="BA177" s="7">
        <f t="shared" si="136"/>
        <v>0</v>
      </c>
      <c r="BB177" s="8">
        <v>0</v>
      </c>
      <c r="BC177" s="6">
        <v>0</v>
      </c>
      <c r="BD177" s="7">
        <v>0</v>
      </c>
      <c r="BE177" s="8">
        <v>0</v>
      </c>
      <c r="BF177" s="6">
        <v>0</v>
      </c>
      <c r="BG177" s="7">
        <v>0</v>
      </c>
      <c r="BH177" s="8">
        <v>0</v>
      </c>
      <c r="BI177" s="6">
        <v>0</v>
      </c>
      <c r="BJ177" s="7">
        <v>0</v>
      </c>
      <c r="BK177" s="8">
        <v>0</v>
      </c>
      <c r="BL177" s="6">
        <v>0</v>
      </c>
      <c r="BM177" s="7">
        <v>0</v>
      </c>
      <c r="BN177" s="8">
        <v>0</v>
      </c>
      <c r="BO177" s="6">
        <v>0</v>
      </c>
      <c r="BP177" s="7">
        <v>0</v>
      </c>
      <c r="BQ177" s="8">
        <v>0</v>
      </c>
      <c r="BR177" s="6">
        <v>0</v>
      </c>
      <c r="BS177" s="7">
        <v>0</v>
      </c>
      <c r="BT177" s="8">
        <v>0</v>
      </c>
      <c r="BU177" s="6">
        <v>0</v>
      </c>
      <c r="BV177" s="7">
        <v>0</v>
      </c>
      <c r="BW177" s="8">
        <v>0</v>
      </c>
      <c r="BX177" s="6">
        <v>0</v>
      </c>
      <c r="BY177" s="7">
        <v>0</v>
      </c>
      <c r="BZ177" s="8">
        <v>0</v>
      </c>
      <c r="CA177" s="6">
        <v>0</v>
      </c>
      <c r="CB177" s="7">
        <v>0</v>
      </c>
      <c r="CC177" s="12">
        <f t="shared" si="137"/>
        <v>0.08</v>
      </c>
      <c r="CD177" s="7">
        <f t="shared" si="138"/>
        <v>0.76</v>
      </c>
    </row>
    <row r="178" spans="1:82" x14ac:dyDescent="0.3">
      <c r="A178" s="40">
        <v>2017</v>
      </c>
      <c r="B178" s="41" t="s">
        <v>8</v>
      </c>
      <c r="C178" s="8">
        <v>0</v>
      </c>
      <c r="D178" s="6">
        <v>0</v>
      </c>
      <c r="E178" s="7">
        <v>0</v>
      </c>
      <c r="F178" s="8"/>
      <c r="G178" s="6"/>
      <c r="H178" s="7"/>
      <c r="I178" s="8">
        <v>0.04</v>
      </c>
      <c r="J178" s="6">
        <v>0.4</v>
      </c>
      <c r="K178" s="7">
        <f t="shared" si="133"/>
        <v>10000</v>
      </c>
      <c r="L178" s="8">
        <v>0</v>
      </c>
      <c r="M178" s="6">
        <v>0</v>
      </c>
      <c r="N178" s="7">
        <f t="shared" si="134"/>
        <v>0</v>
      </c>
      <c r="O178" s="8">
        <v>0</v>
      </c>
      <c r="P178" s="6">
        <v>0</v>
      </c>
      <c r="Q178" s="7">
        <v>0</v>
      </c>
      <c r="R178" s="8">
        <v>0</v>
      </c>
      <c r="S178" s="6">
        <v>0</v>
      </c>
      <c r="T178" s="7">
        <f t="shared" si="135"/>
        <v>0</v>
      </c>
      <c r="U178" s="8">
        <v>0</v>
      </c>
      <c r="V178" s="6">
        <v>0</v>
      </c>
      <c r="W178" s="7">
        <v>0</v>
      </c>
      <c r="X178" s="8">
        <v>0</v>
      </c>
      <c r="Y178" s="6">
        <v>0</v>
      </c>
      <c r="Z178" s="7">
        <v>0</v>
      </c>
      <c r="AA178" s="8"/>
      <c r="AB178" s="6"/>
      <c r="AC178" s="7"/>
      <c r="AD178" s="8">
        <v>0</v>
      </c>
      <c r="AE178" s="6">
        <v>0</v>
      </c>
      <c r="AF178" s="7">
        <v>0</v>
      </c>
      <c r="AG178" s="8">
        <v>0</v>
      </c>
      <c r="AH178" s="6">
        <v>0</v>
      </c>
      <c r="AI178" s="7">
        <v>0</v>
      </c>
      <c r="AJ178" s="8">
        <v>0</v>
      </c>
      <c r="AK178" s="6">
        <v>0</v>
      </c>
      <c r="AL178" s="7">
        <v>0</v>
      </c>
      <c r="AM178" s="8">
        <v>0</v>
      </c>
      <c r="AN178" s="6">
        <v>0</v>
      </c>
      <c r="AO178" s="7">
        <v>0</v>
      </c>
      <c r="AP178" s="8">
        <v>0</v>
      </c>
      <c r="AQ178" s="6">
        <v>0</v>
      </c>
      <c r="AR178" s="7">
        <v>0</v>
      </c>
      <c r="AS178" s="8">
        <v>0</v>
      </c>
      <c r="AT178" s="6">
        <v>0</v>
      </c>
      <c r="AU178" s="7">
        <v>0</v>
      </c>
      <c r="AV178" s="8">
        <v>0</v>
      </c>
      <c r="AW178" s="6">
        <v>0</v>
      </c>
      <c r="AX178" s="7">
        <v>0</v>
      </c>
      <c r="AY178" s="8">
        <v>0</v>
      </c>
      <c r="AZ178" s="6">
        <v>0</v>
      </c>
      <c r="BA178" s="7">
        <f t="shared" si="136"/>
        <v>0</v>
      </c>
      <c r="BB178" s="8">
        <v>0</v>
      </c>
      <c r="BC178" s="6">
        <v>0</v>
      </c>
      <c r="BD178" s="7">
        <v>0</v>
      </c>
      <c r="BE178" s="8">
        <v>0</v>
      </c>
      <c r="BF178" s="6">
        <v>0</v>
      </c>
      <c r="BG178" s="7">
        <v>0</v>
      </c>
      <c r="BH178" s="8">
        <v>0</v>
      </c>
      <c r="BI178" s="6">
        <v>0</v>
      </c>
      <c r="BJ178" s="7">
        <v>0</v>
      </c>
      <c r="BK178" s="8">
        <v>0</v>
      </c>
      <c r="BL178" s="6">
        <v>0</v>
      </c>
      <c r="BM178" s="7">
        <v>0</v>
      </c>
      <c r="BN178" s="8">
        <v>0</v>
      </c>
      <c r="BO178" s="6">
        <v>0</v>
      </c>
      <c r="BP178" s="7">
        <v>0</v>
      </c>
      <c r="BQ178" s="8">
        <v>0</v>
      </c>
      <c r="BR178" s="6">
        <v>0</v>
      </c>
      <c r="BS178" s="7">
        <v>0</v>
      </c>
      <c r="BT178" s="8">
        <v>0</v>
      </c>
      <c r="BU178" s="6">
        <v>0</v>
      </c>
      <c r="BV178" s="7">
        <v>0</v>
      </c>
      <c r="BW178" s="8">
        <v>0</v>
      </c>
      <c r="BX178" s="6">
        <v>0</v>
      </c>
      <c r="BY178" s="7">
        <v>0</v>
      </c>
      <c r="BZ178" s="8">
        <v>0</v>
      </c>
      <c r="CA178" s="6">
        <v>0</v>
      </c>
      <c r="CB178" s="7">
        <v>0</v>
      </c>
      <c r="CC178" s="12">
        <f t="shared" si="137"/>
        <v>0.04</v>
      </c>
      <c r="CD178" s="7">
        <f t="shared" si="138"/>
        <v>0.4</v>
      </c>
    </row>
    <row r="179" spans="1:82" x14ac:dyDescent="0.3">
      <c r="A179" s="40">
        <v>2017</v>
      </c>
      <c r="B179" s="41" t="s">
        <v>9</v>
      </c>
      <c r="C179" s="8">
        <v>0</v>
      </c>
      <c r="D179" s="6">
        <v>0</v>
      </c>
      <c r="E179" s="7">
        <v>0</v>
      </c>
      <c r="F179" s="8"/>
      <c r="G179" s="6"/>
      <c r="H179" s="7"/>
      <c r="I179" s="8">
        <v>0.12</v>
      </c>
      <c r="J179" s="6">
        <v>1.21</v>
      </c>
      <c r="K179" s="7">
        <f t="shared" si="133"/>
        <v>10083.333333333334</v>
      </c>
      <c r="L179" s="8">
        <v>0</v>
      </c>
      <c r="M179" s="6">
        <v>0</v>
      </c>
      <c r="N179" s="7">
        <f t="shared" si="134"/>
        <v>0</v>
      </c>
      <c r="O179" s="8">
        <v>0</v>
      </c>
      <c r="P179" s="6">
        <v>0</v>
      </c>
      <c r="Q179" s="7">
        <v>0</v>
      </c>
      <c r="R179" s="8">
        <v>0</v>
      </c>
      <c r="S179" s="6">
        <v>0</v>
      </c>
      <c r="T179" s="7">
        <f t="shared" si="135"/>
        <v>0</v>
      </c>
      <c r="U179" s="8">
        <v>0</v>
      </c>
      <c r="V179" s="6">
        <v>0</v>
      </c>
      <c r="W179" s="7">
        <v>0</v>
      </c>
      <c r="X179" s="8">
        <v>0</v>
      </c>
      <c r="Y179" s="6">
        <v>0</v>
      </c>
      <c r="Z179" s="7">
        <v>0</v>
      </c>
      <c r="AA179" s="8"/>
      <c r="AB179" s="6"/>
      <c r="AC179" s="7"/>
      <c r="AD179" s="8">
        <v>0</v>
      </c>
      <c r="AE179" s="6">
        <v>0</v>
      </c>
      <c r="AF179" s="7">
        <v>0</v>
      </c>
      <c r="AG179" s="8">
        <v>0</v>
      </c>
      <c r="AH179" s="6">
        <v>0</v>
      </c>
      <c r="AI179" s="7">
        <v>0</v>
      </c>
      <c r="AJ179" s="8">
        <v>0</v>
      </c>
      <c r="AK179" s="6">
        <v>0</v>
      </c>
      <c r="AL179" s="7">
        <v>0</v>
      </c>
      <c r="AM179" s="8">
        <v>0</v>
      </c>
      <c r="AN179" s="6">
        <v>0</v>
      </c>
      <c r="AO179" s="7">
        <v>0</v>
      </c>
      <c r="AP179" s="8">
        <v>0</v>
      </c>
      <c r="AQ179" s="6">
        <v>0</v>
      </c>
      <c r="AR179" s="7">
        <v>0</v>
      </c>
      <c r="AS179" s="8">
        <v>0</v>
      </c>
      <c r="AT179" s="6">
        <v>0</v>
      </c>
      <c r="AU179" s="7">
        <v>0</v>
      </c>
      <c r="AV179" s="8">
        <v>0</v>
      </c>
      <c r="AW179" s="6">
        <v>0</v>
      </c>
      <c r="AX179" s="7">
        <v>0</v>
      </c>
      <c r="AY179" s="8">
        <v>0</v>
      </c>
      <c r="AZ179" s="6">
        <v>0</v>
      </c>
      <c r="BA179" s="7">
        <f t="shared" si="136"/>
        <v>0</v>
      </c>
      <c r="BB179" s="8">
        <v>0</v>
      </c>
      <c r="BC179" s="6">
        <v>0</v>
      </c>
      <c r="BD179" s="7">
        <v>0</v>
      </c>
      <c r="BE179" s="8">
        <v>0</v>
      </c>
      <c r="BF179" s="6">
        <v>0</v>
      </c>
      <c r="BG179" s="7">
        <v>0</v>
      </c>
      <c r="BH179" s="8">
        <v>0.01</v>
      </c>
      <c r="BI179" s="6">
        <v>1.1399999999999999</v>
      </c>
      <c r="BJ179" s="7">
        <f t="shared" ref="BJ179:BJ181" si="140">BI179/BH179*1000</f>
        <v>113999.99999999999</v>
      </c>
      <c r="BK179" s="8">
        <v>0</v>
      </c>
      <c r="BL179" s="6">
        <v>0</v>
      </c>
      <c r="BM179" s="7">
        <v>0</v>
      </c>
      <c r="BN179" s="8">
        <v>0</v>
      </c>
      <c r="BO179" s="6">
        <v>0</v>
      </c>
      <c r="BP179" s="7">
        <v>0</v>
      </c>
      <c r="BQ179" s="8">
        <v>0</v>
      </c>
      <c r="BR179" s="6">
        <v>0</v>
      </c>
      <c r="BS179" s="7">
        <v>0</v>
      </c>
      <c r="BT179" s="8">
        <v>0</v>
      </c>
      <c r="BU179" s="6">
        <v>0</v>
      </c>
      <c r="BV179" s="7">
        <v>0</v>
      </c>
      <c r="BW179" s="8">
        <v>0</v>
      </c>
      <c r="BX179" s="6">
        <v>0</v>
      </c>
      <c r="BY179" s="7">
        <v>0</v>
      </c>
      <c r="BZ179" s="8">
        <v>0</v>
      </c>
      <c r="CA179" s="6">
        <v>0</v>
      </c>
      <c r="CB179" s="7">
        <v>0</v>
      </c>
      <c r="CC179" s="12">
        <f t="shared" si="137"/>
        <v>0.13</v>
      </c>
      <c r="CD179" s="7">
        <f t="shared" si="138"/>
        <v>2.3499999999999996</v>
      </c>
    </row>
    <row r="180" spans="1:82" x14ac:dyDescent="0.3">
      <c r="A180" s="40">
        <v>2017</v>
      </c>
      <c r="B180" s="41" t="s">
        <v>10</v>
      </c>
      <c r="C180" s="8">
        <v>0</v>
      </c>
      <c r="D180" s="6">
        <v>0</v>
      </c>
      <c r="E180" s="7">
        <v>0</v>
      </c>
      <c r="F180" s="8"/>
      <c r="G180" s="6"/>
      <c r="H180" s="7"/>
      <c r="I180" s="8">
        <v>0.186</v>
      </c>
      <c r="J180" s="6">
        <v>3.31</v>
      </c>
      <c r="K180" s="7">
        <f t="shared" si="133"/>
        <v>17795.698924731183</v>
      </c>
      <c r="L180" s="8">
        <v>0</v>
      </c>
      <c r="M180" s="6">
        <v>0</v>
      </c>
      <c r="N180" s="7">
        <f t="shared" si="134"/>
        <v>0</v>
      </c>
      <c r="O180" s="8">
        <v>0</v>
      </c>
      <c r="P180" s="6">
        <v>0</v>
      </c>
      <c r="Q180" s="7">
        <v>0</v>
      </c>
      <c r="R180" s="8">
        <v>0</v>
      </c>
      <c r="S180" s="6">
        <v>0</v>
      </c>
      <c r="T180" s="7">
        <f t="shared" si="135"/>
        <v>0</v>
      </c>
      <c r="U180" s="8">
        <v>0</v>
      </c>
      <c r="V180" s="6">
        <v>0</v>
      </c>
      <c r="W180" s="7">
        <v>0</v>
      </c>
      <c r="X180" s="8">
        <v>0</v>
      </c>
      <c r="Y180" s="6">
        <v>0</v>
      </c>
      <c r="Z180" s="7">
        <v>0</v>
      </c>
      <c r="AA180" s="8"/>
      <c r="AB180" s="6"/>
      <c r="AC180" s="7"/>
      <c r="AD180" s="8">
        <v>0</v>
      </c>
      <c r="AE180" s="6">
        <v>0</v>
      </c>
      <c r="AF180" s="7">
        <v>0</v>
      </c>
      <c r="AG180" s="8">
        <v>2</v>
      </c>
      <c r="AH180" s="6">
        <v>187.92</v>
      </c>
      <c r="AI180" s="7">
        <f t="shared" ref="AI180:AI182" si="141">AH180/AG180*1000</f>
        <v>93960</v>
      </c>
      <c r="AJ180" s="8">
        <v>0</v>
      </c>
      <c r="AK180" s="6">
        <v>0</v>
      </c>
      <c r="AL180" s="7">
        <v>0</v>
      </c>
      <c r="AM180" s="8">
        <v>0</v>
      </c>
      <c r="AN180" s="6">
        <v>0</v>
      </c>
      <c r="AO180" s="7">
        <v>0</v>
      </c>
      <c r="AP180" s="8">
        <v>0</v>
      </c>
      <c r="AQ180" s="6">
        <v>0</v>
      </c>
      <c r="AR180" s="7">
        <v>0</v>
      </c>
      <c r="AS180" s="8">
        <v>0</v>
      </c>
      <c r="AT180" s="6">
        <v>0</v>
      </c>
      <c r="AU180" s="7">
        <v>0</v>
      </c>
      <c r="AV180" s="8">
        <v>0</v>
      </c>
      <c r="AW180" s="6">
        <v>0</v>
      </c>
      <c r="AX180" s="7">
        <v>0</v>
      </c>
      <c r="AY180" s="8">
        <v>0</v>
      </c>
      <c r="AZ180" s="6">
        <v>0</v>
      </c>
      <c r="BA180" s="7">
        <f t="shared" si="136"/>
        <v>0</v>
      </c>
      <c r="BB180" s="8">
        <v>0</v>
      </c>
      <c r="BC180" s="6">
        <v>0</v>
      </c>
      <c r="BD180" s="7">
        <v>0</v>
      </c>
      <c r="BE180" s="8">
        <v>0</v>
      </c>
      <c r="BF180" s="6">
        <v>0</v>
      </c>
      <c r="BG180" s="7">
        <v>0</v>
      </c>
      <c r="BH180" s="8">
        <v>0</v>
      </c>
      <c r="BI180" s="6">
        <v>0</v>
      </c>
      <c r="BJ180" s="7">
        <v>0</v>
      </c>
      <c r="BK180" s="8">
        <v>0</v>
      </c>
      <c r="BL180" s="6">
        <v>0</v>
      </c>
      <c r="BM180" s="7">
        <v>0</v>
      </c>
      <c r="BN180" s="8">
        <v>1E-3</v>
      </c>
      <c r="BO180" s="6">
        <v>0.06</v>
      </c>
      <c r="BP180" s="7">
        <f t="shared" ref="BP180" si="142">BO180/BN180*1000</f>
        <v>60000</v>
      </c>
      <c r="BQ180" s="8">
        <v>0</v>
      </c>
      <c r="BR180" s="6">
        <v>0</v>
      </c>
      <c r="BS180" s="7">
        <v>0</v>
      </c>
      <c r="BT180" s="8">
        <v>0</v>
      </c>
      <c r="BU180" s="6">
        <v>0</v>
      </c>
      <c r="BV180" s="7">
        <v>0</v>
      </c>
      <c r="BW180" s="8">
        <v>0</v>
      </c>
      <c r="BX180" s="6">
        <v>0</v>
      </c>
      <c r="BY180" s="7">
        <v>0</v>
      </c>
      <c r="BZ180" s="8">
        <v>0</v>
      </c>
      <c r="CA180" s="6">
        <v>0</v>
      </c>
      <c r="CB180" s="7">
        <v>0</v>
      </c>
      <c r="CC180" s="12">
        <f t="shared" si="137"/>
        <v>2.1869999999999998</v>
      </c>
      <c r="CD180" s="7">
        <f t="shared" si="138"/>
        <v>191.29</v>
      </c>
    </row>
    <row r="181" spans="1:82" x14ac:dyDescent="0.3">
      <c r="A181" s="40">
        <v>2017</v>
      </c>
      <c r="B181" s="41" t="s">
        <v>11</v>
      </c>
      <c r="C181" s="8">
        <v>0</v>
      </c>
      <c r="D181" s="6">
        <v>0</v>
      </c>
      <c r="E181" s="7">
        <v>0</v>
      </c>
      <c r="F181" s="8"/>
      <c r="G181" s="6"/>
      <c r="H181" s="7"/>
      <c r="I181" s="8">
        <v>0.08</v>
      </c>
      <c r="J181" s="6">
        <v>0.82</v>
      </c>
      <c r="K181" s="7">
        <f t="shared" si="133"/>
        <v>10250</v>
      </c>
      <c r="L181" s="8">
        <v>0</v>
      </c>
      <c r="M181" s="6">
        <v>0</v>
      </c>
      <c r="N181" s="7">
        <f t="shared" si="134"/>
        <v>0</v>
      </c>
      <c r="O181" s="8">
        <v>0</v>
      </c>
      <c r="P181" s="6">
        <v>0</v>
      </c>
      <c r="Q181" s="7">
        <v>0</v>
      </c>
      <c r="R181" s="8">
        <v>0</v>
      </c>
      <c r="S181" s="6">
        <v>0</v>
      </c>
      <c r="T181" s="7">
        <f t="shared" si="135"/>
        <v>0</v>
      </c>
      <c r="U181" s="8">
        <v>0</v>
      </c>
      <c r="V181" s="6">
        <v>0</v>
      </c>
      <c r="W181" s="7">
        <v>0</v>
      </c>
      <c r="X181" s="8">
        <v>0</v>
      </c>
      <c r="Y181" s="6">
        <v>0</v>
      </c>
      <c r="Z181" s="7">
        <v>0</v>
      </c>
      <c r="AA181" s="8"/>
      <c r="AB181" s="6"/>
      <c r="AC181" s="7"/>
      <c r="AD181" s="8">
        <v>0</v>
      </c>
      <c r="AE181" s="6">
        <v>0</v>
      </c>
      <c r="AF181" s="7">
        <v>0</v>
      </c>
      <c r="AG181" s="8">
        <v>1.55</v>
      </c>
      <c r="AH181" s="6">
        <v>7.41</v>
      </c>
      <c r="AI181" s="7">
        <f t="shared" si="141"/>
        <v>4780.645161290322</v>
      </c>
      <c r="AJ181" s="8">
        <v>0</v>
      </c>
      <c r="AK181" s="6">
        <v>0</v>
      </c>
      <c r="AL181" s="7">
        <v>0</v>
      </c>
      <c r="AM181" s="8">
        <v>0</v>
      </c>
      <c r="AN181" s="6">
        <v>0</v>
      </c>
      <c r="AO181" s="7">
        <v>0</v>
      </c>
      <c r="AP181" s="8">
        <v>0</v>
      </c>
      <c r="AQ181" s="6">
        <v>0</v>
      </c>
      <c r="AR181" s="7">
        <v>0</v>
      </c>
      <c r="AS181" s="8">
        <v>0</v>
      </c>
      <c r="AT181" s="6">
        <v>0</v>
      </c>
      <c r="AU181" s="7">
        <v>0</v>
      </c>
      <c r="AV181" s="8">
        <v>0</v>
      </c>
      <c r="AW181" s="6">
        <v>0</v>
      </c>
      <c r="AX181" s="7">
        <v>0</v>
      </c>
      <c r="AY181" s="8">
        <v>0</v>
      </c>
      <c r="AZ181" s="6">
        <v>0</v>
      </c>
      <c r="BA181" s="7">
        <f t="shared" si="136"/>
        <v>0</v>
      </c>
      <c r="BB181" s="8">
        <v>5.0000000000000001E-3</v>
      </c>
      <c r="BC181" s="6">
        <v>5.45</v>
      </c>
      <c r="BD181" s="7">
        <f t="shared" ref="BD181" si="143">BC181/BB181*1000</f>
        <v>1090000</v>
      </c>
      <c r="BE181" s="8">
        <v>0</v>
      </c>
      <c r="BF181" s="6">
        <v>0</v>
      </c>
      <c r="BG181" s="7">
        <v>0</v>
      </c>
      <c r="BH181" s="8">
        <v>2E-3</v>
      </c>
      <c r="BI181" s="6">
        <v>0.45</v>
      </c>
      <c r="BJ181" s="7">
        <f t="shared" si="140"/>
        <v>225000</v>
      </c>
      <c r="BK181" s="8">
        <v>0</v>
      </c>
      <c r="BL181" s="6">
        <v>0</v>
      </c>
      <c r="BM181" s="7">
        <v>0</v>
      </c>
      <c r="BN181" s="8">
        <v>0</v>
      </c>
      <c r="BO181" s="6">
        <v>0</v>
      </c>
      <c r="BP181" s="7">
        <v>0</v>
      </c>
      <c r="BQ181" s="8">
        <v>0</v>
      </c>
      <c r="BR181" s="6">
        <v>0</v>
      </c>
      <c r="BS181" s="7">
        <v>0</v>
      </c>
      <c r="BT181" s="8">
        <v>0</v>
      </c>
      <c r="BU181" s="6">
        <v>0</v>
      </c>
      <c r="BV181" s="7">
        <v>0</v>
      </c>
      <c r="BW181" s="8">
        <v>0</v>
      </c>
      <c r="BX181" s="6">
        <v>0</v>
      </c>
      <c r="BY181" s="7">
        <v>0</v>
      </c>
      <c r="BZ181" s="8">
        <v>0</v>
      </c>
      <c r="CA181" s="6">
        <v>0</v>
      </c>
      <c r="CB181" s="7">
        <v>0</v>
      </c>
      <c r="CC181" s="12">
        <f t="shared" si="137"/>
        <v>1.637</v>
      </c>
      <c r="CD181" s="7">
        <f t="shared" si="138"/>
        <v>14.129999999999999</v>
      </c>
    </row>
    <row r="182" spans="1:82" x14ac:dyDescent="0.3">
      <c r="A182" s="40">
        <v>2017</v>
      </c>
      <c r="B182" s="41" t="s">
        <v>12</v>
      </c>
      <c r="C182" s="8">
        <v>0</v>
      </c>
      <c r="D182" s="6">
        <v>0</v>
      </c>
      <c r="E182" s="7">
        <v>0</v>
      </c>
      <c r="F182" s="8"/>
      <c r="G182" s="6"/>
      <c r="H182" s="7"/>
      <c r="I182" s="8">
        <v>0.1</v>
      </c>
      <c r="J182" s="6">
        <v>1.02</v>
      </c>
      <c r="K182" s="7">
        <f t="shared" si="133"/>
        <v>10200</v>
      </c>
      <c r="L182" s="8">
        <v>0</v>
      </c>
      <c r="M182" s="6">
        <v>0</v>
      </c>
      <c r="N182" s="7">
        <f t="shared" si="134"/>
        <v>0</v>
      </c>
      <c r="O182" s="8">
        <v>0</v>
      </c>
      <c r="P182" s="6">
        <v>0</v>
      </c>
      <c r="Q182" s="7">
        <v>0</v>
      </c>
      <c r="R182" s="8">
        <v>0</v>
      </c>
      <c r="S182" s="6">
        <v>0</v>
      </c>
      <c r="T182" s="7">
        <f t="shared" si="135"/>
        <v>0</v>
      </c>
      <c r="U182" s="8">
        <v>0</v>
      </c>
      <c r="V182" s="6">
        <v>0</v>
      </c>
      <c r="W182" s="7">
        <v>0</v>
      </c>
      <c r="X182" s="8">
        <v>0</v>
      </c>
      <c r="Y182" s="6">
        <v>0</v>
      </c>
      <c r="Z182" s="7">
        <v>0</v>
      </c>
      <c r="AA182" s="8"/>
      <c r="AB182" s="6"/>
      <c r="AC182" s="7"/>
      <c r="AD182" s="8">
        <v>0</v>
      </c>
      <c r="AE182" s="6">
        <v>0</v>
      </c>
      <c r="AF182" s="7">
        <v>0</v>
      </c>
      <c r="AG182" s="8">
        <v>8.3650000000000002</v>
      </c>
      <c r="AH182" s="6">
        <v>95.23</v>
      </c>
      <c r="AI182" s="7">
        <f t="shared" si="141"/>
        <v>11384.339509862522</v>
      </c>
      <c r="AJ182" s="8">
        <v>0</v>
      </c>
      <c r="AK182" s="6">
        <v>0</v>
      </c>
      <c r="AL182" s="7">
        <v>0</v>
      </c>
      <c r="AM182" s="8">
        <v>0</v>
      </c>
      <c r="AN182" s="6">
        <v>0</v>
      </c>
      <c r="AO182" s="7">
        <v>0</v>
      </c>
      <c r="AP182" s="8">
        <v>0</v>
      </c>
      <c r="AQ182" s="6">
        <v>0</v>
      </c>
      <c r="AR182" s="7">
        <v>0</v>
      </c>
      <c r="AS182" s="8">
        <v>0</v>
      </c>
      <c r="AT182" s="6">
        <v>0</v>
      </c>
      <c r="AU182" s="7">
        <v>0</v>
      </c>
      <c r="AV182" s="8">
        <v>0</v>
      </c>
      <c r="AW182" s="6">
        <v>0</v>
      </c>
      <c r="AX182" s="7">
        <v>0</v>
      </c>
      <c r="AY182" s="8">
        <v>0</v>
      </c>
      <c r="AZ182" s="6">
        <v>0</v>
      </c>
      <c r="BA182" s="7">
        <f t="shared" si="136"/>
        <v>0</v>
      </c>
      <c r="BB182" s="8">
        <v>0</v>
      </c>
      <c r="BC182" s="6">
        <v>0</v>
      </c>
      <c r="BD182" s="7">
        <v>0</v>
      </c>
      <c r="BE182" s="8">
        <v>0</v>
      </c>
      <c r="BF182" s="6">
        <v>0</v>
      </c>
      <c r="BG182" s="7">
        <v>0</v>
      </c>
      <c r="BH182" s="8">
        <v>0</v>
      </c>
      <c r="BI182" s="6">
        <v>0</v>
      </c>
      <c r="BJ182" s="7">
        <v>0</v>
      </c>
      <c r="BK182" s="8">
        <v>0</v>
      </c>
      <c r="BL182" s="6">
        <v>0</v>
      </c>
      <c r="BM182" s="7">
        <v>0</v>
      </c>
      <c r="BN182" s="8">
        <v>0</v>
      </c>
      <c r="BO182" s="6">
        <v>0</v>
      </c>
      <c r="BP182" s="7">
        <v>0</v>
      </c>
      <c r="BQ182" s="8">
        <v>0</v>
      </c>
      <c r="BR182" s="6">
        <v>0</v>
      </c>
      <c r="BS182" s="7">
        <v>0</v>
      </c>
      <c r="BT182" s="8">
        <v>0</v>
      </c>
      <c r="BU182" s="6">
        <v>0</v>
      </c>
      <c r="BV182" s="7">
        <v>0</v>
      </c>
      <c r="BW182" s="8">
        <v>0</v>
      </c>
      <c r="BX182" s="6">
        <v>0</v>
      </c>
      <c r="BY182" s="7">
        <v>0</v>
      </c>
      <c r="BZ182" s="8">
        <v>0</v>
      </c>
      <c r="CA182" s="6">
        <v>0</v>
      </c>
      <c r="CB182" s="7">
        <v>0</v>
      </c>
      <c r="CC182" s="12">
        <f t="shared" si="137"/>
        <v>8.4649999999999999</v>
      </c>
      <c r="CD182" s="7">
        <f t="shared" si="138"/>
        <v>96.25</v>
      </c>
    </row>
    <row r="183" spans="1:82" x14ac:dyDescent="0.3">
      <c r="A183" s="40">
        <v>2017</v>
      </c>
      <c r="B183" s="41" t="s">
        <v>13</v>
      </c>
      <c r="C183" s="8">
        <v>0</v>
      </c>
      <c r="D183" s="6">
        <v>0</v>
      </c>
      <c r="E183" s="7">
        <v>0</v>
      </c>
      <c r="F183" s="8"/>
      <c r="G183" s="6"/>
      <c r="H183" s="7"/>
      <c r="I183" s="8">
        <v>0.1</v>
      </c>
      <c r="J183" s="6">
        <v>1.02</v>
      </c>
      <c r="K183" s="7">
        <f t="shared" si="133"/>
        <v>10200</v>
      </c>
      <c r="L183" s="8">
        <v>0</v>
      </c>
      <c r="M183" s="6">
        <v>0</v>
      </c>
      <c r="N183" s="7">
        <f t="shared" si="134"/>
        <v>0</v>
      </c>
      <c r="O183" s="8">
        <v>0</v>
      </c>
      <c r="P183" s="6">
        <v>0</v>
      </c>
      <c r="Q183" s="7">
        <v>0</v>
      </c>
      <c r="R183" s="8">
        <v>0</v>
      </c>
      <c r="S183" s="6">
        <v>0</v>
      </c>
      <c r="T183" s="7">
        <f t="shared" si="135"/>
        <v>0</v>
      </c>
      <c r="U183" s="8">
        <v>0</v>
      </c>
      <c r="V183" s="6">
        <v>0</v>
      </c>
      <c r="W183" s="7">
        <v>0</v>
      </c>
      <c r="X183" s="8">
        <v>0</v>
      </c>
      <c r="Y183" s="6">
        <v>0</v>
      </c>
      <c r="Z183" s="7">
        <v>0</v>
      </c>
      <c r="AA183" s="8"/>
      <c r="AB183" s="6"/>
      <c r="AC183" s="7"/>
      <c r="AD183" s="8">
        <v>0</v>
      </c>
      <c r="AE183" s="6">
        <v>0</v>
      </c>
      <c r="AF183" s="7">
        <v>0</v>
      </c>
      <c r="AG183" s="8">
        <v>0</v>
      </c>
      <c r="AH183" s="6">
        <v>0</v>
      </c>
      <c r="AI183" s="7">
        <v>0</v>
      </c>
      <c r="AJ183" s="8">
        <v>0</v>
      </c>
      <c r="AK183" s="6">
        <v>0</v>
      </c>
      <c r="AL183" s="7">
        <v>0</v>
      </c>
      <c r="AM183" s="8">
        <v>0</v>
      </c>
      <c r="AN183" s="6">
        <v>0</v>
      </c>
      <c r="AO183" s="7">
        <v>0</v>
      </c>
      <c r="AP183" s="8">
        <v>0</v>
      </c>
      <c r="AQ183" s="6">
        <v>0</v>
      </c>
      <c r="AR183" s="7">
        <v>0</v>
      </c>
      <c r="AS183" s="8">
        <v>0</v>
      </c>
      <c r="AT183" s="6">
        <v>0</v>
      </c>
      <c r="AU183" s="7">
        <v>0</v>
      </c>
      <c r="AV183" s="8">
        <v>0</v>
      </c>
      <c r="AW183" s="6">
        <v>0</v>
      </c>
      <c r="AX183" s="7">
        <v>0</v>
      </c>
      <c r="AY183" s="8">
        <v>0</v>
      </c>
      <c r="AZ183" s="6">
        <v>0</v>
      </c>
      <c r="BA183" s="7">
        <f t="shared" si="136"/>
        <v>0</v>
      </c>
      <c r="BB183" s="8">
        <v>0</v>
      </c>
      <c r="BC183" s="6">
        <v>0</v>
      </c>
      <c r="BD183" s="7">
        <v>0</v>
      </c>
      <c r="BE183" s="8">
        <v>0</v>
      </c>
      <c r="BF183" s="6">
        <v>0</v>
      </c>
      <c r="BG183" s="7">
        <v>0</v>
      </c>
      <c r="BH183" s="8">
        <v>0</v>
      </c>
      <c r="BI183" s="6">
        <v>0</v>
      </c>
      <c r="BJ183" s="7">
        <v>0</v>
      </c>
      <c r="BK183" s="8">
        <v>0</v>
      </c>
      <c r="BL183" s="6">
        <v>0</v>
      </c>
      <c r="BM183" s="7">
        <v>0</v>
      </c>
      <c r="BN183" s="8">
        <v>0</v>
      </c>
      <c r="BO183" s="6">
        <v>0</v>
      </c>
      <c r="BP183" s="7">
        <v>0</v>
      </c>
      <c r="BQ183" s="8">
        <v>0</v>
      </c>
      <c r="BR183" s="6">
        <v>0</v>
      </c>
      <c r="BS183" s="7">
        <v>0</v>
      </c>
      <c r="BT183" s="8">
        <v>0</v>
      </c>
      <c r="BU183" s="6">
        <v>0</v>
      </c>
      <c r="BV183" s="7">
        <v>0</v>
      </c>
      <c r="BW183" s="8">
        <v>0</v>
      </c>
      <c r="BX183" s="6">
        <v>0</v>
      </c>
      <c r="BY183" s="7">
        <v>0</v>
      </c>
      <c r="BZ183" s="8">
        <v>0</v>
      </c>
      <c r="CA183" s="6">
        <v>0</v>
      </c>
      <c r="CB183" s="7">
        <v>0</v>
      </c>
      <c r="CC183" s="12">
        <f t="shared" si="137"/>
        <v>0.1</v>
      </c>
      <c r="CD183" s="7">
        <f t="shared" si="138"/>
        <v>1.02</v>
      </c>
    </row>
    <row r="184" spans="1:82" x14ac:dyDescent="0.3">
      <c r="A184" s="40">
        <v>2017</v>
      </c>
      <c r="B184" s="41" t="s">
        <v>14</v>
      </c>
      <c r="C184" s="8">
        <v>0</v>
      </c>
      <c r="D184" s="6">
        <v>0</v>
      </c>
      <c r="E184" s="7">
        <v>0</v>
      </c>
      <c r="F184" s="8"/>
      <c r="G184" s="6"/>
      <c r="H184" s="7"/>
      <c r="I184" s="8">
        <v>0.04</v>
      </c>
      <c r="J184" s="6">
        <v>0.41</v>
      </c>
      <c r="K184" s="7">
        <f t="shared" si="133"/>
        <v>10250</v>
      </c>
      <c r="L184" s="8">
        <v>0</v>
      </c>
      <c r="M184" s="6">
        <v>0</v>
      </c>
      <c r="N184" s="7">
        <f t="shared" si="134"/>
        <v>0</v>
      </c>
      <c r="O184" s="8">
        <v>0</v>
      </c>
      <c r="P184" s="6">
        <v>0</v>
      </c>
      <c r="Q184" s="7">
        <v>0</v>
      </c>
      <c r="R184" s="8">
        <v>0</v>
      </c>
      <c r="S184" s="6">
        <v>0</v>
      </c>
      <c r="T184" s="7">
        <f t="shared" si="135"/>
        <v>0</v>
      </c>
      <c r="U184" s="8">
        <v>0</v>
      </c>
      <c r="V184" s="6">
        <v>0</v>
      </c>
      <c r="W184" s="7">
        <v>0</v>
      </c>
      <c r="X184" s="8">
        <v>0</v>
      </c>
      <c r="Y184" s="6">
        <v>0</v>
      </c>
      <c r="Z184" s="7">
        <v>0</v>
      </c>
      <c r="AA184" s="8"/>
      <c r="AB184" s="6"/>
      <c r="AC184" s="7"/>
      <c r="AD184" s="8">
        <v>0</v>
      </c>
      <c r="AE184" s="6">
        <v>0</v>
      </c>
      <c r="AF184" s="7">
        <v>0</v>
      </c>
      <c r="AG184" s="8">
        <v>0</v>
      </c>
      <c r="AH184" s="6">
        <v>0</v>
      </c>
      <c r="AI184" s="7">
        <v>0</v>
      </c>
      <c r="AJ184" s="8">
        <v>0</v>
      </c>
      <c r="AK184" s="6">
        <v>0</v>
      </c>
      <c r="AL184" s="7">
        <v>0</v>
      </c>
      <c r="AM184" s="8">
        <v>0</v>
      </c>
      <c r="AN184" s="6">
        <v>0</v>
      </c>
      <c r="AO184" s="7">
        <v>0</v>
      </c>
      <c r="AP184" s="8">
        <v>0</v>
      </c>
      <c r="AQ184" s="6">
        <v>0</v>
      </c>
      <c r="AR184" s="7">
        <v>0</v>
      </c>
      <c r="AS184" s="8">
        <v>0</v>
      </c>
      <c r="AT184" s="6">
        <v>0</v>
      </c>
      <c r="AU184" s="7">
        <v>0</v>
      </c>
      <c r="AV184" s="8">
        <v>0</v>
      </c>
      <c r="AW184" s="6">
        <v>0</v>
      </c>
      <c r="AX184" s="7">
        <v>0</v>
      </c>
      <c r="AY184" s="8">
        <v>0</v>
      </c>
      <c r="AZ184" s="6">
        <v>0</v>
      </c>
      <c r="BA184" s="7">
        <f t="shared" si="136"/>
        <v>0</v>
      </c>
      <c r="BB184" s="8">
        <v>0</v>
      </c>
      <c r="BC184" s="6">
        <v>0</v>
      </c>
      <c r="BD184" s="7">
        <v>0</v>
      </c>
      <c r="BE184" s="8">
        <v>0</v>
      </c>
      <c r="BF184" s="6">
        <v>0</v>
      </c>
      <c r="BG184" s="7">
        <v>0</v>
      </c>
      <c r="BH184" s="8">
        <v>0</v>
      </c>
      <c r="BI184" s="6">
        <v>0</v>
      </c>
      <c r="BJ184" s="7">
        <v>0</v>
      </c>
      <c r="BK184" s="8">
        <v>0</v>
      </c>
      <c r="BL184" s="6">
        <v>0</v>
      </c>
      <c r="BM184" s="7">
        <v>0</v>
      </c>
      <c r="BN184" s="8">
        <v>0</v>
      </c>
      <c r="BO184" s="6">
        <v>0</v>
      </c>
      <c r="BP184" s="7">
        <v>0</v>
      </c>
      <c r="BQ184" s="8">
        <v>0</v>
      </c>
      <c r="BR184" s="6">
        <v>0</v>
      </c>
      <c r="BS184" s="7">
        <v>0</v>
      </c>
      <c r="BT184" s="8">
        <v>0</v>
      </c>
      <c r="BU184" s="6">
        <v>0</v>
      </c>
      <c r="BV184" s="7">
        <v>0</v>
      </c>
      <c r="BW184" s="8">
        <v>0</v>
      </c>
      <c r="BX184" s="6">
        <v>0</v>
      </c>
      <c r="BY184" s="7">
        <v>0</v>
      </c>
      <c r="BZ184" s="8">
        <v>0</v>
      </c>
      <c r="CA184" s="6">
        <v>0</v>
      </c>
      <c r="CB184" s="7">
        <v>0</v>
      </c>
      <c r="CC184" s="12">
        <f t="shared" si="137"/>
        <v>0.04</v>
      </c>
      <c r="CD184" s="7">
        <f t="shared" si="138"/>
        <v>0.41</v>
      </c>
    </row>
    <row r="185" spans="1:82" x14ac:dyDescent="0.3">
      <c r="A185" s="40">
        <v>2017</v>
      </c>
      <c r="B185" s="41" t="s">
        <v>15</v>
      </c>
      <c r="C185" s="8">
        <v>0</v>
      </c>
      <c r="D185" s="6">
        <v>0</v>
      </c>
      <c r="E185" s="7">
        <v>0</v>
      </c>
      <c r="F185" s="8"/>
      <c r="G185" s="6"/>
      <c r="H185" s="7"/>
      <c r="I185" s="8">
        <v>0.08</v>
      </c>
      <c r="J185" s="6">
        <v>0.82</v>
      </c>
      <c r="K185" s="7">
        <f t="shared" si="133"/>
        <v>10250</v>
      </c>
      <c r="L185" s="8">
        <v>0</v>
      </c>
      <c r="M185" s="6">
        <v>0</v>
      </c>
      <c r="N185" s="7">
        <f t="shared" si="134"/>
        <v>0</v>
      </c>
      <c r="O185" s="8">
        <v>0</v>
      </c>
      <c r="P185" s="6">
        <v>0</v>
      </c>
      <c r="Q185" s="7">
        <v>0</v>
      </c>
      <c r="R185" s="8">
        <v>0</v>
      </c>
      <c r="S185" s="6">
        <v>0</v>
      </c>
      <c r="T185" s="7">
        <f t="shared" si="135"/>
        <v>0</v>
      </c>
      <c r="U185" s="8">
        <v>0</v>
      </c>
      <c r="V185" s="6">
        <v>0</v>
      </c>
      <c r="W185" s="7">
        <v>0</v>
      </c>
      <c r="X185" s="8">
        <v>0</v>
      </c>
      <c r="Y185" s="6">
        <v>0</v>
      </c>
      <c r="Z185" s="7">
        <v>0</v>
      </c>
      <c r="AA185" s="8"/>
      <c r="AB185" s="6"/>
      <c r="AC185" s="7"/>
      <c r="AD185" s="8">
        <v>0</v>
      </c>
      <c r="AE185" s="6">
        <v>0</v>
      </c>
      <c r="AF185" s="7">
        <v>0</v>
      </c>
      <c r="AG185" s="8">
        <v>0</v>
      </c>
      <c r="AH185" s="6">
        <v>0</v>
      </c>
      <c r="AI185" s="7">
        <v>0</v>
      </c>
      <c r="AJ185" s="8">
        <v>0</v>
      </c>
      <c r="AK185" s="6">
        <v>0</v>
      </c>
      <c r="AL185" s="7">
        <v>0</v>
      </c>
      <c r="AM185" s="8">
        <v>0</v>
      </c>
      <c r="AN185" s="6">
        <v>0</v>
      </c>
      <c r="AO185" s="7">
        <v>0</v>
      </c>
      <c r="AP185" s="8">
        <v>0</v>
      </c>
      <c r="AQ185" s="6">
        <v>0</v>
      </c>
      <c r="AR185" s="7">
        <v>0</v>
      </c>
      <c r="AS185" s="8">
        <v>0</v>
      </c>
      <c r="AT185" s="6">
        <v>0</v>
      </c>
      <c r="AU185" s="7">
        <v>0</v>
      </c>
      <c r="AV185" s="8">
        <v>0</v>
      </c>
      <c r="AW185" s="6">
        <v>0</v>
      </c>
      <c r="AX185" s="7">
        <v>0</v>
      </c>
      <c r="AY185" s="8">
        <v>0</v>
      </c>
      <c r="AZ185" s="6">
        <v>0</v>
      </c>
      <c r="BA185" s="7">
        <f t="shared" si="136"/>
        <v>0</v>
      </c>
      <c r="BB185" s="8">
        <v>0</v>
      </c>
      <c r="BC185" s="6">
        <v>0</v>
      </c>
      <c r="BD185" s="7">
        <v>0</v>
      </c>
      <c r="BE185" s="8">
        <v>0</v>
      </c>
      <c r="BF185" s="6">
        <v>0</v>
      </c>
      <c r="BG185" s="7">
        <v>0</v>
      </c>
      <c r="BH185" s="8">
        <v>0</v>
      </c>
      <c r="BI185" s="6">
        <v>0</v>
      </c>
      <c r="BJ185" s="7">
        <v>0</v>
      </c>
      <c r="BK185" s="8">
        <v>0</v>
      </c>
      <c r="BL185" s="6">
        <v>0</v>
      </c>
      <c r="BM185" s="7">
        <v>0</v>
      </c>
      <c r="BN185" s="8">
        <v>0</v>
      </c>
      <c r="BO185" s="6">
        <v>0</v>
      </c>
      <c r="BP185" s="7">
        <v>0</v>
      </c>
      <c r="BQ185" s="8">
        <v>0</v>
      </c>
      <c r="BR185" s="6">
        <v>0</v>
      </c>
      <c r="BS185" s="7">
        <v>0</v>
      </c>
      <c r="BT185" s="8">
        <v>0</v>
      </c>
      <c r="BU185" s="6">
        <v>0</v>
      </c>
      <c r="BV185" s="7">
        <v>0</v>
      </c>
      <c r="BW185" s="8">
        <v>0</v>
      </c>
      <c r="BX185" s="6">
        <v>0</v>
      </c>
      <c r="BY185" s="7">
        <v>0</v>
      </c>
      <c r="BZ185" s="8">
        <v>0</v>
      </c>
      <c r="CA185" s="6">
        <v>0</v>
      </c>
      <c r="CB185" s="7">
        <v>0</v>
      </c>
      <c r="CC185" s="12">
        <f t="shared" si="137"/>
        <v>0.08</v>
      </c>
      <c r="CD185" s="7">
        <f t="shared" si="138"/>
        <v>0.82</v>
      </c>
    </row>
    <row r="186" spans="1:82" x14ac:dyDescent="0.3">
      <c r="A186" s="40">
        <v>2017</v>
      </c>
      <c r="B186" s="41" t="s">
        <v>16</v>
      </c>
      <c r="C186" s="8">
        <v>0</v>
      </c>
      <c r="D186" s="6">
        <v>0</v>
      </c>
      <c r="E186" s="7">
        <v>0</v>
      </c>
      <c r="F186" s="8"/>
      <c r="G186" s="6"/>
      <c r="H186" s="7"/>
      <c r="I186" s="8">
        <v>0.02</v>
      </c>
      <c r="J186" s="6">
        <v>0.2</v>
      </c>
      <c r="K186" s="7">
        <f t="shared" si="133"/>
        <v>10000</v>
      </c>
      <c r="L186" s="8">
        <v>0</v>
      </c>
      <c r="M186" s="6">
        <v>0</v>
      </c>
      <c r="N186" s="7">
        <f t="shared" si="134"/>
        <v>0</v>
      </c>
      <c r="O186" s="8">
        <v>0</v>
      </c>
      <c r="P186" s="6">
        <v>0</v>
      </c>
      <c r="Q186" s="7">
        <v>0</v>
      </c>
      <c r="R186" s="8">
        <v>0</v>
      </c>
      <c r="S186" s="6">
        <v>0</v>
      </c>
      <c r="T186" s="7">
        <f t="shared" si="135"/>
        <v>0</v>
      </c>
      <c r="U186" s="8">
        <v>0</v>
      </c>
      <c r="V186" s="6">
        <v>0</v>
      </c>
      <c r="W186" s="7">
        <v>0</v>
      </c>
      <c r="X186" s="8">
        <v>0</v>
      </c>
      <c r="Y186" s="6">
        <v>0</v>
      </c>
      <c r="Z186" s="7">
        <v>0</v>
      </c>
      <c r="AA186" s="8"/>
      <c r="AB186" s="6"/>
      <c r="AC186" s="7"/>
      <c r="AD186" s="8">
        <v>0</v>
      </c>
      <c r="AE186" s="6">
        <v>0</v>
      </c>
      <c r="AF186" s="7">
        <v>0</v>
      </c>
      <c r="AG186" s="8">
        <v>0</v>
      </c>
      <c r="AH186" s="6">
        <v>0</v>
      </c>
      <c r="AI186" s="7">
        <v>0</v>
      </c>
      <c r="AJ186" s="8">
        <v>0</v>
      </c>
      <c r="AK186" s="6">
        <v>0</v>
      </c>
      <c r="AL186" s="7">
        <v>0</v>
      </c>
      <c r="AM186" s="8">
        <v>0</v>
      </c>
      <c r="AN186" s="6">
        <v>0</v>
      </c>
      <c r="AO186" s="7">
        <v>0</v>
      </c>
      <c r="AP186" s="8">
        <v>0</v>
      </c>
      <c r="AQ186" s="6">
        <v>0</v>
      </c>
      <c r="AR186" s="7">
        <v>0</v>
      </c>
      <c r="AS186" s="8">
        <v>0</v>
      </c>
      <c r="AT186" s="6">
        <v>0</v>
      </c>
      <c r="AU186" s="7">
        <v>0</v>
      </c>
      <c r="AV186" s="8">
        <v>0</v>
      </c>
      <c r="AW186" s="6">
        <v>0</v>
      </c>
      <c r="AX186" s="7">
        <v>0</v>
      </c>
      <c r="AY186" s="8">
        <v>0</v>
      </c>
      <c r="AZ186" s="6">
        <v>0</v>
      </c>
      <c r="BA186" s="7">
        <f t="shared" si="136"/>
        <v>0</v>
      </c>
      <c r="BB186" s="8">
        <v>0</v>
      </c>
      <c r="BC186" s="6">
        <v>0</v>
      </c>
      <c r="BD186" s="7">
        <v>0</v>
      </c>
      <c r="BE186" s="8">
        <v>0</v>
      </c>
      <c r="BF186" s="6">
        <v>0</v>
      </c>
      <c r="BG186" s="7">
        <v>0</v>
      </c>
      <c r="BH186" s="8">
        <v>0</v>
      </c>
      <c r="BI186" s="6">
        <v>0</v>
      </c>
      <c r="BJ186" s="7">
        <v>0</v>
      </c>
      <c r="BK186" s="8">
        <v>0</v>
      </c>
      <c r="BL186" s="6">
        <v>0</v>
      </c>
      <c r="BM186" s="7">
        <v>0</v>
      </c>
      <c r="BN186" s="8">
        <v>0</v>
      </c>
      <c r="BO186" s="6">
        <v>0</v>
      </c>
      <c r="BP186" s="7">
        <v>0</v>
      </c>
      <c r="BQ186" s="8">
        <v>0</v>
      </c>
      <c r="BR186" s="6">
        <v>0</v>
      </c>
      <c r="BS186" s="7">
        <v>0</v>
      </c>
      <c r="BT186" s="8">
        <v>0</v>
      </c>
      <c r="BU186" s="6">
        <v>0</v>
      </c>
      <c r="BV186" s="7">
        <v>0</v>
      </c>
      <c r="BW186" s="8">
        <v>0</v>
      </c>
      <c r="BX186" s="6">
        <v>0</v>
      </c>
      <c r="BY186" s="7">
        <v>0</v>
      </c>
      <c r="BZ186" s="8">
        <v>0</v>
      </c>
      <c r="CA186" s="6">
        <v>0</v>
      </c>
      <c r="CB186" s="7">
        <v>0</v>
      </c>
      <c r="CC186" s="12">
        <f t="shared" si="137"/>
        <v>0.02</v>
      </c>
      <c r="CD186" s="7">
        <f t="shared" si="138"/>
        <v>0.2</v>
      </c>
    </row>
    <row r="187" spans="1:82" ht="15" thickBot="1" x14ac:dyDescent="0.35">
      <c r="A187" s="51"/>
      <c r="B187" s="52" t="s">
        <v>17</v>
      </c>
      <c r="C187" s="37">
        <f>SUM(C175:C186)</f>
        <v>0</v>
      </c>
      <c r="D187" s="35">
        <f>SUM(D175:D186)</f>
        <v>0</v>
      </c>
      <c r="E187" s="36"/>
      <c r="F187" s="37"/>
      <c r="G187" s="35"/>
      <c r="H187" s="36"/>
      <c r="I187" s="37">
        <f>SUM(I175:I186)</f>
        <v>0.97499999999999987</v>
      </c>
      <c r="J187" s="35">
        <f>SUM(J175:J186)</f>
        <v>12.27</v>
      </c>
      <c r="K187" s="36"/>
      <c r="L187" s="37">
        <f t="shared" ref="L187:M187" si="144">SUM(L175:L186)</f>
        <v>0</v>
      </c>
      <c r="M187" s="35">
        <f t="shared" si="144"/>
        <v>0</v>
      </c>
      <c r="N187" s="36"/>
      <c r="O187" s="37">
        <f>SUM(O175:O186)</f>
        <v>0</v>
      </c>
      <c r="P187" s="35">
        <f>SUM(P175:P186)</f>
        <v>0</v>
      </c>
      <c r="Q187" s="36"/>
      <c r="R187" s="37">
        <f t="shared" ref="R187:S187" si="145">SUM(R175:R186)</f>
        <v>0</v>
      </c>
      <c r="S187" s="35">
        <f t="shared" si="145"/>
        <v>0</v>
      </c>
      <c r="T187" s="36"/>
      <c r="U187" s="37">
        <f>SUM(U175:U186)</f>
        <v>0</v>
      </c>
      <c r="V187" s="35">
        <f>SUM(V175:V186)</f>
        <v>0</v>
      </c>
      <c r="W187" s="36"/>
      <c r="X187" s="37">
        <f>SUM(X175:X186)</f>
        <v>0</v>
      </c>
      <c r="Y187" s="35">
        <f>SUM(Y175:Y186)</f>
        <v>0</v>
      </c>
      <c r="Z187" s="36"/>
      <c r="AA187" s="37"/>
      <c r="AB187" s="35"/>
      <c r="AC187" s="36"/>
      <c r="AD187" s="37">
        <f>SUM(AD175:AD186)</f>
        <v>0</v>
      </c>
      <c r="AE187" s="35">
        <f>SUM(AE175:AE186)</f>
        <v>0</v>
      </c>
      <c r="AF187" s="36"/>
      <c r="AG187" s="37">
        <f>SUM(AG175:AG186)</f>
        <v>11.914999999999999</v>
      </c>
      <c r="AH187" s="35">
        <f>SUM(AH175:AH186)</f>
        <v>290.56</v>
      </c>
      <c r="AI187" s="36"/>
      <c r="AJ187" s="37">
        <f>SUM(AJ175:AJ186)</f>
        <v>0</v>
      </c>
      <c r="AK187" s="35">
        <f>SUM(AK175:AK186)</f>
        <v>0</v>
      </c>
      <c r="AL187" s="36"/>
      <c r="AM187" s="37">
        <f>SUM(AM175:AM186)</f>
        <v>0</v>
      </c>
      <c r="AN187" s="35">
        <f>SUM(AN175:AN186)</f>
        <v>0</v>
      </c>
      <c r="AO187" s="36"/>
      <c r="AP187" s="37">
        <f>SUM(AP175:AP186)</f>
        <v>0.06</v>
      </c>
      <c r="AQ187" s="35">
        <f>SUM(AQ175:AQ186)</f>
        <v>0.56000000000000005</v>
      </c>
      <c r="AR187" s="36"/>
      <c r="AS187" s="37">
        <f>SUM(AS175:AS186)</f>
        <v>0</v>
      </c>
      <c r="AT187" s="35">
        <f>SUM(AT175:AT186)</f>
        <v>0</v>
      </c>
      <c r="AU187" s="36"/>
      <c r="AV187" s="37">
        <f>SUM(AV175:AV186)</f>
        <v>0</v>
      </c>
      <c r="AW187" s="35">
        <f>SUM(AW175:AW186)</f>
        <v>0</v>
      </c>
      <c r="AX187" s="36"/>
      <c r="AY187" s="37">
        <f t="shared" ref="AY187:AZ187" si="146">SUM(AY175:AY186)</f>
        <v>0</v>
      </c>
      <c r="AZ187" s="35">
        <f t="shared" si="146"/>
        <v>0</v>
      </c>
      <c r="BA187" s="36"/>
      <c r="BB187" s="37">
        <f>SUM(BB175:BB186)</f>
        <v>5.0000000000000001E-3</v>
      </c>
      <c r="BC187" s="35">
        <f>SUM(BC175:BC186)</f>
        <v>5.45</v>
      </c>
      <c r="BD187" s="36"/>
      <c r="BE187" s="37">
        <f>SUM(BE175:BE186)</f>
        <v>0</v>
      </c>
      <c r="BF187" s="35">
        <f>SUM(BF175:BF186)</f>
        <v>0</v>
      </c>
      <c r="BG187" s="36"/>
      <c r="BH187" s="37">
        <f>SUM(BH175:BH186)</f>
        <v>1.2E-2</v>
      </c>
      <c r="BI187" s="35">
        <f>SUM(BI175:BI186)</f>
        <v>1.5899999999999999</v>
      </c>
      <c r="BJ187" s="36"/>
      <c r="BK187" s="37">
        <f>SUM(BK175:BK186)</f>
        <v>0</v>
      </c>
      <c r="BL187" s="35">
        <f>SUM(BL175:BL186)</f>
        <v>0</v>
      </c>
      <c r="BM187" s="36"/>
      <c r="BN187" s="37">
        <f>SUM(BN175:BN186)</f>
        <v>1E-3</v>
      </c>
      <c r="BO187" s="35">
        <f>SUM(BO175:BO186)</f>
        <v>0.06</v>
      </c>
      <c r="BP187" s="36"/>
      <c r="BQ187" s="37">
        <f>SUM(BQ175:BQ186)</f>
        <v>0</v>
      </c>
      <c r="BR187" s="35">
        <f>SUM(BR175:BR186)</f>
        <v>0</v>
      </c>
      <c r="BS187" s="36"/>
      <c r="BT187" s="37">
        <f>SUM(BT175:BT186)</f>
        <v>0</v>
      </c>
      <c r="BU187" s="35">
        <f>SUM(BU175:BU186)</f>
        <v>0</v>
      </c>
      <c r="BV187" s="36"/>
      <c r="BW187" s="37">
        <f>SUM(BW175:BW186)</f>
        <v>0</v>
      </c>
      <c r="BX187" s="35">
        <f>SUM(BX175:BX186)</f>
        <v>0</v>
      </c>
      <c r="BY187" s="36"/>
      <c r="BZ187" s="37">
        <f>SUM(BZ175:BZ186)</f>
        <v>0</v>
      </c>
      <c r="CA187" s="35">
        <f>SUM(CA175:CA186)</f>
        <v>0</v>
      </c>
      <c r="CB187" s="36"/>
      <c r="CC187" s="37">
        <f t="shared" si="137"/>
        <v>12.968</v>
      </c>
      <c r="CD187" s="36">
        <f t="shared" si="138"/>
        <v>310.49</v>
      </c>
    </row>
    <row r="188" spans="1:82" x14ac:dyDescent="0.3">
      <c r="A188" s="40">
        <v>2018</v>
      </c>
      <c r="B188" s="41" t="s">
        <v>5</v>
      </c>
      <c r="C188" s="8">
        <v>0</v>
      </c>
      <c r="D188" s="6">
        <v>0</v>
      </c>
      <c r="E188" s="7">
        <v>0</v>
      </c>
      <c r="F188" s="8"/>
      <c r="G188" s="6"/>
      <c r="H188" s="7"/>
      <c r="I188" s="8">
        <v>0.1</v>
      </c>
      <c r="J188" s="6">
        <v>1.02</v>
      </c>
      <c r="K188" s="7">
        <f t="shared" ref="K188:K199" si="147">J188/I188*1000</f>
        <v>10200</v>
      </c>
      <c r="L188" s="8">
        <v>0</v>
      </c>
      <c r="M188" s="6">
        <v>0</v>
      </c>
      <c r="N188" s="7">
        <f t="shared" ref="N188:N199" si="148">IF(L188=0,0,M188/L188*1000)</f>
        <v>0</v>
      </c>
      <c r="O188" s="8">
        <v>0</v>
      </c>
      <c r="P188" s="6">
        <v>0</v>
      </c>
      <c r="Q188" s="7">
        <v>0</v>
      </c>
      <c r="R188" s="8">
        <v>0</v>
      </c>
      <c r="S188" s="6">
        <v>0</v>
      </c>
      <c r="T188" s="7">
        <f t="shared" ref="T188:T199" si="149">IF(R188=0,0,S188/R188*1000)</f>
        <v>0</v>
      </c>
      <c r="U188" s="8">
        <v>0</v>
      </c>
      <c r="V188" s="6">
        <v>0</v>
      </c>
      <c r="W188" s="7">
        <v>0</v>
      </c>
      <c r="X188" s="8">
        <v>0</v>
      </c>
      <c r="Y188" s="6">
        <v>0</v>
      </c>
      <c r="Z188" s="7">
        <v>0</v>
      </c>
      <c r="AA188" s="8"/>
      <c r="AB188" s="6"/>
      <c r="AC188" s="7"/>
      <c r="AD188" s="8">
        <v>0</v>
      </c>
      <c r="AE188" s="6">
        <v>0</v>
      </c>
      <c r="AF188" s="7">
        <v>0</v>
      </c>
      <c r="AG188" s="8">
        <v>17</v>
      </c>
      <c r="AH188" s="6">
        <v>83.02</v>
      </c>
      <c r="AI188" s="7">
        <f t="shared" ref="AI188:AI199" si="150">AH188/AG188*1000</f>
        <v>4883.5294117647054</v>
      </c>
      <c r="AJ188" s="8">
        <v>0</v>
      </c>
      <c r="AK188" s="6">
        <v>0</v>
      </c>
      <c r="AL188" s="7">
        <v>0</v>
      </c>
      <c r="AM188" s="8">
        <v>0</v>
      </c>
      <c r="AN188" s="6">
        <v>0</v>
      </c>
      <c r="AO188" s="7">
        <v>0</v>
      </c>
      <c r="AP188" s="8">
        <v>0</v>
      </c>
      <c r="AQ188" s="6">
        <v>0</v>
      </c>
      <c r="AR188" s="7">
        <v>0</v>
      </c>
      <c r="AS188" s="8">
        <v>0.4</v>
      </c>
      <c r="AT188" s="6">
        <v>8.1999999999999993</v>
      </c>
      <c r="AU188" s="7">
        <f t="shared" ref="AU188:AU199" si="151">AT188/AS188*1000</f>
        <v>20499.999999999996</v>
      </c>
      <c r="AV188" s="8">
        <v>0</v>
      </c>
      <c r="AW188" s="6">
        <v>0</v>
      </c>
      <c r="AX188" s="7">
        <v>0</v>
      </c>
      <c r="AY188" s="8">
        <v>0</v>
      </c>
      <c r="AZ188" s="6">
        <v>0</v>
      </c>
      <c r="BA188" s="7">
        <f t="shared" ref="BA188:BA199" si="152">IF(AY188=0,0,AZ188/AY188*1000)</f>
        <v>0</v>
      </c>
      <c r="BB188" s="8">
        <v>0</v>
      </c>
      <c r="BC188" s="6">
        <v>0</v>
      </c>
      <c r="BD188" s="7">
        <v>0</v>
      </c>
      <c r="BE188" s="8">
        <v>0</v>
      </c>
      <c r="BF188" s="6">
        <v>0</v>
      </c>
      <c r="BG188" s="7">
        <v>0</v>
      </c>
      <c r="BH188" s="8">
        <v>0</v>
      </c>
      <c r="BI188" s="6">
        <v>0</v>
      </c>
      <c r="BJ188" s="7">
        <v>0</v>
      </c>
      <c r="BK188" s="8">
        <v>0</v>
      </c>
      <c r="BL188" s="6">
        <v>0</v>
      </c>
      <c r="BM188" s="7">
        <v>0</v>
      </c>
      <c r="BN188" s="8">
        <v>0</v>
      </c>
      <c r="BO188" s="6">
        <v>0</v>
      </c>
      <c r="BP188" s="7">
        <v>0</v>
      </c>
      <c r="BQ188" s="8">
        <v>0</v>
      </c>
      <c r="BR188" s="6">
        <v>0</v>
      </c>
      <c r="BS188" s="7">
        <v>0</v>
      </c>
      <c r="BT188" s="8">
        <v>0</v>
      </c>
      <c r="BU188" s="6">
        <v>0</v>
      </c>
      <c r="BV188" s="7">
        <v>0</v>
      </c>
      <c r="BW188" s="8">
        <v>0</v>
      </c>
      <c r="BX188" s="6">
        <v>0</v>
      </c>
      <c r="BY188" s="7">
        <v>0</v>
      </c>
      <c r="BZ188" s="8">
        <v>0</v>
      </c>
      <c r="CA188" s="6">
        <v>0</v>
      </c>
      <c r="CB188" s="7">
        <v>0</v>
      </c>
      <c r="CC188" s="12">
        <f t="shared" ref="CC188:CC200" si="153">C188+O188+AD188+AJ188+AP188+BQ188+BW188+BZ188+BT188+I188+BH188+AS188+AG188+X188+BK188+BN188+BB188+U188+AV188</f>
        <v>17.5</v>
      </c>
      <c r="CD188" s="7">
        <f t="shared" ref="CD188:CD200" si="154">D188+P188+AE188+AK188+AQ188+BR188+BX188+CA188+BU188+J188+BI188+AT188+AH188+Y188+BL188+BO188+BC188+V188+AW188</f>
        <v>92.24</v>
      </c>
    </row>
    <row r="189" spans="1:82" x14ac:dyDescent="0.3">
      <c r="A189" s="40">
        <v>2018</v>
      </c>
      <c r="B189" s="41" t="s">
        <v>6</v>
      </c>
      <c r="C189" s="8">
        <v>0</v>
      </c>
      <c r="D189" s="6">
        <v>0</v>
      </c>
      <c r="E189" s="7">
        <v>0</v>
      </c>
      <c r="F189" s="8"/>
      <c r="G189" s="6"/>
      <c r="H189" s="7"/>
      <c r="I189" s="8">
        <v>0.1</v>
      </c>
      <c r="J189" s="6">
        <v>1.02</v>
      </c>
      <c r="K189" s="7">
        <f t="shared" si="147"/>
        <v>10200</v>
      </c>
      <c r="L189" s="8">
        <v>0</v>
      </c>
      <c r="M189" s="6">
        <v>0</v>
      </c>
      <c r="N189" s="7">
        <f t="shared" si="148"/>
        <v>0</v>
      </c>
      <c r="O189" s="8">
        <v>0</v>
      </c>
      <c r="P189" s="6">
        <v>0</v>
      </c>
      <c r="Q189" s="7">
        <v>0</v>
      </c>
      <c r="R189" s="8">
        <v>0</v>
      </c>
      <c r="S189" s="6">
        <v>0</v>
      </c>
      <c r="T189" s="7">
        <f t="shared" si="149"/>
        <v>0</v>
      </c>
      <c r="U189" s="8">
        <v>0</v>
      </c>
      <c r="V189" s="6">
        <v>0</v>
      </c>
      <c r="W189" s="7">
        <v>0</v>
      </c>
      <c r="X189" s="8">
        <v>0</v>
      </c>
      <c r="Y189" s="6">
        <v>0</v>
      </c>
      <c r="Z189" s="7">
        <v>0</v>
      </c>
      <c r="AA189" s="8"/>
      <c r="AB189" s="6"/>
      <c r="AC189" s="7"/>
      <c r="AD189" s="8">
        <v>0</v>
      </c>
      <c r="AE189" s="6">
        <v>0</v>
      </c>
      <c r="AF189" s="7">
        <v>0</v>
      </c>
      <c r="AG189" s="8">
        <v>11.4</v>
      </c>
      <c r="AH189" s="6">
        <v>50.35</v>
      </c>
      <c r="AI189" s="7">
        <f t="shared" si="150"/>
        <v>4416.666666666667</v>
      </c>
      <c r="AJ189" s="8">
        <v>0</v>
      </c>
      <c r="AK189" s="6">
        <v>0</v>
      </c>
      <c r="AL189" s="7">
        <v>0</v>
      </c>
      <c r="AM189" s="8">
        <v>0</v>
      </c>
      <c r="AN189" s="6">
        <v>0</v>
      </c>
      <c r="AO189" s="7">
        <v>0</v>
      </c>
      <c r="AP189" s="8">
        <v>0</v>
      </c>
      <c r="AQ189" s="6">
        <v>0</v>
      </c>
      <c r="AR189" s="7">
        <v>0</v>
      </c>
      <c r="AS189" s="8">
        <v>0</v>
      </c>
      <c r="AT189" s="6">
        <v>0</v>
      </c>
      <c r="AU189" s="7">
        <v>0</v>
      </c>
      <c r="AV189" s="8">
        <v>0</v>
      </c>
      <c r="AW189" s="6">
        <v>0</v>
      </c>
      <c r="AX189" s="7">
        <v>0</v>
      </c>
      <c r="AY189" s="8">
        <v>0</v>
      </c>
      <c r="AZ189" s="6">
        <v>0</v>
      </c>
      <c r="BA189" s="7">
        <f t="shared" si="152"/>
        <v>0</v>
      </c>
      <c r="BB189" s="8">
        <v>0</v>
      </c>
      <c r="BC189" s="6">
        <v>0</v>
      </c>
      <c r="BD189" s="7">
        <v>0</v>
      </c>
      <c r="BE189" s="8">
        <v>0</v>
      </c>
      <c r="BF189" s="6">
        <v>0</v>
      </c>
      <c r="BG189" s="7">
        <v>0</v>
      </c>
      <c r="BH189" s="8">
        <v>0</v>
      </c>
      <c r="BI189" s="6">
        <v>0</v>
      </c>
      <c r="BJ189" s="7">
        <v>0</v>
      </c>
      <c r="BK189" s="8">
        <v>0</v>
      </c>
      <c r="BL189" s="6">
        <v>0</v>
      </c>
      <c r="BM189" s="7">
        <v>0</v>
      </c>
      <c r="BN189" s="8">
        <v>0</v>
      </c>
      <c r="BO189" s="6">
        <v>0</v>
      </c>
      <c r="BP189" s="7">
        <v>0</v>
      </c>
      <c r="BQ189" s="8">
        <v>0</v>
      </c>
      <c r="BR189" s="6">
        <v>0</v>
      </c>
      <c r="BS189" s="7">
        <v>0</v>
      </c>
      <c r="BT189" s="8">
        <v>0</v>
      </c>
      <c r="BU189" s="6">
        <v>0</v>
      </c>
      <c r="BV189" s="7">
        <v>0</v>
      </c>
      <c r="BW189" s="8">
        <v>0</v>
      </c>
      <c r="BX189" s="6">
        <v>0</v>
      </c>
      <c r="BY189" s="7">
        <v>0</v>
      </c>
      <c r="BZ189" s="8">
        <v>0</v>
      </c>
      <c r="CA189" s="6">
        <v>0</v>
      </c>
      <c r="CB189" s="7">
        <v>0</v>
      </c>
      <c r="CC189" s="12">
        <f t="shared" si="153"/>
        <v>11.5</v>
      </c>
      <c r="CD189" s="7">
        <f t="shared" si="154"/>
        <v>51.370000000000005</v>
      </c>
    </row>
    <row r="190" spans="1:82" x14ac:dyDescent="0.3">
      <c r="A190" s="40">
        <v>2018</v>
      </c>
      <c r="B190" s="41" t="s">
        <v>7</v>
      </c>
      <c r="C190" s="8">
        <v>0</v>
      </c>
      <c r="D190" s="6">
        <v>0</v>
      </c>
      <c r="E190" s="7">
        <v>0</v>
      </c>
      <c r="F190" s="8"/>
      <c r="G190" s="6"/>
      <c r="H190" s="7"/>
      <c r="I190" s="8">
        <v>0.04</v>
      </c>
      <c r="J190" s="6">
        <v>0.41</v>
      </c>
      <c r="K190" s="7">
        <f t="shared" si="147"/>
        <v>10250</v>
      </c>
      <c r="L190" s="8">
        <v>0</v>
      </c>
      <c r="M190" s="6">
        <v>0</v>
      </c>
      <c r="N190" s="7">
        <f t="shared" si="148"/>
        <v>0</v>
      </c>
      <c r="O190" s="8">
        <v>0</v>
      </c>
      <c r="P190" s="6">
        <v>0</v>
      </c>
      <c r="Q190" s="7">
        <v>0</v>
      </c>
      <c r="R190" s="8">
        <v>0</v>
      </c>
      <c r="S190" s="6">
        <v>0</v>
      </c>
      <c r="T190" s="7">
        <f t="shared" si="149"/>
        <v>0</v>
      </c>
      <c r="U190" s="8">
        <v>0</v>
      </c>
      <c r="V190" s="6">
        <v>0</v>
      </c>
      <c r="W190" s="7">
        <v>0</v>
      </c>
      <c r="X190" s="8">
        <v>0</v>
      </c>
      <c r="Y190" s="6">
        <v>0</v>
      </c>
      <c r="Z190" s="7">
        <v>0</v>
      </c>
      <c r="AA190" s="8"/>
      <c r="AB190" s="6"/>
      <c r="AC190" s="7"/>
      <c r="AD190" s="8">
        <v>0</v>
      </c>
      <c r="AE190" s="6">
        <v>0</v>
      </c>
      <c r="AF190" s="7">
        <v>0</v>
      </c>
      <c r="AG190" s="8">
        <v>1E-3</v>
      </c>
      <c r="AH190" s="6">
        <v>0.18</v>
      </c>
      <c r="AI190" s="7">
        <f t="shared" si="150"/>
        <v>180000</v>
      </c>
      <c r="AJ190" s="8">
        <v>0</v>
      </c>
      <c r="AK190" s="6">
        <v>0</v>
      </c>
      <c r="AL190" s="7">
        <v>0</v>
      </c>
      <c r="AM190" s="8">
        <v>0</v>
      </c>
      <c r="AN190" s="6">
        <v>0</v>
      </c>
      <c r="AO190" s="7">
        <v>0</v>
      </c>
      <c r="AP190" s="8">
        <v>0</v>
      </c>
      <c r="AQ190" s="6">
        <v>0</v>
      </c>
      <c r="AR190" s="7">
        <v>0</v>
      </c>
      <c r="AS190" s="8">
        <v>0</v>
      </c>
      <c r="AT190" s="6">
        <v>0</v>
      </c>
      <c r="AU190" s="7">
        <v>0</v>
      </c>
      <c r="AV190" s="8">
        <v>0</v>
      </c>
      <c r="AW190" s="6">
        <v>0</v>
      </c>
      <c r="AX190" s="7">
        <v>0</v>
      </c>
      <c r="AY190" s="8">
        <v>0</v>
      </c>
      <c r="AZ190" s="6">
        <v>0</v>
      </c>
      <c r="BA190" s="7">
        <f t="shared" si="152"/>
        <v>0</v>
      </c>
      <c r="BB190" s="8">
        <v>0</v>
      </c>
      <c r="BC190" s="6">
        <v>0</v>
      </c>
      <c r="BD190" s="7">
        <v>0</v>
      </c>
      <c r="BE190" s="8">
        <v>0</v>
      </c>
      <c r="BF190" s="6">
        <v>0</v>
      </c>
      <c r="BG190" s="7">
        <v>0</v>
      </c>
      <c r="BH190" s="8">
        <v>0</v>
      </c>
      <c r="BI190" s="6">
        <v>0</v>
      </c>
      <c r="BJ190" s="7">
        <v>0</v>
      </c>
      <c r="BK190" s="8">
        <v>0</v>
      </c>
      <c r="BL190" s="6">
        <v>0</v>
      </c>
      <c r="BM190" s="7">
        <v>0</v>
      </c>
      <c r="BN190" s="8">
        <v>0</v>
      </c>
      <c r="BO190" s="6">
        <v>0</v>
      </c>
      <c r="BP190" s="7">
        <v>0</v>
      </c>
      <c r="BQ190" s="8">
        <v>0</v>
      </c>
      <c r="BR190" s="6">
        <v>0</v>
      </c>
      <c r="BS190" s="7">
        <v>0</v>
      </c>
      <c r="BT190" s="8">
        <v>0</v>
      </c>
      <c r="BU190" s="6">
        <v>0</v>
      </c>
      <c r="BV190" s="7">
        <v>0</v>
      </c>
      <c r="BW190" s="8">
        <v>0</v>
      </c>
      <c r="BX190" s="6">
        <v>0</v>
      </c>
      <c r="BY190" s="7">
        <v>0</v>
      </c>
      <c r="BZ190" s="8">
        <v>0</v>
      </c>
      <c r="CA190" s="6">
        <v>0</v>
      </c>
      <c r="CB190" s="7">
        <v>0</v>
      </c>
      <c r="CC190" s="12">
        <f t="shared" si="153"/>
        <v>4.1000000000000002E-2</v>
      </c>
      <c r="CD190" s="7">
        <f t="shared" si="154"/>
        <v>0.59</v>
      </c>
    </row>
    <row r="191" spans="1:82" x14ac:dyDescent="0.3">
      <c r="A191" s="40">
        <v>2018</v>
      </c>
      <c r="B191" s="41" t="s">
        <v>8</v>
      </c>
      <c r="C191" s="8">
        <v>0</v>
      </c>
      <c r="D191" s="6">
        <v>0</v>
      </c>
      <c r="E191" s="7">
        <v>0</v>
      </c>
      <c r="F191" s="8"/>
      <c r="G191" s="6"/>
      <c r="H191" s="7"/>
      <c r="I191" s="8">
        <v>0.02</v>
      </c>
      <c r="J191" s="6">
        <v>0.2</v>
      </c>
      <c r="K191" s="7">
        <f t="shared" si="147"/>
        <v>10000</v>
      </c>
      <c r="L191" s="8">
        <v>0</v>
      </c>
      <c r="M191" s="6">
        <v>0</v>
      </c>
      <c r="N191" s="7">
        <f t="shared" si="148"/>
        <v>0</v>
      </c>
      <c r="O191" s="8">
        <v>0</v>
      </c>
      <c r="P191" s="6">
        <v>0</v>
      </c>
      <c r="Q191" s="7">
        <v>0</v>
      </c>
      <c r="R191" s="8">
        <v>0</v>
      </c>
      <c r="S191" s="6">
        <v>0</v>
      </c>
      <c r="T191" s="7">
        <f t="shared" si="149"/>
        <v>0</v>
      </c>
      <c r="U191" s="8">
        <v>0</v>
      </c>
      <c r="V191" s="6">
        <v>0</v>
      </c>
      <c r="W191" s="7">
        <v>0</v>
      </c>
      <c r="X191" s="8">
        <v>0</v>
      </c>
      <c r="Y191" s="6">
        <v>0</v>
      </c>
      <c r="Z191" s="7">
        <v>0</v>
      </c>
      <c r="AA191" s="8"/>
      <c r="AB191" s="6"/>
      <c r="AC191" s="7"/>
      <c r="AD191" s="8">
        <v>0</v>
      </c>
      <c r="AE191" s="6">
        <v>0</v>
      </c>
      <c r="AF191" s="7">
        <v>0</v>
      </c>
      <c r="AG191" s="8">
        <v>0</v>
      </c>
      <c r="AH191" s="6">
        <v>0</v>
      </c>
      <c r="AI191" s="7">
        <v>0</v>
      </c>
      <c r="AJ191" s="8">
        <v>0</v>
      </c>
      <c r="AK191" s="6">
        <v>0</v>
      </c>
      <c r="AL191" s="7">
        <v>0</v>
      </c>
      <c r="AM191" s="8">
        <v>0</v>
      </c>
      <c r="AN191" s="6">
        <v>0</v>
      </c>
      <c r="AO191" s="7">
        <v>0</v>
      </c>
      <c r="AP191" s="8">
        <v>0</v>
      </c>
      <c r="AQ191" s="6">
        <v>0</v>
      </c>
      <c r="AR191" s="7">
        <v>0</v>
      </c>
      <c r="AS191" s="8">
        <v>8.0000000000000002E-3</v>
      </c>
      <c r="AT191" s="6">
        <v>0.79</v>
      </c>
      <c r="AU191" s="7">
        <f t="shared" si="151"/>
        <v>98750</v>
      </c>
      <c r="AV191" s="8">
        <v>0</v>
      </c>
      <c r="AW191" s="6">
        <v>0</v>
      </c>
      <c r="AX191" s="7">
        <v>0</v>
      </c>
      <c r="AY191" s="8">
        <v>0</v>
      </c>
      <c r="AZ191" s="6">
        <v>0</v>
      </c>
      <c r="BA191" s="7">
        <f t="shared" si="152"/>
        <v>0</v>
      </c>
      <c r="BB191" s="8">
        <v>0</v>
      </c>
      <c r="BC191" s="6">
        <v>0</v>
      </c>
      <c r="BD191" s="7">
        <v>0</v>
      </c>
      <c r="BE191" s="8">
        <v>0</v>
      </c>
      <c r="BF191" s="6">
        <v>0</v>
      </c>
      <c r="BG191" s="7">
        <v>0</v>
      </c>
      <c r="BH191" s="8">
        <v>0</v>
      </c>
      <c r="BI191" s="6">
        <v>0</v>
      </c>
      <c r="BJ191" s="7">
        <v>0</v>
      </c>
      <c r="BK191" s="8">
        <v>0</v>
      </c>
      <c r="BL191" s="6">
        <v>0</v>
      </c>
      <c r="BM191" s="7">
        <v>0</v>
      </c>
      <c r="BN191" s="8">
        <v>0</v>
      </c>
      <c r="BO191" s="6">
        <v>0</v>
      </c>
      <c r="BP191" s="7">
        <v>0</v>
      </c>
      <c r="BQ191" s="8">
        <v>0</v>
      </c>
      <c r="BR191" s="6">
        <v>0</v>
      </c>
      <c r="BS191" s="7">
        <v>0</v>
      </c>
      <c r="BT191" s="8">
        <v>0</v>
      </c>
      <c r="BU191" s="6">
        <v>0</v>
      </c>
      <c r="BV191" s="7">
        <v>0</v>
      </c>
      <c r="BW191" s="8">
        <v>0</v>
      </c>
      <c r="BX191" s="6">
        <v>0</v>
      </c>
      <c r="BY191" s="7">
        <v>0</v>
      </c>
      <c r="BZ191" s="8">
        <v>0</v>
      </c>
      <c r="CA191" s="6">
        <v>0</v>
      </c>
      <c r="CB191" s="7">
        <v>0</v>
      </c>
      <c r="CC191" s="12">
        <f t="shared" si="153"/>
        <v>2.8000000000000001E-2</v>
      </c>
      <c r="CD191" s="7">
        <f t="shared" si="154"/>
        <v>0.99</v>
      </c>
    </row>
    <row r="192" spans="1:82" x14ac:dyDescent="0.3">
      <c r="A192" s="40">
        <v>2018</v>
      </c>
      <c r="B192" s="41" t="s">
        <v>9</v>
      </c>
      <c r="C192" s="8">
        <v>0</v>
      </c>
      <c r="D192" s="6">
        <v>0</v>
      </c>
      <c r="E192" s="7">
        <v>0</v>
      </c>
      <c r="F192" s="8"/>
      <c r="G192" s="6"/>
      <c r="H192" s="7"/>
      <c r="I192" s="8">
        <v>0.12</v>
      </c>
      <c r="J192" s="6">
        <v>1.1499999999999999</v>
      </c>
      <c r="K192" s="7">
        <f t="shared" si="147"/>
        <v>9583.3333333333321</v>
      </c>
      <c r="L192" s="8">
        <v>0</v>
      </c>
      <c r="M192" s="6">
        <v>0</v>
      </c>
      <c r="N192" s="7">
        <f t="shared" si="148"/>
        <v>0</v>
      </c>
      <c r="O192" s="8">
        <v>0</v>
      </c>
      <c r="P192" s="6">
        <v>0</v>
      </c>
      <c r="Q192" s="7">
        <v>0</v>
      </c>
      <c r="R192" s="8">
        <v>0</v>
      </c>
      <c r="S192" s="6">
        <v>0</v>
      </c>
      <c r="T192" s="7">
        <f t="shared" si="149"/>
        <v>0</v>
      </c>
      <c r="U192" s="8">
        <v>0</v>
      </c>
      <c r="V192" s="6">
        <v>0</v>
      </c>
      <c r="W192" s="7">
        <v>0</v>
      </c>
      <c r="X192" s="8">
        <v>0</v>
      </c>
      <c r="Y192" s="6">
        <v>0</v>
      </c>
      <c r="Z192" s="7">
        <v>0</v>
      </c>
      <c r="AA192" s="8"/>
      <c r="AB192" s="6"/>
      <c r="AC192" s="7"/>
      <c r="AD192" s="8">
        <v>0</v>
      </c>
      <c r="AE192" s="6">
        <v>0</v>
      </c>
      <c r="AF192" s="7">
        <v>0</v>
      </c>
      <c r="AG192" s="8">
        <v>0</v>
      </c>
      <c r="AH192" s="6">
        <v>0</v>
      </c>
      <c r="AI192" s="7">
        <v>0</v>
      </c>
      <c r="AJ192" s="8">
        <v>0</v>
      </c>
      <c r="AK192" s="6">
        <v>0</v>
      </c>
      <c r="AL192" s="7">
        <v>0</v>
      </c>
      <c r="AM192" s="8">
        <v>0</v>
      </c>
      <c r="AN192" s="6">
        <v>0</v>
      </c>
      <c r="AO192" s="7">
        <v>0</v>
      </c>
      <c r="AP192" s="8">
        <v>0</v>
      </c>
      <c r="AQ192" s="6">
        <v>0</v>
      </c>
      <c r="AR192" s="7">
        <v>0</v>
      </c>
      <c r="AS192" s="8">
        <v>0.1</v>
      </c>
      <c r="AT192" s="6">
        <v>0.97</v>
      </c>
      <c r="AU192" s="7">
        <f t="shared" si="151"/>
        <v>9700</v>
      </c>
      <c r="AV192" s="8">
        <v>0</v>
      </c>
      <c r="AW192" s="6">
        <v>0</v>
      </c>
      <c r="AX192" s="7">
        <v>0</v>
      </c>
      <c r="AY192" s="8">
        <v>0</v>
      </c>
      <c r="AZ192" s="6">
        <v>0</v>
      </c>
      <c r="BA192" s="7">
        <f t="shared" si="152"/>
        <v>0</v>
      </c>
      <c r="BB192" s="8">
        <v>0</v>
      </c>
      <c r="BC192" s="6">
        <v>0</v>
      </c>
      <c r="BD192" s="7">
        <v>0</v>
      </c>
      <c r="BE192" s="8">
        <v>0</v>
      </c>
      <c r="BF192" s="6">
        <v>0</v>
      </c>
      <c r="BG192" s="7">
        <v>0</v>
      </c>
      <c r="BH192" s="8">
        <v>0</v>
      </c>
      <c r="BI192" s="6">
        <v>0</v>
      </c>
      <c r="BJ192" s="7">
        <v>0</v>
      </c>
      <c r="BK192" s="8">
        <v>0</v>
      </c>
      <c r="BL192" s="6">
        <v>0</v>
      </c>
      <c r="BM192" s="7">
        <v>0</v>
      </c>
      <c r="BN192" s="8">
        <v>0</v>
      </c>
      <c r="BO192" s="6">
        <v>0</v>
      </c>
      <c r="BP192" s="7">
        <v>0</v>
      </c>
      <c r="BQ192" s="8">
        <v>0</v>
      </c>
      <c r="BR192" s="6">
        <v>0</v>
      </c>
      <c r="BS192" s="7">
        <v>0</v>
      </c>
      <c r="BT192" s="8">
        <v>0</v>
      </c>
      <c r="BU192" s="6">
        <v>0</v>
      </c>
      <c r="BV192" s="7">
        <v>0</v>
      </c>
      <c r="BW192" s="8">
        <v>0.51900000000000002</v>
      </c>
      <c r="BX192" s="6">
        <v>3</v>
      </c>
      <c r="BY192" s="7">
        <f t="shared" ref="BY192:BY197" si="155">BX192/BW192*1000</f>
        <v>5780.346820809249</v>
      </c>
      <c r="BZ192" s="8">
        <v>0</v>
      </c>
      <c r="CA192" s="6">
        <v>0</v>
      </c>
      <c r="CB192" s="7">
        <v>0</v>
      </c>
      <c r="CC192" s="12">
        <f t="shared" si="153"/>
        <v>0.73899999999999999</v>
      </c>
      <c r="CD192" s="7">
        <f t="shared" si="154"/>
        <v>5.12</v>
      </c>
    </row>
    <row r="193" spans="1:82" x14ac:dyDescent="0.3">
      <c r="A193" s="40">
        <v>2018</v>
      </c>
      <c r="B193" s="41" t="s">
        <v>10</v>
      </c>
      <c r="C193" s="8">
        <v>0</v>
      </c>
      <c r="D193" s="6">
        <v>0</v>
      </c>
      <c r="E193" s="7">
        <v>0</v>
      </c>
      <c r="F193" s="8"/>
      <c r="G193" s="6"/>
      <c r="H193" s="7"/>
      <c r="I193" s="8">
        <v>0.26</v>
      </c>
      <c r="J193" s="6">
        <v>4.4589999999999996</v>
      </c>
      <c r="K193" s="7">
        <f t="shared" si="147"/>
        <v>17150</v>
      </c>
      <c r="L193" s="8">
        <v>0</v>
      </c>
      <c r="M193" s="6">
        <v>0</v>
      </c>
      <c r="N193" s="7">
        <f t="shared" si="148"/>
        <v>0</v>
      </c>
      <c r="O193" s="8">
        <v>0</v>
      </c>
      <c r="P193" s="6">
        <v>0</v>
      </c>
      <c r="Q193" s="7">
        <v>0</v>
      </c>
      <c r="R193" s="8">
        <v>0</v>
      </c>
      <c r="S193" s="6">
        <v>0</v>
      </c>
      <c r="T193" s="7">
        <f t="shared" si="149"/>
        <v>0</v>
      </c>
      <c r="U193" s="8">
        <v>0</v>
      </c>
      <c r="V193" s="6">
        <v>0</v>
      </c>
      <c r="W193" s="7">
        <v>0</v>
      </c>
      <c r="X193" s="8">
        <v>1.0999999999999999E-2</v>
      </c>
      <c r="Y193" s="6">
        <v>6.8000000000000005E-2</v>
      </c>
      <c r="Z193" s="7">
        <v>0</v>
      </c>
      <c r="AA193" s="8"/>
      <c r="AB193" s="6"/>
      <c r="AC193" s="7"/>
      <c r="AD193" s="8">
        <v>0</v>
      </c>
      <c r="AE193" s="6">
        <v>0</v>
      </c>
      <c r="AF193" s="7">
        <v>0</v>
      </c>
      <c r="AG193" s="8">
        <v>0</v>
      </c>
      <c r="AH193" s="6">
        <v>0</v>
      </c>
      <c r="AI193" s="7">
        <v>0</v>
      </c>
      <c r="AJ193" s="8">
        <v>0</v>
      </c>
      <c r="AK193" s="6">
        <v>0</v>
      </c>
      <c r="AL193" s="7">
        <v>0</v>
      </c>
      <c r="AM193" s="8">
        <v>0</v>
      </c>
      <c r="AN193" s="6">
        <v>0</v>
      </c>
      <c r="AO193" s="7">
        <v>0</v>
      </c>
      <c r="AP193" s="8">
        <v>0</v>
      </c>
      <c r="AQ193" s="6">
        <v>0</v>
      </c>
      <c r="AR193" s="7">
        <v>0</v>
      </c>
      <c r="AS193" s="8">
        <v>0.03</v>
      </c>
      <c r="AT193" s="6">
        <v>0.28000000000000003</v>
      </c>
      <c r="AU193" s="7">
        <f t="shared" si="151"/>
        <v>9333.3333333333339</v>
      </c>
      <c r="AV193" s="8">
        <v>0</v>
      </c>
      <c r="AW193" s="6">
        <v>0</v>
      </c>
      <c r="AX193" s="7">
        <v>0</v>
      </c>
      <c r="AY193" s="8">
        <v>0</v>
      </c>
      <c r="AZ193" s="6">
        <v>0</v>
      </c>
      <c r="BA193" s="7">
        <f t="shared" si="152"/>
        <v>0</v>
      </c>
      <c r="BB193" s="8">
        <v>0</v>
      </c>
      <c r="BC193" s="6">
        <v>0</v>
      </c>
      <c r="BD193" s="7">
        <v>0</v>
      </c>
      <c r="BE193" s="8">
        <v>0</v>
      </c>
      <c r="BF193" s="6">
        <v>0</v>
      </c>
      <c r="BG193" s="7">
        <v>0</v>
      </c>
      <c r="BH193" s="8">
        <v>0</v>
      </c>
      <c r="BI193" s="6">
        <v>0</v>
      </c>
      <c r="BJ193" s="7">
        <v>0</v>
      </c>
      <c r="BK193" s="8">
        <v>0</v>
      </c>
      <c r="BL193" s="6">
        <v>0</v>
      </c>
      <c r="BM193" s="7">
        <v>0</v>
      </c>
      <c r="BN193" s="8">
        <v>0</v>
      </c>
      <c r="BO193" s="6">
        <v>0</v>
      </c>
      <c r="BP193" s="7">
        <v>0</v>
      </c>
      <c r="BQ193" s="8">
        <v>0</v>
      </c>
      <c r="BR193" s="6">
        <v>0</v>
      </c>
      <c r="BS193" s="7">
        <v>0</v>
      </c>
      <c r="BT193" s="8">
        <v>0</v>
      </c>
      <c r="BU193" s="6">
        <v>0</v>
      </c>
      <c r="BV193" s="7">
        <v>0</v>
      </c>
      <c r="BW193" s="8">
        <v>0</v>
      </c>
      <c r="BX193" s="6">
        <v>0</v>
      </c>
      <c r="BY193" s="7">
        <v>0</v>
      </c>
      <c r="BZ193" s="8">
        <v>0</v>
      </c>
      <c r="CA193" s="6">
        <v>0</v>
      </c>
      <c r="CB193" s="7">
        <v>0</v>
      </c>
      <c r="CC193" s="12">
        <f t="shared" si="153"/>
        <v>0.30100000000000005</v>
      </c>
      <c r="CD193" s="7">
        <f t="shared" si="154"/>
        <v>4.8069999999999995</v>
      </c>
    </row>
    <row r="194" spans="1:82" x14ac:dyDescent="0.3">
      <c r="A194" s="40">
        <v>2018</v>
      </c>
      <c r="B194" s="41" t="s">
        <v>11</v>
      </c>
      <c r="C194" s="8">
        <v>0</v>
      </c>
      <c r="D194" s="6">
        <v>0</v>
      </c>
      <c r="E194" s="7">
        <v>0</v>
      </c>
      <c r="F194" s="8"/>
      <c r="G194" s="6"/>
      <c r="H194" s="7"/>
      <c r="I194" s="8">
        <v>0.08</v>
      </c>
      <c r="J194" s="6">
        <v>0.83599999999999997</v>
      </c>
      <c r="K194" s="7">
        <f t="shared" si="147"/>
        <v>10450</v>
      </c>
      <c r="L194" s="8">
        <v>0</v>
      </c>
      <c r="M194" s="6">
        <v>0</v>
      </c>
      <c r="N194" s="7">
        <f t="shared" si="148"/>
        <v>0</v>
      </c>
      <c r="O194" s="8">
        <v>0</v>
      </c>
      <c r="P194" s="6">
        <v>0</v>
      </c>
      <c r="Q194" s="7">
        <v>0</v>
      </c>
      <c r="R194" s="8">
        <v>0</v>
      </c>
      <c r="S194" s="6">
        <v>0</v>
      </c>
      <c r="T194" s="7">
        <f t="shared" si="149"/>
        <v>0</v>
      </c>
      <c r="U194" s="8">
        <v>0</v>
      </c>
      <c r="V194" s="6">
        <v>0</v>
      </c>
      <c r="W194" s="7">
        <v>0</v>
      </c>
      <c r="X194" s="8">
        <v>0</v>
      </c>
      <c r="Y194" s="6">
        <v>0</v>
      </c>
      <c r="Z194" s="7">
        <v>0</v>
      </c>
      <c r="AA194" s="8"/>
      <c r="AB194" s="6"/>
      <c r="AC194" s="7"/>
      <c r="AD194" s="8">
        <v>0</v>
      </c>
      <c r="AE194" s="6">
        <v>0</v>
      </c>
      <c r="AF194" s="7">
        <v>0</v>
      </c>
      <c r="AG194" s="8">
        <v>0.04</v>
      </c>
      <c r="AH194" s="6">
        <v>11.1</v>
      </c>
      <c r="AI194" s="7">
        <f t="shared" si="150"/>
        <v>277500</v>
      </c>
      <c r="AJ194" s="8">
        <v>0</v>
      </c>
      <c r="AK194" s="6">
        <v>0</v>
      </c>
      <c r="AL194" s="7">
        <v>0</v>
      </c>
      <c r="AM194" s="8">
        <v>0</v>
      </c>
      <c r="AN194" s="6">
        <v>0</v>
      </c>
      <c r="AO194" s="7">
        <v>0</v>
      </c>
      <c r="AP194" s="8">
        <v>0</v>
      </c>
      <c r="AQ194" s="6">
        <v>0</v>
      </c>
      <c r="AR194" s="7">
        <v>0</v>
      </c>
      <c r="AS194" s="8">
        <v>0</v>
      </c>
      <c r="AT194" s="6">
        <v>0</v>
      </c>
      <c r="AU194" s="7">
        <v>0</v>
      </c>
      <c r="AV194" s="8">
        <v>0</v>
      </c>
      <c r="AW194" s="6">
        <v>0</v>
      </c>
      <c r="AX194" s="7">
        <v>0</v>
      </c>
      <c r="AY194" s="8">
        <v>0</v>
      </c>
      <c r="AZ194" s="6">
        <v>0</v>
      </c>
      <c r="BA194" s="7">
        <f t="shared" si="152"/>
        <v>0</v>
      </c>
      <c r="BB194" s="8">
        <v>0</v>
      </c>
      <c r="BC194" s="6">
        <v>0</v>
      </c>
      <c r="BD194" s="7">
        <v>0</v>
      </c>
      <c r="BE194" s="8">
        <v>0</v>
      </c>
      <c r="BF194" s="6">
        <v>0</v>
      </c>
      <c r="BG194" s="7">
        <v>0</v>
      </c>
      <c r="BH194" s="8">
        <v>0</v>
      </c>
      <c r="BI194" s="6">
        <v>0</v>
      </c>
      <c r="BJ194" s="7">
        <v>0</v>
      </c>
      <c r="BK194" s="8">
        <v>0</v>
      </c>
      <c r="BL194" s="6">
        <v>0</v>
      </c>
      <c r="BM194" s="7">
        <v>0</v>
      </c>
      <c r="BN194" s="8">
        <v>0</v>
      </c>
      <c r="BO194" s="6">
        <v>0</v>
      </c>
      <c r="BP194" s="7">
        <v>0</v>
      </c>
      <c r="BQ194" s="8">
        <v>0</v>
      </c>
      <c r="BR194" s="6">
        <v>0</v>
      </c>
      <c r="BS194" s="7">
        <v>0</v>
      </c>
      <c r="BT194" s="8">
        <v>0</v>
      </c>
      <c r="BU194" s="6">
        <v>0</v>
      </c>
      <c r="BV194" s="7">
        <v>0</v>
      </c>
      <c r="BW194" s="8">
        <v>0</v>
      </c>
      <c r="BX194" s="6">
        <v>0</v>
      </c>
      <c r="BY194" s="7">
        <v>0</v>
      </c>
      <c r="BZ194" s="8">
        <v>0</v>
      </c>
      <c r="CA194" s="6">
        <v>0</v>
      </c>
      <c r="CB194" s="7">
        <v>0</v>
      </c>
      <c r="CC194" s="12">
        <f t="shared" si="153"/>
        <v>0.12</v>
      </c>
      <c r="CD194" s="7">
        <f t="shared" si="154"/>
        <v>11.936</v>
      </c>
    </row>
    <row r="195" spans="1:82" x14ac:dyDescent="0.3">
      <c r="A195" s="40">
        <v>2018</v>
      </c>
      <c r="B195" s="41" t="s">
        <v>12</v>
      </c>
      <c r="C195" s="8">
        <v>0</v>
      </c>
      <c r="D195" s="6">
        <v>0</v>
      </c>
      <c r="E195" s="7">
        <v>0</v>
      </c>
      <c r="F195" s="8"/>
      <c r="G195" s="6"/>
      <c r="H195" s="7"/>
      <c r="I195" s="8">
        <v>0.04</v>
      </c>
      <c r="J195" s="6">
        <v>0.41799999999999998</v>
      </c>
      <c r="K195" s="7">
        <f t="shared" si="147"/>
        <v>10450</v>
      </c>
      <c r="L195" s="8">
        <v>0</v>
      </c>
      <c r="M195" s="6">
        <v>0</v>
      </c>
      <c r="N195" s="7">
        <f t="shared" si="148"/>
        <v>0</v>
      </c>
      <c r="O195" s="8">
        <v>0</v>
      </c>
      <c r="P195" s="6">
        <v>0</v>
      </c>
      <c r="Q195" s="7">
        <v>0</v>
      </c>
      <c r="R195" s="8">
        <v>0</v>
      </c>
      <c r="S195" s="6">
        <v>0</v>
      </c>
      <c r="T195" s="7">
        <f t="shared" si="149"/>
        <v>0</v>
      </c>
      <c r="U195" s="8">
        <v>0</v>
      </c>
      <c r="V195" s="6">
        <v>0</v>
      </c>
      <c r="W195" s="7">
        <v>0</v>
      </c>
      <c r="X195" s="8">
        <v>0</v>
      </c>
      <c r="Y195" s="6">
        <v>0</v>
      </c>
      <c r="Z195" s="7">
        <v>0</v>
      </c>
      <c r="AA195" s="8"/>
      <c r="AB195" s="6"/>
      <c r="AC195" s="7"/>
      <c r="AD195" s="8">
        <v>0</v>
      </c>
      <c r="AE195" s="6">
        <v>0</v>
      </c>
      <c r="AF195" s="7">
        <v>0</v>
      </c>
      <c r="AG195" s="8">
        <v>0</v>
      </c>
      <c r="AH195" s="6">
        <v>0</v>
      </c>
      <c r="AI195" s="7">
        <v>0</v>
      </c>
      <c r="AJ195" s="8">
        <v>0</v>
      </c>
      <c r="AK195" s="6">
        <v>0</v>
      </c>
      <c r="AL195" s="7">
        <v>0</v>
      </c>
      <c r="AM195" s="8">
        <v>0</v>
      </c>
      <c r="AN195" s="6">
        <v>0</v>
      </c>
      <c r="AO195" s="7">
        <v>0</v>
      </c>
      <c r="AP195" s="8">
        <v>0</v>
      </c>
      <c r="AQ195" s="6">
        <v>0</v>
      </c>
      <c r="AR195" s="7">
        <v>0</v>
      </c>
      <c r="AS195" s="8">
        <v>0</v>
      </c>
      <c r="AT195" s="6">
        <v>0</v>
      </c>
      <c r="AU195" s="7">
        <v>0</v>
      </c>
      <c r="AV195" s="8">
        <v>0</v>
      </c>
      <c r="AW195" s="6">
        <v>0</v>
      </c>
      <c r="AX195" s="7">
        <v>0</v>
      </c>
      <c r="AY195" s="8">
        <v>0</v>
      </c>
      <c r="AZ195" s="6">
        <v>0</v>
      </c>
      <c r="BA195" s="7">
        <f t="shared" si="152"/>
        <v>0</v>
      </c>
      <c r="BB195" s="8">
        <v>0</v>
      </c>
      <c r="BC195" s="6">
        <v>0</v>
      </c>
      <c r="BD195" s="7">
        <v>0</v>
      </c>
      <c r="BE195" s="8">
        <v>0</v>
      </c>
      <c r="BF195" s="6">
        <v>0</v>
      </c>
      <c r="BG195" s="7">
        <v>0</v>
      </c>
      <c r="BH195" s="8">
        <v>0</v>
      </c>
      <c r="BI195" s="6">
        <v>0</v>
      </c>
      <c r="BJ195" s="7">
        <v>0</v>
      </c>
      <c r="BK195" s="8">
        <v>0</v>
      </c>
      <c r="BL195" s="6">
        <v>0</v>
      </c>
      <c r="BM195" s="7">
        <v>0</v>
      </c>
      <c r="BN195" s="8">
        <v>0</v>
      </c>
      <c r="BO195" s="6">
        <v>0</v>
      </c>
      <c r="BP195" s="7">
        <v>0</v>
      </c>
      <c r="BQ195" s="8">
        <v>0</v>
      </c>
      <c r="BR195" s="6">
        <v>0</v>
      </c>
      <c r="BS195" s="7">
        <v>0</v>
      </c>
      <c r="BT195" s="8">
        <v>0</v>
      </c>
      <c r="BU195" s="6">
        <v>0</v>
      </c>
      <c r="BV195" s="7">
        <v>0</v>
      </c>
      <c r="BW195" s="8">
        <v>0</v>
      </c>
      <c r="BX195" s="6">
        <v>0</v>
      </c>
      <c r="BY195" s="7">
        <v>0</v>
      </c>
      <c r="BZ195" s="8">
        <v>0</v>
      </c>
      <c r="CA195" s="6">
        <v>0</v>
      </c>
      <c r="CB195" s="7">
        <v>0</v>
      </c>
      <c r="CC195" s="12">
        <f t="shared" si="153"/>
        <v>0.04</v>
      </c>
      <c r="CD195" s="7">
        <f t="shared" si="154"/>
        <v>0.41799999999999998</v>
      </c>
    </row>
    <row r="196" spans="1:82" x14ac:dyDescent="0.3">
      <c r="A196" s="40">
        <v>2018</v>
      </c>
      <c r="B196" s="41" t="s">
        <v>13</v>
      </c>
      <c r="C196" s="8">
        <v>0</v>
      </c>
      <c r="D196" s="6">
        <v>0</v>
      </c>
      <c r="E196" s="7">
        <v>0</v>
      </c>
      <c r="F196" s="8"/>
      <c r="G196" s="6"/>
      <c r="H196" s="7"/>
      <c r="I196" s="8">
        <v>0.22</v>
      </c>
      <c r="J196" s="6">
        <v>2.1949999999999998</v>
      </c>
      <c r="K196" s="7">
        <f t="shared" si="147"/>
        <v>9977.2727272727261</v>
      </c>
      <c r="L196" s="8">
        <v>0</v>
      </c>
      <c r="M196" s="6">
        <v>0</v>
      </c>
      <c r="N196" s="7">
        <f t="shared" si="148"/>
        <v>0</v>
      </c>
      <c r="O196" s="8">
        <v>0</v>
      </c>
      <c r="P196" s="6">
        <v>0</v>
      </c>
      <c r="Q196" s="7">
        <v>0</v>
      </c>
      <c r="R196" s="8">
        <v>0</v>
      </c>
      <c r="S196" s="6">
        <v>0</v>
      </c>
      <c r="T196" s="7">
        <f t="shared" si="149"/>
        <v>0</v>
      </c>
      <c r="U196" s="8">
        <v>0</v>
      </c>
      <c r="V196" s="6">
        <v>0</v>
      </c>
      <c r="W196" s="7">
        <v>0</v>
      </c>
      <c r="X196" s="8">
        <v>0</v>
      </c>
      <c r="Y196" s="6">
        <v>0</v>
      </c>
      <c r="Z196" s="7">
        <v>0</v>
      </c>
      <c r="AA196" s="8"/>
      <c r="AB196" s="6"/>
      <c r="AC196" s="7"/>
      <c r="AD196" s="8">
        <v>0</v>
      </c>
      <c r="AE196" s="6">
        <v>0</v>
      </c>
      <c r="AF196" s="7">
        <v>0</v>
      </c>
      <c r="AG196" s="8">
        <v>0</v>
      </c>
      <c r="AH196" s="6">
        <v>0</v>
      </c>
      <c r="AI196" s="7">
        <v>0</v>
      </c>
      <c r="AJ196" s="8">
        <v>0</v>
      </c>
      <c r="AK196" s="6">
        <v>0</v>
      </c>
      <c r="AL196" s="7">
        <v>0</v>
      </c>
      <c r="AM196" s="8">
        <v>0</v>
      </c>
      <c r="AN196" s="6">
        <v>0</v>
      </c>
      <c r="AO196" s="7">
        <v>0</v>
      </c>
      <c r="AP196" s="8">
        <v>0</v>
      </c>
      <c r="AQ196" s="6">
        <v>0</v>
      </c>
      <c r="AR196" s="7">
        <v>0</v>
      </c>
      <c r="AS196" s="8">
        <v>0.08</v>
      </c>
      <c r="AT196" s="6">
        <v>0.84799999999999998</v>
      </c>
      <c r="AU196" s="7">
        <f t="shared" si="151"/>
        <v>10600</v>
      </c>
      <c r="AV196" s="8">
        <v>0</v>
      </c>
      <c r="AW196" s="6">
        <v>0</v>
      </c>
      <c r="AX196" s="7">
        <v>0</v>
      </c>
      <c r="AY196" s="8">
        <v>0</v>
      </c>
      <c r="AZ196" s="6">
        <v>0</v>
      </c>
      <c r="BA196" s="7">
        <f t="shared" si="152"/>
        <v>0</v>
      </c>
      <c r="BB196" s="8">
        <v>0</v>
      </c>
      <c r="BC196" s="6">
        <v>0</v>
      </c>
      <c r="BD196" s="7">
        <v>0</v>
      </c>
      <c r="BE196" s="8">
        <v>0</v>
      </c>
      <c r="BF196" s="6">
        <v>0</v>
      </c>
      <c r="BG196" s="7">
        <v>0</v>
      </c>
      <c r="BH196" s="8">
        <v>0</v>
      </c>
      <c r="BI196" s="6">
        <v>0</v>
      </c>
      <c r="BJ196" s="7">
        <v>0</v>
      </c>
      <c r="BK196" s="8">
        <v>0</v>
      </c>
      <c r="BL196" s="6">
        <v>0</v>
      </c>
      <c r="BM196" s="7">
        <v>0</v>
      </c>
      <c r="BN196" s="8">
        <v>0</v>
      </c>
      <c r="BO196" s="6">
        <v>0</v>
      </c>
      <c r="BP196" s="7">
        <v>0</v>
      </c>
      <c r="BQ196" s="8">
        <v>0</v>
      </c>
      <c r="BR196" s="6">
        <v>0</v>
      </c>
      <c r="BS196" s="7">
        <v>0</v>
      </c>
      <c r="BT196" s="8">
        <v>0</v>
      </c>
      <c r="BU196" s="6">
        <v>0</v>
      </c>
      <c r="BV196" s="7">
        <v>0</v>
      </c>
      <c r="BW196" s="8">
        <v>0</v>
      </c>
      <c r="BX196" s="6">
        <v>0</v>
      </c>
      <c r="BY196" s="7">
        <v>0</v>
      </c>
      <c r="BZ196" s="8">
        <v>0</v>
      </c>
      <c r="CA196" s="6">
        <v>0</v>
      </c>
      <c r="CB196" s="7">
        <v>0</v>
      </c>
      <c r="CC196" s="12">
        <f t="shared" si="153"/>
        <v>0.3</v>
      </c>
      <c r="CD196" s="7">
        <f t="shared" si="154"/>
        <v>3.0429999999999997</v>
      </c>
    </row>
    <row r="197" spans="1:82" x14ac:dyDescent="0.3">
      <c r="A197" s="40">
        <v>2018</v>
      </c>
      <c r="B197" s="41" t="s">
        <v>14</v>
      </c>
      <c r="C197" s="8">
        <v>0</v>
      </c>
      <c r="D197" s="6">
        <v>0</v>
      </c>
      <c r="E197" s="7">
        <v>0</v>
      </c>
      <c r="F197" s="8"/>
      <c r="G197" s="6"/>
      <c r="H197" s="7"/>
      <c r="I197" s="8">
        <v>0.1</v>
      </c>
      <c r="J197" s="6">
        <v>1.075</v>
      </c>
      <c r="K197" s="7">
        <f t="shared" si="147"/>
        <v>10749.999999999998</v>
      </c>
      <c r="L197" s="8">
        <v>0</v>
      </c>
      <c r="M197" s="6">
        <v>0</v>
      </c>
      <c r="N197" s="7">
        <f t="shared" si="148"/>
        <v>0</v>
      </c>
      <c r="O197" s="8">
        <v>0</v>
      </c>
      <c r="P197" s="6">
        <v>0</v>
      </c>
      <c r="Q197" s="7">
        <v>0</v>
      </c>
      <c r="R197" s="8">
        <v>0</v>
      </c>
      <c r="S197" s="6">
        <v>0</v>
      </c>
      <c r="T197" s="7">
        <f t="shared" si="149"/>
        <v>0</v>
      </c>
      <c r="U197" s="8">
        <v>0</v>
      </c>
      <c r="V197" s="6">
        <v>0</v>
      </c>
      <c r="W197" s="7">
        <v>0</v>
      </c>
      <c r="X197" s="8">
        <v>0</v>
      </c>
      <c r="Y197" s="6">
        <v>0</v>
      </c>
      <c r="Z197" s="7">
        <v>0</v>
      </c>
      <c r="AA197" s="8"/>
      <c r="AB197" s="6"/>
      <c r="AC197" s="7"/>
      <c r="AD197" s="8">
        <v>0</v>
      </c>
      <c r="AE197" s="6">
        <v>0</v>
      </c>
      <c r="AF197" s="7">
        <v>0</v>
      </c>
      <c r="AG197" s="8">
        <v>0</v>
      </c>
      <c r="AH197" s="6">
        <v>0</v>
      </c>
      <c r="AI197" s="7">
        <v>0</v>
      </c>
      <c r="AJ197" s="8">
        <v>0</v>
      </c>
      <c r="AK197" s="6">
        <v>0</v>
      </c>
      <c r="AL197" s="7">
        <v>0</v>
      </c>
      <c r="AM197" s="8">
        <v>0</v>
      </c>
      <c r="AN197" s="6">
        <v>0</v>
      </c>
      <c r="AO197" s="7">
        <v>0</v>
      </c>
      <c r="AP197" s="8">
        <v>0</v>
      </c>
      <c r="AQ197" s="6">
        <v>0</v>
      </c>
      <c r="AR197" s="7">
        <v>0</v>
      </c>
      <c r="AS197" s="8">
        <v>9.4780000000000003E-2</v>
      </c>
      <c r="AT197" s="6">
        <v>1.8759999999999999</v>
      </c>
      <c r="AU197" s="7">
        <f t="shared" si="151"/>
        <v>19793.205317577544</v>
      </c>
      <c r="AV197" s="8">
        <v>1E-3</v>
      </c>
      <c r="AW197" s="6">
        <v>0.02</v>
      </c>
      <c r="AX197" s="7">
        <f t="shared" ref="AX197:AX198" si="156">AW197/AV197*1000</f>
        <v>20000</v>
      </c>
      <c r="AY197" s="8">
        <v>0</v>
      </c>
      <c r="AZ197" s="6">
        <v>0</v>
      </c>
      <c r="BA197" s="7">
        <f t="shared" si="152"/>
        <v>0</v>
      </c>
      <c r="BB197" s="8">
        <v>0</v>
      </c>
      <c r="BC197" s="6">
        <v>0</v>
      </c>
      <c r="BD197" s="7">
        <v>0</v>
      </c>
      <c r="BE197" s="8">
        <v>0</v>
      </c>
      <c r="BF197" s="6">
        <v>0</v>
      </c>
      <c r="BG197" s="7">
        <v>0</v>
      </c>
      <c r="BH197" s="8">
        <v>0</v>
      </c>
      <c r="BI197" s="6">
        <v>0</v>
      </c>
      <c r="BJ197" s="7">
        <v>0</v>
      </c>
      <c r="BK197" s="8">
        <v>0</v>
      </c>
      <c r="BL197" s="6">
        <v>0</v>
      </c>
      <c r="BM197" s="7">
        <v>0</v>
      </c>
      <c r="BN197" s="8">
        <v>0</v>
      </c>
      <c r="BO197" s="6">
        <v>0</v>
      </c>
      <c r="BP197" s="7">
        <v>0</v>
      </c>
      <c r="BQ197" s="8">
        <v>0</v>
      </c>
      <c r="BR197" s="6">
        <v>0</v>
      </c>
      <c r="BS197" s="7">
        <v>0</v>
      </c>
      <c r="BT197" s="8">
        <v>0</v>
      </c>
      <c r="BU197" s="6">
        <v>0</v>
      </c>
      <c r="BV197" s="7">
        <v>0</v>
      </c>
      <c r="BW197" s="8">
        <v>1.06E-3</v>
      </c>
      <c r="BX197" s="6">
        <v>0.06</v>
      </c>
      <c r="BY197" s="7">
        <f t="shared" si="155"/>
        <v>56603.773584905663</v>
      </c>
      <c r="BZ197" s="8">
        <v>0</v>
      </c>
      <c r="CA197" s="6">
        <v>0</v>
      </c>
      <c r="CB197" s="7">
        <v>0</v>
      </c>
      <c r="CC197" s="12">
        <f t="shared" si="153"/>
        <v>0.19684000000000001</v>
      </c>
      <c r="CD197" s="7">
        <f t="shared" si="154"/>
        <v>3.0310000000000001</v>
      </c>
    </row>
    <row r="198" spans="1:82" x14ac:dyDescent="0.3">
      <c r="A198" s="40">
        <v>2018</v>
      </c>
      <c r="B198" s="41" t="s">
        <v>15</v>
      </c>
      <c r="C198" s="8">
        <v>0</v>
      </c>
      <c r="D198" s="6">
        <v>0</v>
      </c>
      <c r="E198" s="7">
        <v>0</v>
      </c>
      <c r="F198" s="8"/>
      <c r="G198" s="6"/>
      <c r="H198" s="7"/>
      <c r="I198" s="8">
        <v>0.1</v>
      </c>
      <c r="J198" s="6">
        <v>1.046</v>
      </c>
      <c r="K198" s="7">
        <f t="shared" si="147"/>
        <v>10459.999999999998</v>
      </c>
      <c r="L198" s="8">
        <v>0</v>
      </c>
      <c r="M198" s="6">
        <v>0</v>
      </c>
      <c r="N198" s="7">
        <f t="shared" si="148"/>
        <v>0</v>
      </c>
      <c r="O198" s="8">
        <v>0</v>
      </c>
      <c r="P198" s="6">
        <v>0</v>
      </c>
      <c r="Q198" s="7">
        <v>0</v>
      </c>
      <c r="R198" s="8">
        <v>0</v>
      </c>
      <c r="S198" s="6">
        <v>0</v>
      </c>
      <c r="T198" s="7">
        <f t="shared" si="149"/>
        <v>0</v>
      </c>
      <c r="U198" s="8">
        <v>0</v>
      </c>
      <c r="V198" s="6">
        <v>0</v>
      </c>
      <c r="W198" s="7">
        <v>0</v>
      </c>
      <c r="X198" s="8">
        <v>0</v>
      </c>
      <c r="Y198" s="6">
        <v>0</v>
      </c>
      <c r="Z198" s="7">
        <v>0</v>
      </c>
      <c r="AA198" s="8"/>
      <c r="AB198" s="6"/>
      <c r="AC198" s="7"/>
      <c r="AD198" s="8">
        <v>0</v>
      </c>
      <c r="AE198" s="6">
        <v>0</v>
      </c>
      <c r="AF198" s="7">
        <v>0</v>
      </c>
      <c r="AG198" s="8">
        <v>0</v>
      </c>
      <c r="AH198" s="6">
        <v>0</v>
      </c>
      <c r="AI198" s="7">
        <v>0</v>
      </c>
      <c r="AJ198" s="8">
        <v>0</v>
      </c>
      <c r="AK198" s="6">
        <v>0</v>
      </c>
      <c r="AL198" s="7">
        <v>0</v>
      </c>
      <c r="AM198" s="8">
        <v>0</v>
      </c>
      <c r="AN198" s="6">
        <v>0</v>
      </c>
      <c r="AO198" s="7">
        <v>0</v>
      </c>
      <c r="AP198" s="8">
        <v>0</v>
      </c>
      <c r="AQ198" s="6">
        <v>0</v>
      </c>
      <c r="AR198" s="7">
        <v>0</v>
      </c>
      <c r="AS198" s="8">
        <v>0.04</v>
      </c>
      <c r="AT198" s="6">
        <v>0.41199999999999998</v>
      </c>
      <c r="AU198" s="7">
        <f t="shared" si="151"/>
        <v>10299.999999999998</v>
      </c>
      <c r="AV198" s="8">
        <v>0.01</v>
      </c>
      <c r="AW198" s="6">
        <v>0.3</v>
      </c>
      <c r="AX198" s="7">
        <f t="shared" si="156"/>
        <v>30000</v>
      </c>
      <c r="AY198" s="8">
        <v>0</v>
      </c>
      <c r="AZ198" s="6">
        <v>0</v>
      </c>
      <c r="BA198" s="7">
        <f t="shared" si="152"/>
        <v>0</v>
      </c>
      <c r="BB198" s="8">
        <v>0</v>
      </c>
      <c r="BC198" s="6">
        <v>0</v>
      </c>
      <c r="BD198" s="7">
        <v>0</v>
      </c>
      <c r="BE198" s="8">
        <v>0</v>
      </c>
      <c r="BF198" s="6">
        <v>0</v>
      </c>
      <c r="BG198" s="7">
        <v>0</v>
      </c>
      <c r="BH198" s="8">
        <v>3.0000000000000001E-3</v>
      </c>
      <c r="BI198" s="6">
        <v>0.48899999999999999</v>
      </c>
      <c r="BJ198" s="7">
        <f t="shared" ref="BJ198" si="157">BI198/BH198*1000</f>
        <v>163000</v>
      </c>
      <c r="BK198" s="8">
        <v>0</v>
      </c>
      <c r="BL198" s="6">
        <v>0</v>
      </c>
      <c r="BM198" s="7">
        <v>0</v>
      </c>
      <c r="BN198" s="8">
        <v>0</v>
      </c>
      <c r="BO198" s="6">
        <v>0</v>
      </c>
      <c r="BP198" s="7">
        <v>0</v>
      </c>
      <c r="BQ198" s="8">
        <v>0</v>
      </c>
      <c r="BR198" s="6">
        <v>0</v>
      </c>
      <c r="BS198" s="7">
        <v>0</v>
      </c>
      <c r="BT198" s="8">
        <v>0</v>
      </c>
      <c r="BU198" s="6">
        <v>0</v>
      </c>
      <c r="BV198" s="7">
        <v>0</v>
      </c>
      <c r="BW198" s="8">
        <v>0</v>
      </c>
      <c r="BX198" s="6">
        <v>0</v>
      </c>
      <c r="BY198" s="7">
        <v>0</v>
      </c>
      <c r="BZ198" s="8">
        <v>4.2999999999999997E-2</v>
      </c>
      <c r="CA198" s="6">
        <v>2.3809999999999998</v>
      </c>
      <c r="CB198" s="7">
        <f t="shared" ref="CB198" si="158">CA198/BZ198*1000</f>
        <v>55372.093023255817</v>
      </c>
      <c r="CC198" s="12">
        <f t="shared" si="153"/>
        <v>0.19600000000000004</v>
      </c>
      <c r="CD198" s="7">
        <f t="shared" si="154"/>
        <v>4.6279999999999992</v>
      </c>
    </row>
    <row r="199" spans="1:82" x14ac:dyDescent="0.3">
      <c r="A199" s="40">
        <v>2018</v>
      </c>
      <c r="B199" s="41" t="s">
        <v>16</v>
      </c>
      <c r="C199" s="8">
        <v>0</v>
      </c>
      <c r="D199" s="6">
        <v>0</v>
      </c>
      <c r="E199" s="7">
        <v>0</v>
      </c>
      <c r="F199" s="8"/>
      <c r="G199" s="6"/>
      <c r="H199" s="7"/>
      <c r="I199" s="8">
        <v>0.8</v>
      </c>
      <c r="J199" s="6">
        <v>8.0719999999999992</v>
      </c>
      <c r="K199" s="7">
        <f t="shared" si="147"/>
        <v>10089.999999999998</v>
      </c>
      <c r="L199" s="8">
        <v>0</v>
      </c>
      <c r="M199" s="6">
        <v>0</v>
      </c>
      <c r="N199" s="7">
        <f t="shared" si="148"/>
        <v>0</v>
      </c>
      <c r="O199" s="8">
        <v>0</v>
      </c>
      <c r="P199" s="6">
        <v>0</v>
      </c>
      <c r="Q199" s="7">
        <v>0</v>
      </c>
      <c r="R199" s="8">
        <v>0</v>
      </c>
      <c r="S199" s="6">
        <v>0</v>
      </c>
      <c r="T199" s="7">
        <f t="shared" si="149"/>
        <v>0</v>
      </c>
      <c r="U199" s="8">
        <v>0</v>
      </c>
      <c r="V199" s="6">
        <v>0</v>
      </c>
      <c r="W199" s="7">
        <v>0</v>
      </c>
      <c r="X199" s="8">
        <v>0</v>
      </c>
      <c r="Y199" s="6">
        <v>0</v>
      </c>
      <c r="Z199" s="7">
        <v>0</v>
      </c>
      <c r="AA199" s="8"/>
      <c r="AB199" s="6"/>
      <c r="AC199" s="7"/>
      <c r="AD199" s="8">
        <v>0</v>
      </c>
      <c r="AE199" s="6">
        <v>0</v>
      </c>
      <c r="AF199" s="7">
        <v>0</v>
      </c>
      <c r="AG199" s="8">
        <v>12.045999999999999</v>
      </c>
      <c r="AH199" s="6">
        <v>57.539000000000001</v>
      </c>
      <c r="AI199" s="7">
        <f t="shared" si="150"/>
        <v>4776.6063423543083</v>
      </c>
      <c r="AJ199" s="8">
        <v>0</v>
      </c>
      <c r="AK199" s="6">
        <v>0</v>
      </c>
      <c r="AL199" s="7">
        <v>0</v>
      </c>
      <c r="AM199" s="8">
        <v>0</v>
      </c>
      <c r="AN199" s="6">
        <v>0</v>
      </c>
      <c r="AO199" s="7">
        <v>0</v>
      </c>
      <c r="AP199" s="8">
        <v>0</v>
      </c>
      <c r="AQ199" s="6">
        <v>0</v>
      </c>
      <c r="AR199" s="7">
        <v>0</v>
      </c>
      <c r="AS199" s="8">
        <v>0.05</v>
      </c>
      <c r="AT199" s="6">
        <v>0.51600000000000001</v>
      </c>
      <c r="AU199" s="7">
        <f t="shared" si="151"/>
        <v>10320</v>
      </c>
      <c r="AV199" s="8">
        <v>0</v>
      </c>
      <c r="AW199" s="6">
        <v>0</v>
      </c>
      <c r="AX199" s="7">
        <v>0</v>
      </c>
      <c r="AY199" s="8">
        <v>0</v>
      </c>
      <c r="AZ199" s="6">
        <v>0</v>
      </c>
      <c r="BA199" s="7">
        <f t="shared" si="152"/>
        <v>0</v>
      </c>
      <c r="BB199" s="8">
        <v>0</v>
      </c>
      <c r="BC199" s="6">
        <v>0</v>
      </c>
      <c r="BD199" s="7">
        <v>0</v>
      </c>
      <c r="BE199" s="8">
        <v>0</v>
      </c>
      <c r="BF199" s="6">
        <v>0</v>
      </c>
      <c r="BG199" s="7">
        <v>0</v>
      </c>
      <c r="BH199" s="8">
        <v>0</v>
      </c>
      <c r="BI199" s="6">
        <v>0</v>
      </c>
      <c r="BJ199" s="7">
        <v>0</v>
      </c>
      <c r="BK199" s="8">
        <v>0</v>
      </c>
      <c r="BL199" s="6">
        <v>0</v>
      </c>
      <c r="BM199" s="7">
        <v>0</v>
      </c>
      <c r="BN199" s="8">
        <v>0</v>
      </c>
      <c r="BO199" s="6">
        <v>0</v>
      </c>
      <c r="BP199" s="7">
        <v>0</v>
      </c>
      <c r="BQ199" s="8">
        <v>0</v>
      </c>
      <c r="BR199" s="6">
        <v>0</v>
      </c>
      <c r="BS199" s="7">
        <v>0</v>
      </c>
      <c r="BT199" s="8">
        <v>0</v>
      </c>
      <c r="BU199" s="6">
        <v>0</v>
      </c>
      <c r="BV199" s="7">
        <v>0</v>
      </c>
      <c r="BW199" s="8">
        <v>0</v>
      </c>
      <c r="BX199" s="6">
        <v>0</v>
      </c>
      <c r="BY199" s="7">
        <v>0</v>
      </c>
      <c r="BZ199" s="8">
        <v>0</v>
      </c>
      <c r="CA199" s="6">
        <v>0</v>
      </c>
      <c r="CB199" s="7">
        <v>0</v>
      </c>
      <c r="CC199" s="12">
        <f t="shared" si="153"/>
        <v>12.895999999999999</v>
      </c>
      <c r="CD199" s="7">
        <f t="shared" si="154"/>
        <v>66.126999999999995</v>
      </c>
    </row>
    <row r="200" spans="1:82" ht="15" thickBot="1" x14ac:dyDescent="0.35">
      <c r="A200" s="51"/>
      <c r="B200" s="52" t="s">
        <v>17</v>
      </c>
      <c r="C200" s="37">
        <f>SUM(C188:C199)</f>
        <v>0</v>
      </c>
      <c r="D200" s="35">
        <f>SUM(D188:D199)</f>
        <v>0</v>
      </c>
      <c r="E200" s="36"/>
      <c r="F200" s="37"/>
      <c r="G200" s="35"/>
      <c r="H200" s="36"/>
      <c r="I200" s="37">
        <f>SUM(I188:I199)</f>
        <v>1.9800000000000002</v>
      </c>
      <c r="J200" s="35">
        <f>SUM(J188:J199)</f>
        <v>21.900999999999996</v>
      </c>
      <c r="K200" s="36"/>
      <c r="L200" s="37">
        <f t="shared" ref="L200:M200" si="159">SUM(L188:L199)</f>
        <v>0</v>
      </c>
      <c r="M200" s="35">
        <f t="shared" si="159"/>
        <v>0</v>
      </c>
      <c r="N200" s="36"/>
      <c r="O200" s="37">
        <f>SUM(O188:O199)</f>
        <v>0</v>
      </c>
      <c r="P200" s="35">
        <f>SUM(P188:P199)</f>
        <v>0</v>
      </c>
      <c r="Q200" s="36"/>
      <c r="R200" s="37">
        <f t="shared" ref="R200:S200" si="160">SUM(R188:R199)</f>
        <v>0</v>
      </c>
      <c r="S200" s="35">
        <f t="shared" si="160"/>
        <v>0</v>
      </c>
      <c r="T200" s="36"/>
      <c r="U200" s="37">
        <f>SUM(U188:U199)</f>
        <v>0</v>
      </c>
      <c r="V200" s="35">
        <f>SUM(V188:V199)</f>
        <v>0</v>
      </c>
      <c r="W200" s="36"/>
      <c r="X200" s="37">
        <f>SUM(X188:X199)</f>
        <v>1.0999999999999999E-2</v>
      </c>
      <c r="Y200" s="35">
        <f>SUM(Y188:Y199)</f>
        <v>6.8000000000000005E-2</v>
      </c>
      <c r="Z200" s="36"/>
      <c r="AA200" s="37"/>
      <c r="AB200" s="35"/>
      <c r="AC200" s="36"/>
      <c r="AD200" s="37">
        <f>SUM(AD188:AD199)</f>
        <v>0</v>
      </c>
      <c r="AE200" s="35">
        <f>SUM(AE188:AE199)</f>
        <v>0</v>
      </c>
      <c r="AF200" s="36"/>
      <c r="AG200" s="37">
        <f>SUM(AG188:AG199)</f>
        <v>40.486999999999995</v>
      </c>
      <c r="AH200" s="35">
        <f>SUM(AH188:AH199)</f>
        <v>202.18900000000002</v>
      </c>
      <c r="AI200" s="36"/>
      <c r="AJ200" s="37">
        <f>SUM(AJ188:AJ199)</f>
        <v>0</v>
      </c>
      <c r="AK200" s="35">
        <f>SUM(AK188:AK199)</f>
        <v>0</v>
      </c>
      <c r="AL200" s="36"/>
      <c r="AM200" s="37">
        <f>SUM(AM188:AM199)</f>
        <v>0</v>
      </c>
      <c r="AN200" s="35">
        <f>SUM(AN188:AN199)</f>
        <v>0</v>
      </c>
      <c r="AO200" s="36"/>
      <c r="AP200" s="37">
        <f>SUM(AP188:AP199)</f>
        <v>0</v>
      </c>
      <c r="AQ200" s="35">
        <f>SUM(AQ188:AQ199)</f>
        <v>0</v>
      </c>
      <c r="AR200" s="36"/>
      <c r="AS200" s="37">
        <f>SUM(AS188:AS199)</f>
        <v>0.80278000000000005</v>
      </c>
      <c r="AT200" s="35">
        <f>SUM(AT188:AT199)</f>
        <v>13.891999999999999</v>
      </c>
      <c r="AU200" s="36"/>
      <c r="AV200" s="37">
        <f>SUM(AV188:AV199)</f>
        <v>1.0999999999999999E-2</v>
      </c>
      <c r="AW200" s="35">
        <f>SUM(AW188:AW199)</f>
        <v>0.32</v>
      </c>
      <c r="AX200" s="36"/>
      <c r="AY200" s="37">
        <f t="shared" ref="AY200:AZ200" si="161">SUM(AY188:AY199)</f>
        <v>0</v>
      </c>
      <c r="AZ200" s="35">
        <f t="shared" si="161"/>
        <v>0</v>
      </c>
      <c r="BA200" s="36"/>
      <c r="BB200" s="37">
        <f>SUM(BB188:BB199)</f>
        <v>0</v>
      </c>
      <c r="BC200" s="35">
        <f>SUM(BC188:BC199)</f>
        <v>0</v>
      </c>
      <c r="BD200" s="36"/>
      <c r="BE200" s="37">
        <f>SUM(BE188:BE199)</f>
        <v>0</v>
      </c>
      <c r="BF200" s="35">
        <f>SUM(BF188:BF199)</f>
        <v>0</v>
      </c>
      <c r="BG200" s="36"/>
      <c r="BH200" s="37">
        <f>SUM(BH188:BH199)</f>
        <v>3.0000000000000001E-3</v>
      </c>
      <c r="BI200" s="35">
        <f>SUM(BI188:BI199)</f>
        <v>0.48899999999999999</v>
      </c>
      <c r="BJ200" s="36"/>
      <c r="BK200" s="37">
        <f>SUM(BK188:BK199)</f>
        <v>0</v>
      </c>
      <c r="BL200" s="35">
        <f>SUM(BL188:BL199)</f>
        <v>0</v>
      </c>
      <c r="BM200" s="36"/>
      <c r="BN200" s="37">
        <f>SUM(BN188:BN199)</f>
        <v>0</v>
      </c>
      <c r="BO200" s="35">
        <f>SUM(BO188:BO199)</f>
        <v>0</v>
      </c>
      <c r="BP200" s="36"/>
      <c r="BQ200" s="37">
        <f>SUM(BQ188:BQ199)</f>
        <v>0</v>
      </c>
      <c r="BR200" s="35">
        <f>SUM(BR188:BR199)</f>
        <v>0</v>
      </c>
      <c r="BS200" s="36"/>
      <c r="BT200" s="37">
        <f>SUM(BT188:BT199)</f>
        <v>0</v>
      </c>
      <c r="BU200" s="35">
        <f>SUM(BU188:BU199)</f>
        <v>0</v>
      </c>
      <c r="BV200" s="36"/>
      <c r="BW200" s="37">
        <f>SUM(BW188:BW199)</f>
        <v>0.52005999999999997</v>
      </c>
      <c r="BX200" s="35">
        <f>SUM(BX188:BX199)</f>
        <v>3.06</v>
      </c>
      <c r="BY200" s="36"/>
      <c r="BZ200" s="37">
        <f>SUM(BZ188:BZ199)</f>
        <v>4.2999999999999997E-2</v>
      </c>
      <c r="CA200" s="35">
        <f>SUM(CA188:CA199)</f>
        <v>2.3809999999999998</v>
      </c>
      <c r="CB200" s="36"/>
      <c r="CC200" s="37">
        <f t="shared" si="153"/>
        <v>43.857840000000003</v>
      </c>
      <c r="CD200" s="36">
        <f t="shared" si="154"/>
        <v>244.30000000000004</v>
      </c>
    </row>
    <row r="201" spans="1:82" x14ac:dyDescent="0.3">
      <c r="A201" s="40">
        <v>2020</v>
      </c>
      <c r="B201" s="41" t="s">
        <v>5</v>
      </c>
      <c r="C201" s="8">
        <v>0</v>
      </c>
      <c r="D201" s="6">
        <v>0</v>
      </c>
      <c r="E201" s="7">
        <v>0</v>
      </c>
      <c r="F201" s="8"/>
      <c r="G201" s="6"/>
      <c r="H201" s="7"/>
      <c r="I201" s="8">
        <v>0</v>
      </c>
      <c r="J201" s="6">
        <v>0</v>
      </c>
      <c r="K201" s="7">
        <v>0</v>
      </c>
      <c r="L201" s="8">
        <v>0</v>
      </c>
      <c r="M201" s="6">
        <v>0</v>
      </c>
      <c r="N201" s="7">
        <f t="shared" ref="N201:N212" si="162">IF(L201=0,0,M201/L201*1000)</f>
        <v>0</v>
      </c>
      <c r="O201" s="8">
        <v>0</v>
      </c>
      <c r="P201" s="6">
        <v>0</v>
      </c>
      <c r="Q201" s="7">
        <v>0</v>
      </c>
      <c r="R201" s="8">
        <v>0</v>
      </c>
      <c r="S201" s="6">
        <v>0</v>
      </c>
      <c r="T201" s="7">
        <f t="shared" ref="T201:T212" si="163">IF(R201=0,0,S201/R201*1000)</f>
        <v>0</v>
      </c>
      <c r="U201" s="8">
        <v>0</v>
      </c>
      <c r="V201" s="6">
        <v>0</v>
      </c>
      <c r="W201" s="7">
        <v>0</v>
      </c>
      <c r="X201" s="8">
        <v>0</v>
      </c>
      <c r="Y201" s="6">
        <v>0</v>
      </c>
      <c r="Z201" s="7">
        <v>0</v>
      </c>
      <c r="AA201" s="8"/>
      <c r="AB201" s="6"/>
      <c r="AC201" s="7"/>
      <c r="AD201" s="8">
        <v>0</v>
      </c>
      <c r="AE201" s="6">
        <v>0</v>
      </c>
      <c r="AF201" s="7">
        <v>0</v>
      </c>
      <c r="AG201" s="8">
        <v>4.1000000000000002E-2</v>
      </c>
      <c r="AH201" s="6">
        <v>0.628</v>
      </c>
      <c r="AI201" s="7">
        <f t="shared" ref="AI201:AI203" si="164">AH201/AG201*1000</f>
        <v>15317.073170731706</v>
      </c>
      <c r="AJ201" s="8">
        <v>0</v>
      </c>
      <c r="AK201" s="6">
        <v>0</v>
      </c>
      <c r="AL201" s="7">
        <v>0</v>
      </c>
      <c r="AM201" s="8">
        <v>0</v>
      </c>
      <c r="AN201" s="6">
        <v>0</v>
      </c>
      <c r="AO201" s="7">
        <v>0</v>
      </c>
      <c r="AP201" s="8">
        <v>0</v>
      </c>
      <c r="AQ201" s="6">
        <v>0</v>
      </c>
      <c r="AR201" s="7">
        <v>0</v>
      </c>
      <c r="AS201" s="8">
        <v>0.02</v>
      </c>
      <c r="AT201" s="6">
        <v>0.248</v>
      </c>
      <c r="AU201" s="7">
        <f t="shared" ref="AU201:AU203" si="165">AT201/AS201*1000</f>
        <v>12400</v>
      </c>
      <c r="AV201" s="8">
        <v>0</v>
      </c>
      <c r="AW201" s="6">
        <v>0</v>
      </c>
      <c r="AX201" s="7">
        <v>0</v>
      </c>
      <c r="AY201" s="8">
        <v>0</v>
      </c>
      <c r="AZ201" s="6">
        <v>0</v>
      </c>
      <c r="BA201" s="7">
        <f t="shared" ref="BA201:BA212" si="166">IF(AY201=0,0,AZ201/AY201*1000)</f>
        <v>0</v>
      </c>
      <c r="BB201" s="8">
        <v>0</v>
      </c>
      <c r="BC201" s="6">
        <v>0</v>
      </c>
      <c r="BD201" s="7">
        <v>0</v>
      </c>
      <c r="BE201" s="8">
        <v>0</v>
      </c>
      <c r="BF201" s="6">
        <v>0</v>
      </c>
      <c r="BG201" s="7">
        <v>0</v>
      </c>
      <c r="BH201" s="8">
        <v>0</v>
      </c>
      <c r="BI201" s="6">
        <v>0</v>
      </c>
      <c r="BJ201" s="7">
        <v>0</v>
      </c>
      <c r="BK201" s="8">
        <v>0</v>
      </c>
      <c r="BL201" s="6">
        <v>0</v>
      </c>
      <c r="BM201" s="7">
        <v>0</v>
      </c>
      <c r="BN201" s="8">
        <v>0</v>
      </c>
      <c r="BO201" s="6">
        <v>0</v>
      </c>
      <c r="BP201" s="7">
        <v>0</v>
      </c>
      <c r="BQ201" s="8">
        <v>0</v>
      </c>
      <c r="BR201" s="6">
        <v>0</v>
      </c>
      <c r="BS201" s="7">
        <v>0</v>
      </c>
      <c r="BT201" s="8">
        <v>0</v>
      </c>
      <c r="BU201" s="6">
        <v>0</v>
      </c>
      <c r="BV201" s="7">
        <v>0</v>
      </c>
      <c r="BW201" s="8">
        <v>0</v>
      </c>
      <c r="BX201" s="6">
        <v>0</v>
      </c>
      <c r="BY201" s="7">
        <v>0</v>
      </c>
      <c r="BZ201" s="8">
        <v>0</v>
      </c>
      <c r="CA201" s="6">
        <v>0</v>
      </c>
      <c r="CB201" s="7">
        <v>0</v>
      </c>
      <c r="CC201" s="12">
        <f t="shared" ref="CC201:CC202" si="167">C201+O201+AD201+AJ201+AP201+BQ201+BW201+BZ201+BT201+I201+BH201+AS201+AG201+X201+BK201+BN201+BB201+U201+AV201+BE201+AM201</f>
        <v>6.0999999999999999E-2</v>
      </c>
      <c r="CD201" s="7">
        <f t="shared" ref="CD201:CD202" si="168">D201+P201+AE201+AK201+AQ201+BR201+BX201+CA201+BU201+J201+BI201+AT201+AH201+Y201+BL201+BO201+BC201+V201+AW201+BF201+AN201</f>
        <v>0.876</v>
      </c>
    </row>
    <row r="202" spans="1:82" x14ac:dyDescent="0.3">
      <c r="A202" s="40">
        <v>2020</v>
      </c>
      <c r="B202" s="41" t="s">
        <v>6</v>
      </c>
      <c r="C202" s="8">
        <v>0</v>
      </c>
      <c r="D202" s="6">
        <v>0</v>
      </c>
      <c r="E202" s="7">
        <v>0</v>
      </c>
      <c r="F202" s="8"/>
      <c r="G202" s="6"/>
      <c r="H202" s="7"/>
      <c r="I202" s="8">
        <v>0</v>
      </c>
      <c r="J202" s="6">
        <v>0</v>
      </c>
      <c r="K202" s="7">
        <v>0</v>
      </c>
      <c r="L202" s="8">
        <v>0</v>
      </c>
      <c r="M202" s="6">
        <v>0</v>
      </c>
      <c r="N202" s="7">
        <f t="shared" si="162"/>
        <v>0</v>
      </c>
      <c r="O202" s="8">
        <v>0</v>
      </c>
      <c r="P202" s="6">
        <v>0</v>
      </c>
      <c r="Q202" s="7">
        <v>0</v>
      </c>
      <c r="R202" s="8">
        <v>0</v>
      </c>
      <c r="S202" s="6">
        <v>0</v>
      </c>
      <c r="T202" s="7">
        <f t="shared" si="163"/>
        <v>0</v>
      </c>
      <c r="U202" s="8">
        <v>0</v>
      </c>
      <c r="V202" s="6">
        <v>0</v>
      </c>
      <c r="W202" s="7">
        <v>0</v>
      </c>
      <c r="X202" s="8">
        <v>0</v>
      </c>
      <c r="Y202" s="6">
        <v>0</v>
      </c>
      <c r="Z202" s="7">
        <v>0</v>
      </c>
      <c r="AA202" s="8"/>
      <c r="AB202" s="6"/>
      <c r="AC202" s="7"/>
      <c r="AD202" s="8">
        <v>0</v>
      </c>
      <c r="AE202" s="6">
        <v>0</v>
      </c>
      <c r="AF202" s="7">
        <v>0</v>
      </c>
      <c r="AG202" s="8">
        <v>0</v>
      </c>
      <c r="AH202" s="6">
        <v>0</v>
      </c>
      <c r="AI202" s="7">
        <v>0</v>
      </c>
      <c r="AJ202" s="8">
        <v>0</v>
      </c>
      <c r="AK202" s="6">
        <v>0</v>
      </c>
      <c r="AL202" s="7">
        <v>0</v>
      </c>
      <c r="AM202" s="8">
        <v>0</v>
      </c>
      <c r="AN202" s="6">
        <v>0</v>
      </c>
      <c r="AO202" s="7">
        <v>0</v>
      </c>
      <c r="AP202" s="8">
        <v>0</v>
      </c>
      <c r="AQ202" s="6">
        <v>0</v>
      </c>
      <c r="AR202" s="7">
        <v>0</v>
      </c>
      <c r="AS202" s="8">
        <v>0</v>
      </c>
      <c r="AT202" s="6">
        <v>0</v>
      </c>
      <c r="AU202" s="7">
        <v>0</v>
      </c>
      <c r="AV202" s="8">
        <v>0</v>
      </c>
      <c r="AW202" s="6">
        <v>0</v>
      </c>
      <c r="AX202" s="7">
        <v>0</v>
      </c>
      <c r="AY202" s="8">
        <v>0</v>
      </c>
      <c r="AZ202" s="6">
        <v>0</v>
      </c>
      <c r="BA202" s="7">
        <f t="shared" si="166"/>
        <v>0</v>
      </c>
      <c r="BB202" s="8">
        <v>0</v>
      </c>
      <c r="BC202" s="6">
        <v>0</v>
      </c>
      <c r="BD202" s="7">
        <v>0</v>
      </c>
      <c r="BE202" s="8">
        <v>0</v>
      </c>
      <c r="BF202" s="6">
        <v>0</v>
      </c>
      <c r="BG202" s="7">
        <v>0</v>
      </c>
      <c r="BH202" s="8">
        <v>0</v>
      </c>
      <c r="BI202" s="6">
        <v>0</v>
      </c>
      <c r="BJ202" s="7">
        <v>0</v>
      </c>
      <c r="BK202" s="8">
        <v>0</v>
      </c>
      <c r="BL202" s="6">
        <v>0</v>
      </c>
      <c r="BM202" s="7">
        <v>0</v>
      </c>
      <c r="BN202" s="8">
        <v>0</v>
      </c>
      <c r="BO202" s="6">
        <v>0</v>
      </c>
      <c r="BP202" s="7">
        <v>0</v>
      </c>
      <c r="BQ202" s="8">
        <v>0</v>
      </c>
      <c r="BR202" s="6">
        <v>0</v>
      </c>
      <c r="BS202" s="7">
        <v>0</v>
      </c>
      <c r="BT202" s="8">
        <v>0</v>
      </c>
      <c r="BU202" s="6">
        <v>0</v>
      </c>
      <c r="BV202" s="7">
        <v>0</v>
      </c>
      <c r="BW202" s="8">
        <v>0</v>
      </c>
      <c r="BX202" s="6">
        <v>0</v>
      </c>
      <c r="BY202" s="7">
        <v>0</v>
      </c>
      <c r="BZ202" s="8">
        <v>0</v>
      </c>
      <c r="CA202" s="6">
        <v>0</v>
      </c>
      <c r="CB202" s="7">
        <v>0</v>
      </c>
      <c r="CC202" s="12">
        <f t="shared" si="167"/>
        <v>0</v>
      </c>
      <c r="CD202" s="7">
        <f t="shared" si="168"/>
        <v>0</v>
      </c>
    </row>
    <row r="203" spans="1:82" x14ac:dyDescent="0.3">
      <c r="A203" s="40">
        <v>2020</v>
      </c>
      <c r="B203" s="41" t="s">
        <v>7</v>
      </c>
      <c r="C203" s="8">
        <v>0</v>
      </c>
      <c r="D203" s="6">
        <v>0</v>
      </c>
      <c r="E203" s="7">
        <v>0</v>
      </c>
      <c r="F203" s="8"/>
      <c r="G203" s="6"/>
      <c r="H203" s="7"/>
      <c r="I203" s="8">
        <v>0</v>
      </c>
      <c r="J203" s="6">
        <v>0</v>
      </c>
      <c r="K203" s="7">
        <v>0</v>
      </c>
      <c r="L203" s="8">
        <v>0</v>
      </c>
      <c r="M203" s="6">
        <v>0</v>
      </c>
      <c r="N203" s="7">
        <f t="shared" si="162"/>
        <v>0</v>
      </c>
      <c r="O203" s="8">
        <v>0</v>
      </c>
      <c r="P203" s="6">
        <v>0</v>
      </c>
      <c r="Q203" s="7">
        <v>0</v>
      </c>
      <c r="R203" s="8">
        <v>0</v>
      </c>
      <c r="S203" s="6">
        <v>0</v>
      </c>
      <c r="T203" s="7">
        <f t="shared" si="163"/>
        <v>0</v>
      </c>
      <c r="U203" s="8">
        <v>0</v>
      </c>
      <c r="V203" s="6">
        <v>0</v>
      </c>
      <c r="W203" s="7">
        <v>0</v>
      </c>
      <c r="X203" s="8">
        <v>0</v>
      </c>
      <c r="Y203" s="6">
        <v>0</v>
      </c>
      <c r="Z203" s="7">
        <v>0</v>
      </c>
      <c r="AA203" s="8"/>
      <c r="AB203" s="6"/>
      <c r="AC203" s="7"/>
      <c r="AD203" s="8">
        <v>0</v>
      </c>
      <c r="AE203" s="6">
        <v>0</v>
      </c>
      <c r="AF203" s="7">
        <v>0</v>
      </c>
      <c r="AG203" s="8">
        <v>1.4E-2</v>
      </c>
      <c r="AH203" s="6">
        <v>4.5519999999999996</v>
      </c>
      <c r="AI203" s="7">
        <f t="shared" si="164"/>
        <v>325142.8571428571</v>
      </c>
      <c r="AJ203" s="8">
        <v>0</v>
      </c>
      <c r="AK203" s="6">
        <v>0</v>
      </c>
      <c r="AL203" s="7">
        <v>0</v>
      </c>
      <c r="AM203" s="8">
        <v>18</v>
      </c>
      <c r="AN203" s="6">
        <v>156.6</v>
      </c>
      <c r="AO203" s="7">
        <f t="shared" ref="AO203" si="169">AN203/AM203*1000</f>
        <v>8700</v>
      </c>
      <c r="AP203" s="8">
        <v>0</v>
      </c>
      <c r="AQ203" s="6">
        <v>0</v>
      </c>
      <c r="AR203" s="7">
        <v>0</v>
      </c>
      <c r="AS203" s="8">
        <v>0.02</v>
      </c>
      <c r="AT203" s="6">
        <v>0.215</v>
      </c>
      <c r="AU203" s="7">
        <f t="shared" si="165"/>
        <v>10750</v>
      </c>
      <c r="AV203" s="8">
        <v>0</v>
      </c>
      <c r="AW203" s="6">
        <v>0</v>
      </c>
      <c r="AX203" s="7">
        <v>0</v>
      </c>
      <c r="AY203" s="8">
        <v>0</v>
      </c>
      <c r="AZ203" s="6">
        <v>0</v>
      </c>
      <c r="BA203" s="7">
        <f t="shared" si="166"/>
        <v>0</v>
      </c>
      <c r="BB203" s="8">
        <v>0</v>
      </c>
      <c r="BC203" s="6">
        <v>0</v>
      </c>
      <c r="BD203" s="7">
        <v>0</v>
      </c>
      <c r="BE203" s="8">
        <v>0</v>
      </c>
      <c r="BF203" s="6">
        <v>0</v>
      </c>
      <c r="BG203" s="7">
        <v>0</v>
      </c>
      <c r="BH203" s="8">
        <v>0</v>
      </c>
      <c r="BI203" s="6">
        <v>0</v>
      </c>
      <c r="BJ203" s="7">
        <v>0</v>
      </c>
      <c r="BK203" s="8">
        <v>0</v>
      </c>
      <c r="BL203" s="6">
        <v>0</v>
      </c>
      <c r="BM203" s="7">
        <v>0</v>
      </c>
      <c r="BN203" s="8">
        <v>0</v>
      </c>
      <c r="BO203" s="6">
        <v>0</v>
      </c>
      <c r="BP203" s="7">
        <v>0</v>
      </c>
      <c r="BQ203" s="8">
        <v>0</v>
      </c>
      <c r="BR203" s="6">
        <v>0</v>
      </c>
      <c r="BS203" s="7">
        <v>0</v>
      </c>
      <c r="BT203" s="8">
        <v>0</v>
      </c>
      <c r="BU203" s="6">
        <v>0</v>
      </c>
      <c r="BV203" s="7">
        <v>0</v>
      </c>
      <c r="BW203" s="8">
        <v>0</v>
      </c>
      <c r="BX203" s="6">
        <v>0</v>
      </c>
      <c r="BY203" s="7">
        <v>0</v>
      </c>
      <c r="BZ203" s="8">
        <v>0</v>
      </c>
      <c r="CA203" s="6">
        <v>0</v>
      </c>
      <c r="CB203" s="7">
        <v>0</v>
      </c>
      <c r="CC203" s="12">
        <f>C203+O203+AD203+AJ203+AP203+BQ203+BW203+BZ203+BT203+I203+BH203+AS203+AG203+X203+BK203+BN203+BB203+U203+AV203+BE203+AM203</f>
        <v>18.033999999999999</v>
      </c>
      <c r="CD203" s="7">
        <f>D203+P203+AE203+AK203+AQ203+BR203+BX203+CA203+BU203+J203+BI203+AT203+AH203+Y203+BL203+BO203+BC203+V203+AW203+BF203+AN203</f>
        <v>161.36699999999999</v>
      </c>
    </row>
    <row r="204" spans="1:82" x14ac:dyDescent="0.3">
      <c r="A204" s="40">
        <v>2020</v>
      </c>
      <c r="B204" s="41" t="s">
        <v>8</v>
      </c>
      <c r="C204" s="8">
        <v>0</v>
      </c>
      <c r="D204" s="6">
        <v>0</v>
      </c>
      <c r="E204" s="7">
        <f>IF(C204=0,0,D204/C204*1000)</f>
        <v>0</v>
      </c>
      <c r="F204" s="8"/>
      <c r="G204" s="6"/>
      <c r="H204" s="7"/>
      <c r="I204" s="8">
        <v>0</v>
      </c>
      <c r="J204" s="6">
        <v>0</v>
      </c>
      <c r="K204" s="7">
        <f>IF(I204=0,0,J204/I204*1000)</f>
        <v>0</v>
      </c>
      <c r="L204" s="8">
        <v>0</v>
      </c>
      <c r="M204" s="6">
        <v>0</v>
      </c>
      <c r="N204" s="7">
        <f t="shared" si="162"/>
        <v>0</v>
      </c>
      <c r="O204" s="8">
        <v>0</v>
      </c>
      <c r="P204" s="6">
        <v>0</v>
      </c>
      <c r="Q204" s="7">
        <f>IF(O204=0,0,P204/O204*1000)</f>
        <v>0</v>
      </c>
      <c r="R204" s="8">
        <v>0</v>
      </c>
      <c r="S204" s="6">
        <v>0</v>
      </c>
      <c r="T204" s="7">
        <f t="shared" si="163"/>
        <v>0</v>
      </c>
      <c r="U204" s="8">
        <v>0</v>
      </c>
      <c r="V204" s="6">
        <v>0</v>
      </c>
      <c r="W204" s="7">
        <f>IF(U204=0,0,V204/U204*1000)</f>
        <v>0</v>
      </c>
      <c r="X204" s="8">
        <v>0</v>
      </c>
      <c r="Y204" s="6">
        <v>0</v>
      </c>
      <c r="Z204" s="7">
        <f>IF(X204=0,0,Y204/X204*1000)</f>
        <v>0</v>
      </c>
      <c r="AA204" s="8"/>
      <c r="AB204" s="6"/>
      <c r="AC204" s="7"/>
      <c r="AD204" s="8">
        <v>0</v>
      </c>
      <c r="AE204" s="6">
        <v>0</v>
      </c>
      <c r="AF204" s="7">
        <f>IF(AD204=0,0,AE204/AD204*1000)</f>
        <v>0</v>
      </c>
      <c r="AG204" s="8">
        <v>4.0000000000000001E-3</v>
      </c>
      <c r="AH204" s="6">
        <v>1.3</v>
      </c>
      <c r="AI204" s="7">
        <f>IF(AG204=0,0,AH204/AG204*1000)</f>
        <v>325000</v>
      </c>
      <c r="AJ204" s="8">
        <v>0</v>
      </c>
      <c r="AK204" s="6">
        <v>0</v>
      </c>
      <c r="AL204" s="7">
        <f>IF(AJ204=0,0,AK204/AJ204*1000)</f>
        <v>0</v>
      </c>
      <c r="AM204" s="8">
        <v>0</v>
      </c>
      <c r="AN204" s="6">
        <v>0</v>
      </c>
      <c r="AO204" s="7">
        <f>IF(AM204=0,0,AN204/AM204*1000)</f>
        <v>0</v>
      </c>
      <c r="AP204" s="8">
        <v>0</v>
      </c>
      <c r="AQ204" s="6">
        <v>0</v>
      </c>
      <c r="AR204" s="7">
        <f>IF(AP204=0,0,AQ204/AP204*1000)</f>
        <v>0</v>
      </c>
      <c r="AS204" s="8">
        <v>0.09</v>
      </c>
      <c r="AT204" s="6">
        <v>1.0329999999999999</v>
      </c>
      <c r="AU204" s="7">
        <f>IF(AS204=0,0,AT204/AS204*1000)</f>
        <v>11477.777777777777</v>
      </c>
      <c r="AV204" s="8">
        <v>0</v>
      </c>
      <c r="AW204" s="6">
        <v>0</v>
      </c>
      <c r="AX204" s="7">
        <f>IF(AV204=0,0,AW204/AV204*1000)</f>
        <v>0</v>
      </c>
      <c r="AY204" s="8">
        <v>0</v>
      </c>
      <c r="AZ204" s="6">
        <v>0</v>
      </c>
      <c r="BA204" s="7">
        <f t="shared" si="166"/>
        <v>0</v>
      </c>
      <c r="BB204" s="8">
        <v>0</v>
      </c>
      <c r="BC204" s="6">
        <v>0</v>
      </c>
      <c r="BD204" s="7">
        <f>IF(BB204=0,0,BC204/BB204*1000)</f>
        <v>0</v>
      </c>
      <c r="BE204" s="8">
        <v>0</v>
      </c>
      <c r="BF204" s="6">
        <v>0</v>
      </c>
      <c r="BG204" s="7">
        <f>IF(BE204=0,0,BF204/BE204*1000)</f>
        <v>0</v>
      </c>
      <c r="BH204" s="8">
        <v>0</v>
      </c>
      <c r="BI204" s="6">
        <v>0</v>
      </c>
      <c r="BJ204" s="7">
        <f>IF(BH204=0,0,BI204/BH204*1000)</f>
        <v>0</v>
      </c>
      <c r="BK204" s="8">
        <v>0</v>
      </c>
      <c r="BL204" s="6">
        <v>0</v>
      </c>
      <c r="BM204" s="7">
        <f>IF(BK204=0,0,BL204/BK204*1000)</f>
        <v>0</v>
      </c>
      <c r="BN204" s="8">
        <v>0</v>
      </c>
      <c r="BO204" s="6">
        <v>0</v>
      </c>
      <c r="BP204" s="7">
        <f>IF(BN204=0,0,BO204/BN204*1000)</f>
        <v>0</v>
      </c>
      <c r="BQ204" s="8">
        <v>0</v>
      </c>
      <c r="BR204" s="6">
        <v>0</v>
      </c>
      <c r="BS204" s="7">
        <f>IF(BQ204=0,0,BR204/BQ204*1000)</f>
        <v>0</v>
      </c>
      <c r="BT204" s="8">
        <v>0</v>
      </c>
      <c r="BU204" s="6">
        <v>0</v>
      </c>
      <c r="BV204" s="7">
        <f>IF(BT204=0,0,BU204/BT204*1000)</f>
        <v>0</v>
      </c>
      <c r="BW204" s="8">
        <v>0</v>
      </c>
      <c r="BX204" s="6">
        <v>0</v>
      </c>
      <c r="BY204" s="7">
        <f>IF(BW204=0,0,BX204/BW204*1000)</f>
        <v>0</v>
      </c>
      <c r="BZ204" s="8">
        <v>0</v>
      </c>
      <c r="CA204" s="6">
        <v>0</v>
      </c>
      <c r="CB204" s="7">
        <f>IF(BZ204=0,0,CA204/BZ204*1000)</f>
        <v>0</v>
      </c>
      <c r="CC204" s="12">
        <f t="shared" ref="CC204:CC215" si="170">C204+O204+AD204+AJ204+AP204+BQ204+BW204+BZ204+BT204+I204+BH204+AS204+AG204+X204+BK204+BN204+BB204+U204+AV204+BE204+AM204</f>
        <v>9.4E-2</v>
      </c>
      <c r="CD204" s="7">
        <f t="shared" ref="CD204:CD215" si="171">D204+P204+AE204+AK204+AQ204+BR204+BX204+CA204+BU204+J204+BI204+AT204+AH204+Y204+BL204+BO204+BC204+V204+AW204+BF204+AN204</f>
        <v>2.3330000000000002</v>
      </c>
    </row>
    <row r="205" spans="1:82" x14ac:dyDescent="0.3">
      <c r="A205" s="40">
        <v>2020</v>
      </c>
      <c r="B205" s="7" t="s">
        <v>9</v>
      </c>
      <c r="C205" s="8">
        <v>0</v>
      </c>
      <c r="D205" s="6">
        <v>0</v>
      </c>
      <c r="E205" s="7">
        <f t="shared" ref="E205:CB212" si="172">IF(C205=0,0,D205/C205*1000)</f>
        <v>0</v>
      </c>
      <c r="F205" s="8"/>
      <c r="G205" s="6"/>
      <c r="H205" s="7"/>
      <c r="I205" s="8">
        <v>0</v>
      </c>
      <c r="J205" s="6">
        <v>0</v>
      </c>
      <c r="K205" s="7">
        <f t="shared" si="172"/>
        <v>0</v>
      </c>
      <c r="L205" s="8">
        <v>0</v>
      </c>
      <c r="M205" s="6">
        <v>0</v>
      </c>
      <c r="N205" s="7">
        <f t="shared" si="162"/>
        <v>0</v>
      </c>
      <c r="O205" s="8">
        <v>0</v>
      </c>
      <c r="P205" s="6">
        <v>0</v>
      </c>
      <c r="Q205" s="7">
        <f t="shared" si="172"/>
        <v>0</v>
      </c>
      <c r="R205" s="8">
        <v>0</v>
      </c>
      <c r="S205" s="6">
        <v>0</v>
      </c>
      <c r="T205" s="7">
        <f t="shared" si="163"/>
        <v>0</v>
      </c>
      <c r="U205" s="8">
        <v>0</v>
      </c>
      <c r="V205" s="6">
        <v>0</v>
      </c>
      <c r="W205" s="7">
        <f t="shared" si="172"/>
        <v>0</v>
      </c>
      <c r="X205" s="8">
        <v>0</v>
      </c>
      <c r="Y205" s="6">
        <v>0</v>
      </c>
      <c r="Z205" s="7">
        <f t="shared" si="172"/>
        <v>0</v>
      </c>
      <c r="AA205" s="8"/>
      <c r="AB205" s="6"/>
      <c r="AC205" s="7"/>
      <c r="AD205" s="8">
        <v>0</v>
      </c>
      <c r="AE205" s="6">
        <v>0</v>
      </c>
      <c r="AF205" s="7">
        <f t="shared" si="172"/>
        <v>0</v>
      </c>
      <c r="AG205" s="8">
        <v>1.7999999999999999E-2</v>
      </c>
      <c r="AH205" s="6">
        <v>5.8529999999999998</v>
      </c>
      <c r="AI205" s="7">
        <f t="shared" si="172"/>
        <v>325166.66666666669</v>
      </c>
      <c r="AJ205" s="8">
        <v>0</v>
      </c>
      <c r="AK205" s="6">
        <v>0</v>
      </c>
      <c r="AL205" s="7">
        <f t="shared" si="172"/>
        <v>0</v>
      </c>
      <c r="AM205" s="8">
        <v>0</v>
      </c>
      <c r="AN205" s="6">
        <v>0</v>
      </c>
      <c r="AO205" s="7">
        <f t="shared" si="172"/>
        <v>0</v>
      </c>
      <c r="AP205" s="8">
        <v>0</v>
      </c>
      <c r="AQ205" s="6">
        <v>0</v>
      </c>
      <c r="AR205" s="7">
        <f t="shared" si="172"/>
        <v>0</v>
      </c>
      <c r="AS205" s="8">
        <v>0.12</v>
      </c>
      <c r="AT205" s="6">
        <v>1.29</v>
      </c>
      <c r="AU205" s="7">
        <f t="shared" si="172"/>
        <v>10750</v>
      </c>
      <c r="AV205" s="8">
        <v>0</v>
      </c>
      <c r="AW205" s="6">
        <v>0</v>
      </c>
      <c r="AX205" s="7">
        <f t="shared" si="172"/>
        <v>0</v>
      </c>
      <c r="AY205" s="8">
        <v>0</v>
      </c>
      <c r="AZ205" s="6">
        <v>0</v>
      </c>
      <c r="BA205" s="7">
        <f t="shared" si="166"/>
        <v>0</v>
      </c>
      <c r="BB205" s="8">
        <v>0</v>
      </c>
      <c r="BC205" s="6">
        <v>0</v>
      </c>
      <c r="BD205" s="7">
        <f t="shared" si="172"/>
        <v>0</v>
      </c>
      <c r="BE205" s="8">
        <v>0</v>
      </c>
      <c r="BF205" s="6">
        <v>0</v>
      </c>
      <c r="BG205" s="7">
        <f t="shared" si="172"/>
        <v>0</v>
      </c>
      <c r="BH205" s="8">
        <v>0</v>
      </c>
      <c r="BI205" s="6">
        <v>0</v>
      </c>
      <c r="BJ205" s="7">
        <f t="shared" si="172"/>
        <v>0</v>
      </c>
      <c r="BK205" s="8">
        <v>0</v>
      </c>
      <c r="BL205" s="6">
        <v>0</v>
      </c>
      <c r="BM205" s="7">
        <f t="shared" si="172"/>
        <v>0</v>
      </c>
      <c r="BN205" s="8">
        <v>0</v>
      </c>
      <c r="BO205" s="6">
        <v>0</v>
      </c>
      <c r="BP205" s="7">
        <f t="shared" si="172"/>
        <v>0</v>
      </c>
      <c r="BQ205" s="8">
        <v>0</v>
      </c>
      <c r="BR205" s="6">
        <v>0</v>
      </c>
      <c r="BS205" s="7">
        <f t="shared" si="172"/>
        <v>0</v>
      </c>
      <c r="BT205" s="8">
        <v>0</v>
      </c>
      <c r="BU205" s="6">
        <v>0</v>
      </c>
      <c r="BV205" s="7">
        <f t="shared" si="172"/>
        <v>0</v>
      </c>
      <c r="BW205" s="8">
        <v>0</v>
      </c>
      <c r="BX205" s="6">
        <v>0</v>
      </c>
      <c r="BY205" s="7">
        <f t="shared" si="172"/>
        <v>0</v>
      </c>
      <c r="BZ205" s="8">
        <v>0</v>
      </c>
      <c r="CA205" s="6">
        <v>0</v>
      </c>
      <c r="CB205" s="7">
        <f t="shared" si="172"/>
        <v>0</v>
      </c>
      <c r="CC205" s="12">
        <f t="shared" si="170"/>
        <v>0.13799999999999998</v>
      </c>
      <c r="CD205" s="7">
        <f t="shared" si="171"/>
        <v>7.1429999999999998</v>
      </c>
    </row>
    <row r="206" spans="1:82" x14ac:dyDescent="0.3">
      <c r="A206" s="40">
        <v>2020</v>
      </c>
      <c r="B206" s="41" t="s">
        <v>10</v>
      </c>
      <c r="C206" s="8">
        <v>0</v>
      </c>
      <c r="D206" s="6">
        <v>0</v>
      </c>
      <c r="E206" s="7">
        <f t="shared" si="172"/>
        <v>0</v>
      </c>
      <c r="F206" s="8"/>
      <c r="G206" s="6"/>
      <c r="H206" s="7"/>
      <c r="I206" s="8">
        <v>0</v>
      </c>
      <c r="J206" s="6">
        <v>0</v>
      </c>
      <c r="K206" s="7">
        <f t="shared" si="172"/>
        <v>0</v>
      </c>
      <c r="L206" s="8">
        <v>0</v>
      </c>
      <c r="M206" s="6">
        <v>0</v>
      </c>
      <c r="N206" s="7">
        <f t="shared" si="162"/>
        <v>0</v>
      </c>
      <c r="O206" s="8">
        <v>0</v>
      </c>
      <c r="P206" s="6">
        <v>0</v>
      </c>
      <c r="Q206" s="7">
        <f t="shared" si="172"/>
        <v>0</v>
      </c>
      <c r="R206" s="8">
        <v>0</v>
      </c>
      <c r="S206" s="6">
        <v>0</v>
      </c>
      <c r="T206" s="7">
        <f t="shared" si="163"/>
        <v>0</v>
      </c>
      <c r="U206" s="8">
        <v>0</v>
      </c>
      <c r="V206" s="6">
        <v>0</v>
      </c>
      <c r="W206" s="7">
        <f t="shared" si="172"/>
        <v>0</v>
      </c>
      <c r="X206" s="8">
        <v>0</v>
      </c>
      <c r="Y206" s="6">
        <v>0</v>
      </c>
      <c r="Z206" s="7">
        <f t="shared" si="172"/>
        <v>0</v>
      </c>
      <c r="AA206" s="8"/>
      <c r="AB206" s="6"/>
      <c r="AC206" s="7"/>
      <c r="AD206" s="8">
        <v>0</v>
      </c>
      <c r="AE206" s="6">
        <v>0</v>
      </c>
      <c r="AF206" s="7">
        <f t="shared" si="172"/>
        <v>0</v>
      </c>
      <c r="AG206" s="8">
        <v>83.355999999999995</v>
      </c>
      <c r="AH206" s="6">
        <v>732.10400000000004</v>
      </c>
      <c r="AI206" s="7">
        <f t="shared" si="172"/>
        <v>8782.8590623350465</v>
      </c>
      <c r="AJ206" s="8">
        <v>0</v>
      </c>
      <c r="AK206" s="6">
        <v>0</v>
      </c>
      <c r="AL206" s="7">
        <f t="shared" si="172"/>
        <v>0</v>
      </c>
      <c r="AM206" s="8">
        <v>0</v>
      </c>
      <c r="AN206" s="6">
        <v>0</v>
      </c>
      <c r="AO206" s="7">
        <f t="shared" si="172"/>
        <v>0</v>
      </c>
      <c r="AP206" s="8">
        <v>0</v>
      </c>
      <c r="AQ206" s="6">
        <v>0</v>
      </c>
      <c r="AR206" s="7">
        <f t="shared" si="172"/>
        <v>0</v>
      </c>
      <c r="AS206" s="8">
        <v>0.1</v>
      </c>
      <c r="AT206" s="6">
        <v>1.0760000000000001</v>
      </c>
      <c r="AU206" s="7">
        <f t="shared" si="172"/>
        <v>10760</v>
      </c>
      <c r="AV206" s="8">
        <v>0</v>
      </c>
      <c r="AW206" s="6">
        <v>0</v>
      </c>
      <c r="AX206" s="7">
        <f t="shared" si="172"/>
        <v>0</v>
      </c>
      <c r="AY206" s="8">
        <v>0</v>
      </c>
      <c r="AZ206" s="6">
        <v>0</v>
      </c>
      <c r="BA206" s="7">
        <f t="shared" si="166"/>
        <v>0</v>
      </c>
      <c r="BB206" s="8">
        <v>0</v>
      </c>
      <c r="BC206" s="6">
        <v>0</v>
      </c>
      <c r="BD206" s="7">
        <f t="shared" si="172"/>
        <v>0</v>
      </c>
      <c r="BE206" s="8">
        <v>0</v>
      </c>
      <c r="BF206" s="6">
        <v>0</v>
      </c>
      <c r="BG206" s="7">
        <f t="shared" si="172"/>
        <v>0</v>
      </c>
      <c r="BH206" s="8">
        <v>0</v>
      </c>
      <c r="BI206" s="6">
        <v>0</v>
      </c>
      <c r="BJ206" s="7">
        <f t="shared" si="172"/>
        <v>0</v>
      </c>
      <c r="BK206" s="8">
        <v>0</v>
      </c>
      <c r="BL206" s="6">
        <v>0</v>
      </c>
      <c r="BM206" s="7">
        <f t="shared" si="172"/>
        <v>0</v>
      </c>
      <c r="BN206" s="8">
        <v>0</v>
      </c>
      <c r="BO206" s="6">
        <v>0</v>
      </c>
      <c r="BP206" s="7">
        <f t="shared" si="172"/>
        <v>0</v>
      </c>
      <c r="BQ206" s="8">
        <v>0</v>
      </c>
      <c r="BR206" s="6">
        <v>0</v>
      </c>
      <c r="BS206" s="7">
        <f t="shared" si="172"/>
        <v>0</v>
      </c>
      <c r="BT206" s="8">
        <v>4.6299999999999996E-3</v>
      </c>
      <c r="BU206" s="6">
        <v>0.28999999999999998</v>
      </c>
      <c r="BV206" s="7">
        <f t="shared" si="172"/>
        <v>62634.989200863936</v>
      </c>
      <c r="BW206" s="8">
        <v>0</v>
      </c>
      <c r="BX206" s="6">
        <v>0</v>
      </c>
      <c r="BY206" s="7">
        <f t="shared" si="172"/>
        <v>0</v>
      </c>
      <c r="BZ206" s="8">
        <v>0</v>
      </c>
      <c r="CA206" s="6">
        <v>0</v>
      </c>
      <c r="CB206" s="7">
        <f t="shared" si="172"/>
        <v>0</v>
      </c>
      <c r="CC206" s="12">
        <f t="shared" si="170"/>
        <v>83.460629999999995</v>
      </c>
      <c r="CD206" s="7">
        <f t="shared" si="171"/>
        <v>733.47</v>
      </c>
    </row>
    <row r="207" spans="1:82" x14ac:dyDescent="0.3">
      <c r="A207" s="40">
        <v>2020</v>
      </c>
      <c r="B207" s="41" t="s">
        <v>11</v>
      </c>
      <c r="C207" s="8">
        <v>0</v>
      </c>
      <c r="D207" s="6">
        <v>0</v>
      </c>
      <c r="E207" s="7">
        <f t="shared" si="172"/>
        <v>0</v>
      </c>
      <c r="F207" s="8"/>
      <c r="G207" s="6"/>
      <c r="H207" s="7"/>
      <c r="I207" s="8">
        <v>8.0000000000000002E-3</v>
      </c>
      <c r="J207" s="6">
        <v>0.216</v>
      </c>
      <c r="K207" s="7">
        <f t="shared" si="172"/>
        <v>27000</v>
      </c>
      <c r="L207" s="8">
        <v>0</v>
      </c>
      <c r="M207" s="6">
        <v>0</v>
      </c>
      <c r="N207" s="7">
        <f t="shared" si="162"/>
        <v>0</v>
      </c>
      <c r="O207" s="8">
        <v>0</v>
      </c>
      <c r="P207" s="6">
        <v>0</v>
      </c>
      <c r="Q207" s="7">
        <f t="shared" si="172"/>
        <v>0</v>
      </c>
      <c r="R207" s="8">
        <v>0</v>
      </c>
      <c r="S207" s="6">
        <v>0</v>
      </c>
      <c r="T207" s="7">
        <f t="shared" si="163"/>
        <v>0</v>
      </c>
      <c r="U207" s="8">
        <v>0</v>
      </c>
      <c r="V207" s="6">
        <v>0</v>
      </c>
      <c r="W207" s="7">
        <f t="shared" si="172"/>
        <v>0</v>
      </c>
      <c r="X207" s="8">
        <v>0</v>
      </c>
      <c r="Y207" s="6">
        <v>0</v>
      </c>
      <c r="Z207" s="7">
        <f t="shared" si="172"/>
        <v>0</v>
      </c>
      <c r="AA207" s="8"/>
      <c r="AB207" s="6"/>
      <c r="AC207" s="7"/>
      <c r="AD207" s="8">
        <v>0</v>
      </c>
      <c r="AE207" s="6">
        <v>0</v>
      </c>
      <c r="AF207" s="7">
        <f t="shared" si="172"/>
        <v>0</v>
      </c>
      <c r="AG207" s="8">
        <v>119.524</v>
      </c>
      <c r="AH207" s="6">
        <v>1104.201</v>
      </c>
      <c r="AI207" s="7">
        <f t="shared" si="172"/>
        <v>9238.3203373381075</v>
      </c>
      <c r="AJ207" s="8">
        <v>0</v>
      </c>
      <c r="AK207" s="6">
        <v>0</v>
      </c>
      <c r="AL207" s="7">
        <f t="shared" si="172"/>
        <v>0</v>
      </c>
      <c r="AM207" s="8">
        <v>0</v>
      </c>
      <c r="AN207" s="6">
        <v>0</v>
      </c>
      <c r="AO207" s="7">
        <f t="shared" si="172"/>
        <v>0</v>
      </c>
      <c r="AP207" s="8">
        <v>0</v>
      </c>
      <c r="AQ207" s="6">
        <v>0</v>
      </c>
      <c r="AR207" s="7">
        <f t="shared" si="172"/>
        <v>0</v>
      </c>
      <c r="AS207" s="8">
        <v>0.5</v>
      </c>
      <c r="AT207" s="6">
        <v>6.0270000000000001</v>
      </c>
      <c r="AU207" s="7">
        <f t="shared" si="172"/>
        <v>12054</v>
      </c>
      <c r="AV207" s="8">
        <v>0</v>
      </c>
      <c r="AW207" s="6">
        <v>0</v>
      </c>
      <c r="AX207" s="7">
        <f t="shared" si="172"/>
        <v>0</v>
      </c>
      <c r="AY207" s="8">
        <v>0</v>
      </c>
      <c r="AZ207" s="6">
        <v>0</v>
      </c>
      <c r="BA207" s="7">
        <f t="shared" si="166"/>
        <v>0</v>
      </c>
      <c r="BB207" s="8">
        <v>0</v>
      </c>
      <c r="BC207" s="6">
        <v>0</v>
      </c>
      <c r="BD207" s="7">
        <f t="shared" si="172"/>
        <v>0</v>
      </c>
      <c r="BE207" s="8">
        <v>0</v>
      </c>
      <c r="BF207" s="6">
        <v>0</v>
      </c>
      <c r="BG207" s="7">
        <f t="shared" si="172"/>
        <v>0</v>
      </c>
      <c r="BH207" s="8">
        <v>0</v>
      </c>
      <c r="BI207" s="6">
        <v>0</v>
      </c>
      <c r="BJ207" s="7">
        <f t="shared" si="172"/>
        <v>0</v>
      </c>
      <c r="BK207" s="8">
        <v>0</v>
      </c>
      <c r="BL207" s="6">
        <v>0</v>
      </c>
      <c r="BM207" s="7">
        <f t="shared" si="172"/>
        <v>0</v>
      </c>
      <c r="BN207" s="8">
        <v>0</v>
      </c>
      <c r="BO207" s="6">
        <v>0</v>
      </c>
      <c r="BP207" s="7">
        <f t="shared" si="172"/>
        <v>0</v>
      </c>
      <c r="BQ207" s="8">
        <v>0</v>
      </c>
      <c r="BR207" s="6">
        <v>0</v>
      </c>
      <c r="BS207" s="7">
        <f t="shared" si="172"/>
        <v>0</v>
      </c>
      <c r="BT207" s="8">
        <v>0</v>
      </c>
      <c r="BU207" s="6">
        <v>0</v>
      </c>
      <c r="BV207" s="7">
        <f t="shared" si="172"/>
        <v>0</v>
      </c>
      <c r="BW207" s="8">
        <v>0</v>
      </c>
      <c r="BX207" s="6">
        <v>0</v>
      </c>
      <c r="BY207" s="7">
        <f t="shared" si="172"/>
        <v>0</v>
      </c>
      <c r="BZ207" s="8">
        <v>0</v>
      </c>
      <c r="CA207" s="6">
        <v>0</v>
      </c>
      <c r="CB207" s="7">
        <f t="shared" si="172"/>
        <v>0</v>
      </c>
      <c r="CC207" s="12">
        <f t="shared" si="170"/>
        <v>120.032</v>
      </c>
      <c r="CD207" s="7">
        <f t="shared" si="171"/>
        <v>1110.444</v>
      </c>
    </row>
    <row r="208" spans="1:82" x14ac:dyDescent="0.3">
      <c r="A208" s="40">
        <v>2020</v>
      </c>
      <c r="B208" s="41" t="s">
        <v>12</v>
      </c>
      <c r="C208" s="8">
        <v>0</v>
      </c>
      <c r="D208" s="6">
        <v>0</v>
      </c>
      <c r="E208" s="7">
        <f t="shared" si="172"/>
        <v>0</v>
      </c>
      <c r="F208" s="8"/>
      <c r="G208" s="6"/>
      <c r="H208" s="7"/>
      <c r="I208" s="8">
        <v>0</v>
      </c>
      <c r="J208" s="6">
        <v>0</v>
      </c>
      <c r="K208" s="7">
        <f t="shared" si="172"/>
        <v>0</v>
      </c>
      <c r="L208" s="8">
        <v>0</v>
      </c>
      <c r="M208" s="6">
        <v>0</v>
      </c>
      <c r="N208" s="7">
        <f t="shared" si="162"/>
        <v>0</v>
      </c>
      <c r="O208" s="8">
        <v>0</v>
      </c>
      <c r="P208" s="6">
        <v>0</v>
      </c>
      <c r="Q208" s="7">
        <f t="shared" si="172"/>
        <v>0</v>
      </c>
      <c r="R208" s="8">
        <v>0</v>
      </c>
      <c r="S208" s="6">
        <v>0</v>
      </c>
      <c r="T208" s="7">
        <f t="shared" si="163"/>
        <v>0</v>
      </c>
      <c r="U208" s="8">
        <v>0</v>
      </c>
      <c r="V208" s="6">
        <v>0</v>
      </c>
      <c r="W208" s="7">
        <f t="shared" si="172"/>
        <v>0</v>
      </c>
      <c r="X208" s="8">
        <v>0</v>
      </c>
      <c r="Y208" s="6">
        <v>0</v>
      </c>
      <c r="Z208" s="7">
        <f t="shared" si="172"/>
        <v>0</v>
      </c>
      <c r="AA208" s="8"/>
      <c r="AB208" s="6"/>
      <c r="AC208" s="7"/>
      <c r="AD208" s="8">
        <v>0</v>
      </c>
      <c r="AE208" s="6">
        <v>0</v>
      </c>
      <c r="AF208" s="7">
        <f t="shared" si="172"/>
        <v>0</v>
      </c>
      <c r="AG208" s="58">
        <v>55.5</v>
      </c>
      <c r="AH208" s="59">
        <v>489.27699999999999</v>
      </c>
      <c r="AI208" s="7">
        <f t="shared" si="172"/>
        <v>8815.8018018018029</v>
      </c>
      <c r="AJ208" s="8">
        <v>0</v>
      </c>
      <c r="AK208" s="6">
        <v>0</v>
      </c>
      <c r="AL208" s="7">
        <f t="shared" si="172"/>
        <v>0</v>
      </c>
      <c r="AM208" s="8">
        <v>0</v>
      </c>
      <c r="AN208" s="6">
        <v>0</v>
      </c>
      <c r="AO208" s="7">
        <f t="shared" si="172"/>
        <v>0</v>
      </c>
      <c r="AP208" s="8">
        <v>0</v>
      </c>
      <c r="AQ208" s="6">
        <v>0</v>
      </c>
      <c r="AR208" s="7">
        <f t="shared" si="172"/>
        <v>0</v>
      </c>
      <c r="AS208" s="8">
        <v>0</v>
      </c>
      <c r="AT208" s="6">
        <v>0</v>
      </c>
      <c r="AU208" s="7">
        <f t="shared" si="172"/>
        <v>0</v>
      </c>
      <c r="AV208" s="8">
        <v>0</v>
      </c>
      <c r="AW208" s="6">
        <v>0</v>
      </c>
      <c r="AX208" s="7">
        <f t="shared" si="172"/>
        <v>0</v>
      </c>
      <c r="AY208" s="8">
        <v>0</v>
      </c>
      <c r="AZ208" s="6">
        <v>0</v>
      </c>
      <c r="BA208" s="7">
        <f t="shared" si="166"/>
        <v>0</v>
      </c>
      <c r="BB208" s="8">
        <v>0</v>
      </c>
      <c r="BC208" s="6">
        <v>0</v>
      </c>
      <c r="BD208" s="7">
        <f t="shared" si="172"/>
        <v>0</v>
      </c>
      <c r="BE208" s="8">
        <v>0</v>
      </c>
      <c r="BF208" s="6">
        <v>0</v>
      </c>
      <c r="BG208" s="7">
        <f t="shared" si="172"/>
        <v>0</v>
      </c>
      <c r="BH208" s="8">
        <v>0</v>
      </c>
      <c r="BI208" s="6">
        <v>0</v>
      </c>
      <c r="BJ208" s="7">
        <f t="shared" si="172"/>
        <v>0</v>
      </c>
      <c r="BK208" s="8">
        <v>0</v>
      </c>
      <c r="BL208" s="6">
        <v>0</v>
      </c>
      <c r="BM208" s="7">
        <f t="shared" si="172"/>
        <v>0</v>
      </c>
      <c r="BN208" s="8">
        <v>0</v>
      </c>
      <c r="BO208" s="6">
        <v>0</v>
      </c>
      <c r="BP208" s="7">
        <f t="shared" si="172"/>
        <v>0</v>
      </c>
      <c r="BQ208" s="8">
        <v>0</v>
      </c>
      <c r="BR208" s="6">
        <v>0</v>
      </c>
      <c r="BS208" s="7">
        <f t="shared" si="172"/>
        <v>0</v>
      </c>
      <c r="BT208" s="58">
        <v>4.4659999999999998E-2</v>
      </c>
      <c r="BU208" s="59">
        <v>2.7930000000000001</v>
      </c>
      <c r="BV208" s="7">
        <f t="shared" si="172"/>
        <v>62539.184952978059</v>
      </c>
      <c r="BW208" s="8">
        <v>0</v>
      </c>
      <c r="BX208" s="6">
        <v>0</v>
      </c>
      <c r="BY208" s="7">
        <f t="shared" si="172"/>
        <v>0</v>
      </c>
      <c r="BZ208" s="8">
        <v>0</v>
      </c>
      <c r="CA208" s="6">
        <v>0</v>
      </c>
      <c r="CB208" s="7">
        <f t="shared" si="172"/>
        <v>0</v>
      </c>
      <c r="CC208" s="12">
        <f t="shared" si="170"/>
        <v>55.54466</v>
      </c>
      <c r="CD208" s="7">
        <f t="shared" si="171"/>
        <v>492.07</v>
      </c>
    </row>
    <row r="209" spans="1:82" x14ac:dyDescent="0.3">
      <c r="A209" s="40">
        <v>2020</v>
      </c>
      <c r="B209" s="41" t="s">
        <v>13</v>
      </c>
      <c r="C209" s="8">
        <v>0</v>
      </c>
      <c r="D209" s="6">
        <v>0</v>
      </c>
      <c r="E209" s="7">
        <f t="shared" si="172"/>
        <v>0</v>
      </c>
      <c r="F209" s="8"/>
      <c r="G209" s="6"/>
      <c r="H209" s="7"/>
      <c r="I209" s="8">
        <v>0</v>
      </c>
      <c r="J209" s="6">
        <v>0</v>
      </c>
      <c r="K209" s="7">
        <f t="shared" si="172"/>
        <v>0</v>
      </c>
      <c r="L209" s="8">
        <v>0</v>
      </c>
      <c r="M209" s="6">
        <v>0</v>
      </c>
      <c r="N209" s="7">
        <f t="shared" si="162"/>
        <v>0</v>
      </c>
      <c r="O209" s="8">
        <v>0</v>
      </c>
      <c r="P209" s="6">
        <v>0</v>
      </c>
      <c r="Q209" s="7">
        <f t="shared" si="172"/>
        <v>0</v>
      </c>
      <c r="R209" s="8">
        <v>0</v>
      </c>
      <c r="S209" s="6">
        <v>0</v>
      </c>
      <c r="T209" s="7">
        <f t="shared" si="163"/>
        <v>0</v>
      </c>
      <c r="U209" s="8">
        <v>0</v>
      </c>
      <c r="V209" s="6">
        <v>0</v>
      </c>
      <c r="W209" s="7">
        <f t="shared" si="172"/>
        <v>0</v>
      </c>
      <c r="X209" s="8">
        <v>0</v>
      </c>
      <c r="Y209" s="6">
        <v>0</v>
      </c>
      <c r="Z209" s="7">
        <f t="shared" si="172"/>
        <v>0</v>
      </c>
      <c r="AA209" s="8"/>
      <c r="AB209" s="6"/>
      <c r="AC209" s="7"/>
      <c r="AD209" s="8">
        <v>0</v>
      </c>
      <c r="AE209" s="6">
        <v>0</v>
      </c>
      <c r="AF209" s="7">
        <f t="shared" si="172"/>
        <v>0</v>
      </c>
      <c r="AG209" s="60">
        <v>27.192</v>
      </c>
      <c r="AH209" s="61">
        <v>227.428</v>
      </c>
      <c r="AI209" s="7">
        <f t="shared" si="172"/>
        <v>8363.7834657252133</v>
      </c>
      <c r="AJ209" s="8">
        <v>0</v>
      </c>
      <c r="AK209" s="6">
        <v>0</v>
      </c>
      <c r="AL209" s="7">
        <f t="shared" si="172"/>
        <v>0</v>
      </c>
      <c r="AM209" s="8">
        <v>0</v>
      </c>
      <c r="AN209" s="6">
        <v>0</v>
      </c>
      <c r="AO209" s="7">
        <f t="shared" si="172"/>
        <v>0</v>
      </c>
      <c r="AP209" s="8">
        <v>0</v>
      </c>
      <c r="AQ209" s="6">
        <v>0</v>
      </c>
      <c r="AR209" s="7">
        <f t="shared" si="172"/>
        <v>0</v>
      </c>
      <c r="AS209" s="8">
        <v>0</v>
      </c>
      <c r="AT209" s="6">
        <v>0</v>
      </c>
      <c r="AU209" s="7">
        <f t="shared" si="172"/>
        <v>0</v>
      </c>
      <c r="AV209" s="8">
        <v>0</v>
      </c>
      <c r="AW209" s="6">
        <v>0</v>
      </c>
      <c r="AX209" s="7">
        <f t="shared" si="172"/>
        <v>0</v>
      </c>
      <c r="AY209" s="8">
        <v>0</v>
      </c>
      <c r="AZ209" s="6">
        <v>0</v>
      </c>
      <c r="BA209" s="7">
        <f t="shared" si="166"/>
        <v>0</v>
      </c>
      <c r="BB209" s="8">
        <v>0</v>
      </c>
      <c r="BC209" s="6">
        <v>0</v>
      </c>
      <c r="BD209" s="7">
        <f t="shared" si="172"/>
        <v>0</v>
      </c>
      <c r="BE209" s="8">
        <v>0</v>
      </c>
      <c r="BF209" s="6">
        <v>0</v>
      </c>
      <c r="BG209" s="7">
        <f t="shared" si="172"/>
        <v>0</v>
      </c>
      <c r="BH209" s="8">
        <v>0</v>
      </c>
      <c r="BI209" s="6">
        <v>0</v>
      </c>
      <c r="BJ209" s="7">
        <f t="shared" si="172"/>
        <v>0</v>
      </c>
      <c r="BK209" s="8">
        <v>0</v>
      </c>
      <c r="BL209" s="6">
        <v>0</v>
      </c>
      <c r="BM209" s="7">
        <f t="shared" si="172"/>
        <v>0</v>
      </c>
      <c r="BN209" s="8">
        <v>0</v>
      </c>
      <c r="BO209" s="6">
        <v>0</v>
      </c>
      <c r="BP209" s="7">
        <f t="shared" si="172"/>
        <v>0</v>
      </c>
      <c r="BQ209" s="8">
        <v>0</v>
      </c>
      <c r="BR209" s="6">
        <v>0</v>
      </c>
      <c r="BS209" s="7">
        <f t="shared" si="172"/>
        <v>0</v>
      </c>
      <c r="BT209" s="60">
        <v>0.19275999999999999</v>
      </c>
      <c r="BU209" s="61">
        <v>8.8919999999999995</v>
      </c>
      <c r="BV209" s="7">
        <f t="shared" si="172"/>
        <v>46129.902469391993</v>
      </c>
      <c r="BW209" s="8">
        <v>0</v>
      </c>
      <c r="BX209" s="6">
        <v>0</v>
      </c>
      <c r="BY209" s="7">
        <f t="shared" si="172"/>
        <v>0</v>
      </c>
      <c r="BZ209" s="8">
        <v>0</v>
      </c>
      <c r="CA209" s="6">
        <v>0</v>
      </c>
      <c r="CB209" s="7">
        <f t="shared" si="172"/>
        <v>0</v>
      </c>
      <c r="CC209" s="12">
        <f t="shared" si="170"/>
        <v>27.38476</v>
      </c>
      <c r="CD209" s="7">
        <f t="shared" si="171"/>
        <v>236.32</v>
      </c>
    </row>
    <row r="210" spans="1:82" x14ac:dyDescent="0.3">
      <c r="A210" s="40">
        <v>2020</v>
      </c>
      <c r="B210" s="41" t="s">
        <v>14</v>
      </c>
      <c r="C210" s="8">
        <v>0</v>
      </c>
      <c r="D210" s="6">
        <v>0</v>
      </c>
      <c r="E210" s="7">
        <f t="shared" si="172"/>
        <v>0</v>
      </c>
      <c r="F210" s="8"/>
      <c r="G210" s="6"/>
      <c r="H210" s="7"/>
      <c r="I210" s="8">
        <v>0</v>
      </c>
      <c r="J210" s="6">
        <v>0</v>
      </c>
      <c r="K210" s="7">
        <f t="shared" si="172"/>
        <v>0</v>
      </c>
      <c r="L210" s="8">
        <v>0</v>
      </c>
      <c r="M210" s="6">
        <v>0</v>
      </c>
      <c r="N210" s="7">
        <f t="shared" si="162"/>
        <v>0</v>
      </c>
      <c r="O210" s="8">
        <v>0</v>
      </c>
      <c r="P210" s="6">
        <v>0</v>
      </c>
      <c r="Q210" s="7">
        <f t="shared" si="172"/>
        <v>0</v>
      </c>
      <c r="R210" s="8">
        <v>0</v>
      </c>
      <c r="S210" s="6">
        <v>0</v>
      </c>
      <c r="T210" s="7">
        <f t="shared" si="163"/>
        <v>0</v>
      </c>
      <c r="U210" s="8">
        <v>0</v>
      </c>
      <c r="V210" s="6">
        <v>0</v>
      </c>
      <c r="W210" s="7">
        <f t="shared" si="172"/>
        <v>0</v>
      </c>
      <c r="X210" s="8">
        <v>0</v>
      </c>
      <c r="Y210" s="6">
        <v>0</v>
      </c>
      <c r="Z210" s="7">
        <f t="shared" si="172"/>
        <v>0</v>
      </c>
      <c r="AA210" s="8"/>
      <c r="AB210" s="6"/>
      <c r="AC210" s="7"/>
      <c r="AD210" s="8">
        <v>0</v>
      </c>
      <c r="AE210" s="6">
        <v>0</v>
      </c>
      <c r="AF210" s="7">
        <f t="shared" si="172"/>
        <v>0</v>
      </c>
      <c r="AG210" s="9">
        <v>19.954000000000001</v>
      </c>
      <c r="AH210" s="64">
        <v>227.49199999999999</v>
      </c>
      <c r="AI210" s="7">
        <f t="shared" si="172"/>
        <v>11400.821890347799</v>
      </c>
      <c r="AJ210" s="8">
        <v>0</v>
      </c>
      <c r="AK210" s="6">
        <v>0</v>
      </c>
      <c r="AL210" s="7">
        <f t="shared" si="172"/>
        <v>0</v>
      </c>
      <c r="AM210" s="8">
        <v>0</v>
      </c>
      <c r="AN210" s="6">
        <v>0</v>
      </c>
      <c r="AO210" s="7">
        <f t="shared" si="172"/>
        <v>0</v>
      </c>
      <c r="AP210" s="8">
        <v>0</v>
      </c>
      <c r="AQ210" s="6">
        <v>0</v>
      </c>
      <c r="AR210" s="7">
        <f t="shared" si="172"/>
        <v>0</v>
      </c>
      <c r="AS210" s="8">
        <v>0</v>
      </c>
      <c r="AT210" s="6">
        <v>0</v>
      </c>
      <c r="AU210" s="7">
        <f t="shared" si="172"/>
        <v>0</v>
      </c>
      <c r="AV210" s="8">
        <v>0</v>
      </c>
      <c r="AW210" s="6">
        <v>0</v>
      </c>
      <c r="AX210" s="7">
        <f t="shared" si="172"/>
        <v>0</v>
      </c>
      <c r="AY210" s="8">
        <v>0</v>
      </c>
      <c r="AZ210" s="6">
        <v>0</v>
      </c>
      <c r="BA210" s="7">
        <f t="shared" si="166"/>
        <v>0</v>
      </c>
      <c r="BB210" s="8">
        <v>0</v>
      </c>
      <c r="BC210" s="6">
        <v>0</v>
      </c>
      <c r="BD210" s="7">
        <f t="shared" si="172"/>
        <v>0</v>
      </c>
      <c r="BE210" s="8">
        <v>0</v>
      </c>
      <c r="BF210" s="6">
        <v>0</v>
      </c>
      <c r="BG210" s="7">
        <f t="shared" si="172"/>
        <v>0</v>
      </c>
      <c r="BH210" s="8">
        <v>0</v>
      </c>
      <c r="BI210" s="6">
        <v>0</v>
      </c>
      <c r="BJ210" s="7">
        <f t="shared" si="172"/>
        <v>0</v>
      </c>
      <c r="BK210" s="8">
        <v>0</v>
      </c>
      <c r="BL210" s="6">
        <v>0</v>
      </c>
      <c r="BM210" s="7">
        <f t="shared" si="172"/>
        <v>0</v>
      </c>
      <c r="BN210" s="8">
        <v>0</v>
      </c>
      <c r="BO210" s="6">
        <v>0</v>
      </c>
      <c r="BP210" s="7">
        <f t="shared" si="172"/>
        <v>0</v>
      </c>
      <c r="BQ210" s="8">
        <v>0</v>
      </c>
      <c r="BR210" s="6">
        <v>0</v>
      </c>
      <c r="BS210" s="7">
        <f t="shared" si="172"/>
        <v>0</v>
      </c>
      <c r="BT210" s="8">
        <v>0</v>
      </c>
      <c r="BU210" s="6">
        <v>0</v>
      </c>
      <c r="BV210" s="7">
        <f t="shared" si="172"/>
        <v>0</v>
      </c>
      <c r="BW210" s="8">
        <v>0</v>
      </c>
      <c r="BX210" s="6">
        <v>0</v>
      </c>
      <c r="BY210" s="7">
        <f t="shared" si="172"/>
        <v>0</v>
      </c>
      <c r="BZ210" s="8">
        <v>0</v>
      </c>
      <c r="CA210" s="6">
        <v>0</v>
      </c>
      <c r="CB210" s="7">
        <f t="shared" si="172"/>
        <v>0</v>
      </c>
      <c r="CC210" s="12">
        <f t="shared" si="170"/>
        <v>19.954000000000001</v>
      </c>
      <c r="CD210" s="7">
        <f t="shared" si="171"/>
        <v>227.49199999999999</v>
      </c>
    </row>
    <row r="211" spans="1:82" x14ac:dyDescent="0.3">
      <c r="A211" s="40">
        <v>2020</v>
      </c>
      <c r="B211" s="7" t="s">
        <v>15</v>
      </c>
      <c r="C211" s="8">
        <v>0</v>
      </c>
      <c r="D211" s="6">
        <v>0</v>
      </c>
      <c r="E211" s="7">
        <f t="shared" si="172"/>
        <v>0</v>
      </c>
      <c r="F211" s="8"/>
      <c r="G211" s="6"/>
      <c r="H211" s="7"/>
      <c r="I211" s="8">
        <v>0</v>
      </c>
      <c r="J211" s="6">
        <v>0</v>
      </c>
      <c r="K211" s="7">
        <f t="shared" si="172"/>
        <v>0</v>
      </c>
      <c r="L211" s="8">
        <v>0</v>
      </c>
      <c r="M211" s="6">
        <v>0</v>
      </c>
      <c r="N211" s="7">
        <f t="shared" si="162"/>
        <v>0</v>
      </c>
      <c r="O211" s="8">
        <v>0</v>
      </c>
      <c r="P211" s="6">
        <v>0</v>
      </c>
      <c r="Q211" s="7">
        <f t="shared" si="172"/>
        <v>0</v>
      </c>
      <c r="R211" s="8">
        <v>0</v>
      </c>
      <c r="S211" s="6">
        <v>0</v>
      </c>
      <c r="T211" s="7">
        <f t="shared" si="163"/>
        <v>0</v>
      </c>
      <c r="U211" s="8">
        <v>0</v>
      </c>
      <c r="V211" s="6">
        <v>0</v>
      </c>
      <c r="W211" s="7">
        <f t="shared" si="172"/>
        <v>0</v>
      </c>
      <c r="X211" s="8">
        <v>0</v>
      </c>
      <c r="Y211" s="6">
        <v>0</v>
      </c>
      <c r="Z211" s="7">
        <f t="shared" si="172"/>
        <v>0</v>
      </c>
      <c r="AA211" s="8"/>
      <c r="AB211" s="6"/>
      <c r="AC211" s="7"/>
      <c r="AD211" s="8">
        <v>0</v>
      </c>
      <c r="AE211" s="6">
        <v>0</v>
      </c>
      <c r="AF211" s="7">
        <f t="shared" si="172"/>
        <v>0</v>
      </c>
      <c r="AG211" s="65">
        <v>32.475000000000001</v>
      </c>
      <c r="AH211" s="6">
        <v>275.86900000000003</v>
      </c>
      <c r="AI211" s="7">
        <f t="shared" si="172"/>
        <v>8494.811393379523</v>
      </c>
      <c r="AJ211" s="8">
        <v>0</v>
      </c>
      <c r="AK211" s="6">
        <v>0</v>
      </c>
      <c r="AL211" s="7">
        <f t="shared" si="172"/>
        <v>0</v>
      </c>
      <c r="AM211" s="8">
        <v>0</v>
      </c>
      <c r="AN211" s="6">
        <v>0</v>
      </c>
      <c r="AO211" s="7">
        <f t="shared" si="172"/>
        <v>0</v>
      </c>
      <c r="AP211" s="8">
        <v>0</v>
      </c>
      <c r="AQ211" s="6">
        <v>0</v>
      </c>
      <c r="AR211" s="7">
        <f t="shared" si="172"/>
        <v>0</v>
      </c>
      <c r="AS211" s="8">
        <v>0</v>
      </c>
      <c r="AT211" s="6">
        <v>0</v>
      </c>
      <c r="AU211" s="7">
        <f t="shared" si="172"/>
        <v>0</v>
      </c>
      <c r="AV211" s="8">
        <v>0</v>
      </c>
      <c r="AW211" s="6">
        <v>0</v>
      </c>
      <c r="AX211" s="7">
        <f t="shared" si="172"/>
        <v>0</v>
      </c>
      <c r="AY211" s="8">
        <v>0</v>
      </c>
      <c r="AZ211" s="6">
        <v>0</v>
      </c>
      <c r="BA211" s="7">
        <f t="shared" si="166"/>
        <v>0</v>
      </c>
      <c r="BB211" s="8">
        <v>0</v>
      </c>
      <c r="BC211" s="6">
        <v>0</v>
      </c>
      <c r="BD211" s="7">
        <f t="shared" si="172"/>
        <v>0</v>
      </c>
      <c r="BE211" s="8">
        <v>0</v>
      </c>
      <c r="BF211" s="6">
        <v>0</v>
      </c>
      <c r="BG211" s="7">
        <f t="shared" si="172"/>
        <v>0</v>
      </c>
      <c r="BH211" s="8">
        <v>0</v>
      </c>
      <c r="BI211" s="6">
        <v>0</v>
      </c>
      <c r="BJ211" s="7">
        <f t="shared" si="172"/>
        <v>0</v>
      </c>
      <c r="BK211" s="8">
        <v>0</v>
      </c>
      <c r="BL211" s="6">
        <v>0</v>
      </c>
      <c r="BM211" s="7">
        <f t="shared" si="172"/>
        <v>0</v>
      </c>
      <c r="BN211" s="8">
        <v>0</v>
      </c>
      <c r="BO211" s="6">
        <v>0</v>
      </c>
      <c r="BP211" s="7">
        <f t="shared" si="172"/>
        <v>0</v>
      </c>
      <c r="BQ211" s="8">
        <v>0</v>
      </c>
      <c r="BR211" s="6">
        <v>0</v>
      </c>
      <c r="BS211" s="7">
        <f t="shared" si="172"/>
        <v>0</v>
      </c>
      <c r="BT211" s="8">
        <v>0</v>
      </c>
      <c r="BU211" s="6">
        <v>0</v>
      </c>
      <c r="BV211" s="7">
        <f t="shared" si="172"/>
        <v>0</v>
      </c>
      <c r="BW211" s="8">
        <v>0</v>
      </c>
      <c r="BX211" s="6">
        <v>0</v>
      </c>
      <c r="BY211" s="7">
        <f t="shared" si="172"/>
        <v>0</v>
      </c>
      <c r="BZ211" s="8">
        <v>0</v>
      </c>
      <c r="CA211" s="6">
        <v>0</v>
      </c>
      <c r="CB211" s="7">
        <f t="shared" si="172"/>
        <v>0</v>
      </c>
      <c r="CC211" s="12">
        <f t="shared" si="170"/>
        <v>32.475000000000001</v>
      </c>
      <c r="CD211" s="7">
        <f t="shared" si="171"/>
        <v>275.86900000000003</v>
      </c>
    </row>
    <row r="212" spans="1:82" x14ac:dyDescent="0.3">
      <c r="A212" s="40">
        <v>2020</v>
      </c>
      <c r="B212" s="41" t="s">
        <v>16</v>
      </c>
      <c r="C212" s="8">
        <v>0</v>
      </c>
      <c r="D212" s="6">
        <v>0</v>
      </c>
      <c r="E212" s="7">
        <f t="shared" si="172"/>
        <v>0</v>
      </c>
      <c r="F212" s="8"/>
      <c r="G212" s="6"/>
      <c r="H212" s="7"/>
      <c r="I212" s="8">
        <v>0</v>
      </c>
      <c r="J212" s="6">
        <v>0</v>
      </c>
      <c r="K212" s="7">
        <f t="shared" si="172"/>
        <v>0</v>
      </c>
      <c r="L212" s="8">
        <v>0</v>
      </c>
      <c r="M212" s="6">
        <v>0</v>
      </c>
      <c r="N212" s="7">
        <f t="shared" si="162"/>
        <v>0</v>
      </c>
      <c r="O212" s="8">
        <v>0</v>
      </c>
      <c r="P212" s="6">
        <v>0</v>
      </c>
      <c r="Q212" s="7">
        <f t="shared" si="172"/>
        <v>0</v>
      </c>
      <c r="R212" s="8">
        <v>0</v>
      </c>
      <c r="S212" s="6">
        <v>0</v>
      </c>
      <c r="T212" s="7">
        <f t="shared" si="163"/>
        <v>0</v>
      </c>
      <c r="U212" s="8">
        <v>0</v>
      </c>
      <c r="V212" s="6">
        <v>0</v>
      </c>
      <c r="W212" s="7">
        <f t="shared" si="172"/>
        <v>0</v>
      </c>
      <c r="X212" s="8">
        <v>0</v>
      </c>
      <c r="Y212" s="6">
        <v>0</v>
      </c>
      <c r="Z212" s="7">
        <f t="shared" si="172"/>
        <v>0</v>
      </c>
      <c r="AA212" s="8"/>
      <c r="AB212" s="6"/>
      <c r="AC212" s="7"/>
      <c r="AD212" s="8">
        <v>0</v>
      </c>
      <c r="AE212" s="6">
        <v>0</v>
      </c>
      <c r="AF212" s="7">
        <f t="shared" si="172"/>
        <v>0</v>
      </c>
      <c r="AG212" s="65">
        <v>6.3689999999999998</v>
      </c>
      <c r="AH212" s="6">
        <v>101.212</v>
      </c>
      <c r="AI212" s="7">
        <f t="shared" si="172"/>
        <v>15891.348720364265</v>
      </c>
      <c r="AJ212" s="8">
        <v>0</v>
      </c>
      <c r="AK212" s="6">
        <v>0</v>
      </c>
      <c r="AL212" s="7">
        <f t="shared" si="172"/>
        <v>0</v>
      </c>
      <c r="AM212" s="8">
        <v>0</v>
      </c>
      <c r="AN212" s="6">
        <v>0</v>
      </c>
      <c r="AO212" s="7">
        <f t="shared" si="172"/>
        <v>0</v>
      </c>
      <c r="AP212" s="8">
        <v>0</v>
      </c>
      <c r="AQ212" s="6">
        <v>0</v>
      </c>
      <c r="AR212" s="7">
        <f t="shared" si="172"/>
        <v>0</v>
      </c>
      <c r="AS212" s="8">
        <v>0</v>
      </c>
      <c r="AT212" s="6">
        <v>0</v>
      </c>
      <c r="AU212" s="7">
        <f t="shared" si="172"/>
        <v>0</v>
      </c>
      <c r="AV212" s="8">
        <v>0</v>
      </c>
      <c r="AW212" s="6">
        <v>0</v>
      </c>
      <c r="AX212" s="7">
        <f t="shared" si="172"/>
        <v>0</v>
      </c>
      <c r="AY212" s="8">
        <v>0</v>
      </c>
      <c r="AZ212" s="6">
        <v>0</v>
      </c>
      <c r="BA212" s="7">
        <f t="shared" si="166"/>
        <v>0</v>
      </c>
      <c r="BB212" s="8">
        <v>0</v>
      </c>
      <c r="BC212" s="6">
        <v>0</v>
      </c>
      <c r="BD212" s="7">
        <f t="shared" si="172"/>
        <v>0</v>
      </c>
      <c r="BE212" s="8">
        <v>0</v>
      </c>
      <c r="BF212" s="6">
        <v>0</v>
      </c>
      <c r="BG212" s="7">
        <f t="shared" si="172"/>
        <v>0</v>
      </c>
      <c r="BH212" s="8">
        <v>0</v>
      </c>
      <c r="BI212" s="6">
        <v>0</v>
      </c>
      <c r="BJ212" s="7">
        <f t="shared" si="172"/>
        <v>0</v>
      </c>
      <c r="BK212" s="8">
        <v>0</v>
      </c>
      <c r="BL212" s="6">
        <v>0</v>
      </c>
      <c r="BM212" s="7">
        <f t="shared" si="172"/>
        <v>0</v>
      </c>
      <c r="BN212" s="8">
        <v>0</v>
      </c>
      <c r="BO212" s="6">
        <v>0</v>
      </c>
      <c r="BP212" s="7">
        <f t="shared" si="172"/>
        <v>0</v>
      </c>
      <c r="BQ212" s="8">
        <v>0</v>
      </c>
      <c r="BR212" s="6">
        <v>0</v>
      </c>
      <c r="BS212" s="7">
        <f t="shared" si="172"/>
        <v>0</v>
      </c>
      <c r="BT212" s="8">
        <v>0</v>
      </c>
      <c r="BU212" s="6">
        <v>0</v>
      </c>
      <c r="BV212" s="7">
        <f t="shared" si="172"/>
        <v>0</v>
      </c>
      <c r="BW212" s="8">
        <v>0</v>
      </c>
      <c r="BX212" s="6">
        <v>0</v>
      </c>
      <c r="BY212" s="7">
        <f t="shared" si="172"/>
        <v>0</v>
      </c>
      <c r="BZ212" s="8">
        <v>0</v>
      </c>
      <c r="CA212" s="6">
        <v>0</v>
      </c>
      <c r="CB212" s="7">
        <f t="shared" si="172"/>
        <v>0</v>
      </c>
      <c r="CC212" s="12">
        <f t="shared" si="170"/>
        <v>6.3689999999999998</v>
      </c>
      <c r="CD212" s="7">
        <f t="shared" si="171"/>
        <v>101.212</v>
      </c>
    </row>
    <row r="213" spans="1:82" ht="15" thickBot="1" x14ac:dyDescent="0.35">
      <c r="A213" s="53"/>
      <c r="B213" s="54" t="s">
        <v>17</v>
      </c>
      <c r="C213" s="55">
        <f t="shared" ref="C213:D213" si="173">SUM(C201:C212)</f>
        <v>0</v>
      </c>
      <c r="D213" s="56">
        <f t="shared" si="173"/>
        <v>0</v>
      </c>
      <c r="E213" s="57"/>
      <c r="F213" s="55"/>
      <c r="G213" s="56"/>
      <c r="H213" s="57"/>
      <c r="I213" s="55">
        <f t="shared" ref="I213:J213" si="174">SUM(I201:I212)</f>
        <v>8.0000000000000002E-3</v>
      </c>
      <c r="J213" s="56">
        <f t="shared" si="174"/>
        <v>0.216</v>
      </c>
      <c r="K213" s="57"/>
      <c r="L213" s="55">
        <f t="shared" ref="L213:M213" si="175">SUM(L201:L212)</f>
        <v>0</v>
      </c>
      <c r="M213" s="56">
        <f t="shared" si="175"/>
        <v>0</v>
      </c>
      <c r="N213" s="57"/>
      <c r="O213" s="55">
        <f t="shared" ref="O213:P213" si="176">SUM(O201:O212)</f>
        <v>0</v>
      </c>
      <c r="P213" s="56">
        <f t="shared" si="176"/>
        <v>0</v>
      </c>
      <c r="Q213" s="57"/>
      <c r="R213" s="55">
        <f t="shared" ref="R213:S213" si="177">SUM(R201:R212)</f>
        <v>0</v>
      </c>
      <c r="S213" s="56">
        <f t="shared" si="177"/>
        <v>0</v>
      </c>
      <c r="T213" s="57"/>
      <c r="U213" s="55">
        <f t="shared" ref="U213:V213" si="178">SUM(U201:U212)</f>
        <v>0</v>
      </c>
      <c r="V213" s="56">
        <f t="shared" si="178"/>
        <v>0</v>
      </c>
      <c r="W213" s="57"/>
      <c r="X213" s="55">
        <f t="shared" ref="X213:Y213" si="179">SUM(X201:X212)</f>
        <v>0</v>
      </c>
      <c r="Y213" s="56">
        <f t="shared" si="179"/>
        <v>0</v>
      </c>
      <c r="Z213" s="57"/>
      <c r="AA213" s="55"/>
      <c r="AB213" s="56"/>
      <c r="AC213" s="57"/>
      <c r="AD213" s="55">
        <f t="shared" ref="AD213:AE213" si="180">SUM(AD201:AD212)</f>
        <v>0</v>
      </c>
      <c r="AE213" s="56">
        <f t="shared" si="180"/>
        <v>0</v>
      </c>
      <c r="AF213" s="57"/>
      <c r="AG213" s="55">
        <f t="shared" ref="AG213:AH213" si="181">SUM(AG201:AG212)</f>
        <v>344.447</v>
      </c>
      <c r="AH213" s="56">
        <f t="shared" si="181"/>
        <v>3169.9160000000002</v>
      </c>
      <c r="AI213" s="57"/>
      <c r="AJ213" s="55">
        <f t="shared" ref="AJ213:AK213" si="182">SUM(AJ201:AJ212)</f>
        <v>0</v>
      </c>
      <c r="AK213" s="56">
        <f t="shared" si="182"/>
        <v>0</v>
      </c>
      <c r="AL213" s="57"/>
      <c r="AM213" s="55">
        <f t="shared" ref="AM213:AN213" si="183">SUM(AM201:AM212)</f>
        <v>18</v>
      </c>
      <c r="AN213" s="56">
        <f t="shared" si="183"/>
        <v>156.6</v>
      </c>
      <c r="AO213" s="57"/>
      <c r="AP213" s="55">
        <f t="shared" ref="AP213:AQ213" si="184">SUM(AP201:AP212)</f>
        <v>0</v>
      </c>
      <c r="AQ213" s="56">
        <f t="shared" si="184"/>
        <v>0</v>
      </c>
      <c r="AR213" s="57"/>
      <c r="AS213" s="55">
        <f t="shared" ref="AS213:AT213" si="185">SUM(AS201:AS212)</f>
        <v>0.85</v>
      </c>
      <c r="AT213" s="56">
        <f t="shared" si="185"/>
        <v>9.8889999999999993</v>
      </c>
      <c r="AU213" s="57"/>
      <c r="AV213" s="55">
        <f t="shared" ref="AV213:AW213" si="186">SUM(AV201:AV212)</f>
        <v>0</v>
      </c>
      <c r="AW213" s="56">
        <f t="shared" si="186"/>
        <v>0</v>
      </c>
      <c r="AX213" s="57"/>
      <c r="AY213" s="55">
        <f t="shared" ref="AY213:AZ213" si="187">SUM(AY201:AY212)</f>
        <v>0</v>
      </c>
      <c r="AZ213" s="56">
        <f t="shared" si="187"/>
        <v>0</v>
      </c>
      <c r="BA213" s="57"/>
      <c r="BB213" s="55">
        <f t="shared" ref="BB213:BC213" si="188">SUM(BB201:BB212)</f>
        <v>0</v>
      </c>
      <c r="BC213" s="56">
        <f t="shared" si="188"/>
        <v>0</v>
      </c>
      <c r="BD213" s="57"/>
      <c r="BE213" s="55">
        <f t="shared" ref="BE213:BF213" si="189">SUM(BE201:BE212)</f>
        <v>0</v>
      </c>
      <c r="BF213" s="56">
        <f t="shared" si="189"/>
        <v>0</v>
      </c>
      <c r="BG213" s="57"/>
      <c r="BH213" s="55">
        <f t="shared" ref="BH213:BI213" si="190">SUM(BH201:BH212)</f>
        <v>0</v>
      </c>
      <c r="BI213" s="56">
        <f t="shared" si="190"/>
        <v>0</v>
      </c>
      <c r="BJ213" s="57"/>
      <c r="BK213" s="55">
        <f t="shared" ref="BK213:BL213" si="191">SUM(BK201:BK212)</f>
        <v>0</v>
      </c>
      <c r="BL213" s="56">
        <f t="shared" si="191"/>
        <v>0</v>
      </c>
      <c r="BM213" s="57"/>
      <c r="BN213" s="55">
        <f t="shared" ref="BN213:BO213" si="192">SUM(BN201:BN212)</f>
        <v>0</v>
      </c>
      <c r="BO213" s="56">
        <f t="shared" si="192"/>
        <v>0</v>
      </c>
      <c r="BP213" s="57"/>
      <c r="BQ213" s="55">
        <f t="shared" ref="BQ213:BR213" si="193">SUM(BQ201:BQ212)</f>
        <v>0</v>
      </c>
      <c r="BR213" s="56">
        <f t="shared" si="193"/>
        <v>0</v>
      </c>
      <c r="BS213" s="57"/>
      <c r="BT213" s="55">
        <f t="shared" ref="BT213:BU213" si="194">SUM(BT201:BT212)</f>
        <v>0.24204999999999999</v>
      </c>
      <c r="BU213" s="56">
        <f t="shared" si="194"/>
        <v>11.975</v>
      </c>
      <c r="BV213" s="57"/>
      <c r="BW213" s="55">
        <f t="shared" ref="BW213:BX213" si="195">SUM(BW201:BW212)</f>
        <v>0</v>
      </c>
      <c r="BX213" s="56">
        <f t="shared" si="195"/>
        <v>0</v>
      </c>
      <c r="BY213" s="57"/>
      <c r="BZ213" s="55">
        <f t="shared" ref="BZ213:CA213" si="196">SUM(BZ201:BZ212)</f>
        <v>0</v>
      </c>
      <c r="CA213" s="56">
        <f t="shared" si="196"/>
        <v>0</v>
      </c>
      <c r="CB213" s="57"/>
      <c r="CC213" s="37">
        <f t="shared" si="170"/>
        <v>363.54705000000001</v>
      </c>
      <c r="CD213" s="36">
        <f t="shared" si="171"/>
        <v>3348.596</v>
      </c>
    </row>
    <row r="214" spans="1:82" x14ac:dyDescent="0.3">
      <c r="A214" s="40">
        <v>2021</v>
      </c>
      <c r="B214" s="41" t="s">
        <v>5</v>
      </c>
      <c r="C214" s="8">
        <v>0</v>
      </c>
      <c r="D214" s="6">
        <v>0</v>
      </c>
      <c r="E214" s="7">
        <f>IF(C214=0,0,D214/C214*1000)</f>
        <v>0</v>
      </c>
      <c r="F214" s="8"/>
      <c r="G214" s="6"/>
      <c r="H214" s="7"/>
      <c r="I214" s="8">
        <v>0</v>
      </c>
      <c r="J214" s="6">
        <v>0</v>
      </c>
      <c r="K214" s="7">
        <f t="shared" ref="K214:K225" si="197">IF(I214=0,0,J214/I214*1000)</f>
        <v>0</v>
      </c>
      <c r="L214" s="8">
        <v>0</v>
      </c>
      <c r="M214" s="6">
        <v>0</v>
      </c>
      <c r="N214" s="7">
        <f t="shared" ref="N214:N225" si="198">IF(L214=0,0,M214/L214*1000)</f>
        <v>0</v>
      </c>
      <c r="O214" s="8">
        <v>0</v>
      </c>
      <c r="P214" s="6">
        <v>0</v>
      </c>
      <c r="Q214" s="7">
        <f t="shared" ref="Q214:Q225" si="199">IF(O214=0,0,P214/O214*1000)</f>
        <v>0</v>
      </c>
      <c r="R214" s="8">
        <v>0</v>
      </c>
      <c r="S214" s="6">
        <v>0</v>
      </c>
      <c r="T214" s="7">
        <f t="shared" ref="T214:T225" si="200">IF(R214=0,0,S214/R214*1000)</f>
        <v>0</v>
      </c>
      <c r="U214" s="8">
        <v>0</v>
      </c>
      <c r="V214" s="6">
        <v>0</v>
      </c>
      <c r="W214" s="7">
        <f t="shared" ref="W214:W225" si="201">IF(U214=0,0,V214/U214*1000)</f>
        <v>0</v>
      </c>
      <c r="X214" s="8">
        <v>0</v>
      </c>
      <c r="Y214" s="6">
        <v>0</v>
      </c>
      <c r="Z214" s="7">
        <f t="shared" ref="Z214:Z225" si="202">IF(X214=0,0,Y214/X214*1000)</f>
        <v>0</v>
      </c>
      <c r="AA214" s="8"/>
      <c r="AB214" s="6"/>
      <c r="AC214" s="7"/>
      <c r="AD214" s="8">
        <v>0</v>
      </c>
      <c r="AE214" s="6">
        <v>0</v>
      </c>
      <c r="AF214" s="7">
        <f t="shared" ref="AF214:AF225" si="203">IF(AD214=0,0,AE214/AD214*1000)</f>
        <v>0</v>
      </c>
      <c r="AG214" s="65">
        <v>3.3000000000000002E-2</v>
      </c>
      <c r="AH214" s="6">
        <v>1.5409999999999999</v>
      </c>
      <c r="AI214" s="7">
        <f t="shared" ref="AI214:AI225" si="204">IF(AG214=0,0,AH214/AG214*1000)</f>
        <v>46696.969696969696</v>
      </c>
      <c r="AJ214" s="8">
        <v>0</v>
      </c>
      <c r="AK214" s="6">
        <v>0</v>
      </c>
      <c r="AL214" s="7">
        <f t="shared" ref="AL214:AL225" si="205">IF(AJ214=0,0,AK214/AJ214*1000)</f>
        <v>0</v>
      </c>
      <c r="AM214" s="8">
        <v>0</v>
      </c>
      <c r="AN214" s="6">
        <v>0</v>
      </c>
      <c r="AO214" s="7">
        <f t="shared" ref="AO214:AO225" si="206">IF(AM214=0,0,AN214/AM214*1000)</f>
        <v>0</v>
      </c>
      <c r="AP214" s="8">
        <v>0</v>
      </c>
      <c r="AQ214" s="6">
        <v>0</v>
      </c>
      <c r="AR214" s="7">
        <f t="shared" ref="AR214:AR225" si="207">IF(AP214=0,0,AQ214/AP214*1000)</f>
        <v>0</v>
      </c>
      <c r="AS214" s="8">
        <v>0</v>
      </c>
      <c r="AT214" s="6">
        <v>0</v>
      </c>
      <c r="AU214" s="7">
        <f t="shared" ref="AU214:AU225" si="208">IF(AS214=0,0,AT214/AS214*1000)</f>
        <v>0</v>
      </c>
      <c r="AV214" s="8">
        <v>0</v>
      </c>
      <c r="AW214" s="6">
        <v>0</v>
      </c>
      <c r="AX214" s="7">
        <f t="shared" ref="AX214:AX225" si="209">IF(AV214=0,0,AW214/AV214*1000)</f>
        <v>0</v>
      </c>
      <c r="AY214" s="8">
        <v>0</v>
      </c>
      <c r="AZ214" s="6">
        <v>0</v>
      </c>
      <c r="BA214" s="7">
        <f t="shared" ref="BA214:BA225" si="210">IF(AY214=0,0,AZ214/AY214*1000)</f>
        <v>0</v>
      </c>
      <c r="BB214" s="8">
        <v>0</v>
      </c>
      <c r="BC214" s="6">
        <v>0</v>
      </c>
      <c r="BD214" s="7">
        <f t="shared" ref="BD214:BD225" si="211">IF(BB214=0,0,BC214/BB214*1000)</f>
        <v>0</v>
      </c>
      <c r="BE214" s="8">
        <v>0</v>
      </c>
      <c r="BF214" s="6">
        <v>0</v>
      </c>
      <c r="BG214" s="7">
        <f t="shared" ref="BG214:BG225" si="212">IF(BE214=0,0,BF214/BE214*1000)</f>
        <v>0</v>
      </c>
      <c r="BH214" s="8">
        <v>0</v>
      </c>
      <c r="BI214" s="6">
        <v>0</v>
      </c>
      <c r="BJ214" s="7">
        <f t="shared" ref="BJ214:BJ225" si="213">IF(BH214=0,0,BI214/BH214*1000)</f>
        <v>0</v>
      </c>
      <c r="BK214" s="8">
        <v>0</v>
      </c>
      <c r="BL214" s="6">
        <v>0</v>
      </c>
      <c r="BM214" s="7">
        <f t="shared" ref="BM214:BM225" si="214">IF(BK214=0,0,BL214/BK214*1000)</f>
        <v>0</v>
      </c>
      <c r="BN214" s="8">
        <v>0</v>
      </c>
      <c r="BO214" s="6">
        <v>0</v>
      </c>
      <c r="BP214" s="7">
        <f t="shared" ref="BP214:BP225" si="215">IF(BN214=0,0,BO214/BN214*1000)</f>
        <v>0</v>
      </c>
      <c r="BQ214" s="8">
        <v>0</v>
      </c>
      <c r="BR214" s="6">
        <v>0</v>
      </c>
      <c r="BS214" s="7">
        <f t="shared" ref="BS214:BS225" si="216">IF(BQ214=0,0,BR214/BQ214*1000)</f>
        <v>0</v>
      </c>
      <c r="BT214" s="8">
        <v>0</v>
      </c>
      <c r="BU214" s="6">
        <v>0</v>
      </c>
      <c r="BV214" s="7">
        <f t="shared" ref="BV214:BV225" si="217">IF(BT214=0,0,BU214/BT214*1000)</f>
        <v>0</v>
      </c>
      <c r="BW214" s="8">
        <v>0</v>
      </c>
      <c r="BX214" s="6">
        <v>0</v>
      </c>
      <c r="BY214" s="7">
        <f t="shared" ref="BY214:BY225" si="218">IF(BW214=0,0,BX214/BW214*1000)</f>
        <v>0</v>
      </c>
      <c r="BZ214" s="8">
        <v>0</v>
      </c>
      <c r="CA214" s="6">
        <v>0</v>
      </c>
      <c r="CB214" s="7">
        <f t="shared" ref="CB214:CB225" si="219">IF(BZ214=0,0,CA214/BZ214*1000)</f>
        <v>0</v>
      </c>
      <c r="CC214" s="12">
        <f t="shared" si="170"/>
        <v>3.3000000000000002E-2</v>
      </c>
      <c r="CD214" s="7">
        <f t="shared" si="171"/>
        <v>1.5409999999999999</v>
      </c>
    </row>
    <row r="215" spans="1:82" x14ac:dyDescent="0.3">
      <c r="A215" s="40">
        <v>2021</v>
      </c>
      <c r="B215" s="41" t="s">
        <v>6</v>
      </c>
      <c r="C215" s="8">
        <v>0</v>
      </c>
      <c r="D215" s="6">
        <v>0</v>
      </c>
      <c r="E215" s="7">
        <f t="shared" ref="E215:E216" si="220">IF(C215=0,0,D215/C215*1000)</f>
        <v>0</v>
      </c>
      <c r="F215" s="65"/>
      <c r="G215" s="6"/>
      <c r="H215" s="7"/>
      <c r="I215" s="65">
        <v>14.354066985645934</v>
      </c>
      <c r="J215" s="6">
        <v>0.20899999999999999</v>
      </c>
      <c r="K215" s="7">
        <f t="shared" si="197"/>
        <v>14.560333333333331</v>
      </c>
      <c r="L215" s="8">
        <v>0</v>
      </c>
      <c r="M215" s="6">
        <v>0</v>
      </c>
      <c r="N215" s="7">
        <f t="shared" si="198"/>
        <v>0</v>
      </c>
      <c r="O215" s="8">
        <v>0</v>
      </c>
      <c r="P215" s="6">
        <v>0</v>
      </c>
      <c r="Q215" s="7">
        <f t="shared" si="199"/>
        <v>0</v>
      </c>
      <c r="R215" s="8">
        <v>0</v>
      </c>
      <c r="S215" s="6">
        <v>0</v>
      </c>
      <c r="T215" s="7">
        <f t="shared" si="200"/>
        <v>0</v>
      </c>
      <c r="U215" s="8">
        <v>0</v>
      </c>
      <c r="V215" s="6">
        <v>0</v>
      </c>
      <c r="W215" s="7">
        <f t="shared" si="201"/>
        <v>0</v>
      </c>
      <c r="X215" s="8">
        <v>0</v>
      </c>
      <c r="Y215" s="6">
        <v>0</v>
      </c>
      <c r="Z215" s="7">
        <f t="shared" si="202"/>
        <v>0</v>
      </c>
      <c r="AA215" s="8"/>
      <c r="AB215" s="6"/>
      <c r="AC215" s="7"/>
      <c r="AD215" s="8">
        <v>0</v>
      </c>
      <c r="AE215" s="6">
        <v>0</v>
      </c>
      <c r="AF215" s="7">
        <f t="shared" si="203"/>
        <v>0</v>
      </c>
      <c r="AG215" s="65">
        <v>50.026800071466859</v>
      </c>
      <c r="AH215" s="6">
        <v>5.5970000000000004</v>
      </c>
      <c r="AI215" s="7">
        <f t="shared" si="204"/>
        <v>111.88003214285715</v>
      </c>
      <c r="AJ215" s="8">
        <v>0</v>
      </c>
      <c r="AK215" s="6">
        <v>0</v>
      </c>
      <c r="AL215" s="7">
        <f t="shared" si="205"/>
        <v>0</v>
      </c>
      <c r="AM215" s="8">
        <v>0</v>
      </c>
      <c r="AN215" s="6">
        <v>0</v>
      </c>
      <c r="AO215" s="7">
        <f t="shared" si="206"/>
        <v>0</v>
      </c>
      <c r="AP215" s="8">
        <v>0</v>
      </c>
      <c r="AQ215" s="6">
        <v>0</v>
      </c>
      <c r="AR215" s="7">
        <f t="shared" si="207"/>
        <v>0</v>
      </c>
      <c r="AS215" s="8">
        <v>0</v>
      </c>
      <c r="AT215" s="6">
        <v>0</v>
      </c>
      <c r="AU215" s="7">
        <f t="shared" si="208"/>
        <v>0</v>
      </c>
      <c r="AV215" s="8">
        <v>0</v>
      </c>
      <c r="AW215" s="6">
        <v>0</v>
      </c>
      <c r="AX215" s="7">
        <f t="shared" si="209"/>
        <v>0</v>
      </c>
      <c r="AY215" s="8">
        <v>0</v>
      </c>
      <c r="AZ215" s="6">
        <v>0</v>
      </c>
      <c r="BA215" s="7">
        <f t="shared" si="210"/>
        <v>0</v>
      </c>
      <c r="BB215" s="8">
        <v>0</v>
      </c>
      <c r="BC215" s="6">
        <v>0</v>
      </c>
      <c r="BD215" s="7">
        <f t="shared" si="211"/>
        <v>0</v>
      </c>
      <c r="BE215" s="8">
        <v>0</v>
      </c>
      <c r="BF215" s="6">
        <v>0</v>
      </c>
      <c r="BG215" s="7">
        <f t="shared" si="212"/>
        <v>0</v>
      </c>
      <c r="BH215" s="8">
        <v>0</v>
      </c>
      <c r="BI215" s="6">
        <v>0</v>
      </c>
      <c r="BJ215" s="7">
        <f t="shared" si="213"/>
        <v>0</v>
      </c>
      <c r="BK215" s="8">
        <v>0</v>
      </c>
      <c r="BL215" s="6">
        <v>0</v>
      </c>
      <c r="BM215" s="7">
        <f t="shared" si="214"/>
        <v>0</v>
      </c>
      <c r="BN215" s="8">
        <v>0</v>
      </c>
      <c r="BO215" s="6">
        <v>0</v>
      </c>
      <c r="BP215" s="7">
        <f t="shared" si="215"/>
        <v>0</v>
      </c>
      <c r="BQ215" s="8">
        <v>0</v>
      </c>
      <c r="BR215" s="6">
        <v>0</v>
      </c>
      <c r="BS215" s="7">
        <f t="shared" si="216"/>
        <v>0</v>
      </c>
      <c r="BT215" s="65">
        <v>17.872340425531917</v>
      </c>
      <c r="BU215" s="6">
        <v>0.61099999999999999</v>
      </c>
      <c r="BV215" s="7">
        <f t="shared" si="217"/>
        <v>34.186904761904756</v>
      </c>
      <c r="BW215" s="8">
        <v>0</v>
      </c>
      <c r="BX215" s="6">
        <v>0</v>
      </c>
      <c r="BY215" s="7">
        <f t="shared" si="218"/>
        <v>0</v>
      </c>
      <c r="BZ215" s="65">
        <v>315.78947368421052</v>
      </c>
      <c r="CA215" s="6">
        <v>0.38</v>
      </c>
      <c r="CB215" s="7">
        <f t="shared" si="219"/>
        <v>1.2033333333333334</v>
      </c>
      <c r="CC215" s="12">
        <f t="shared" si="170"/>
        <v>398.04268116685523</v>
      </c>
      <c r="CD215" s="7">
        <f t="shared" si="171"/>
        <v>6.7970000000000006</v>
      </c>
    </row>
    <row r="216" spans="1:82" x14ac:dyDescent="0.3">
      <c r="A216" s="40">
        <v>2021</v>
      </c>
      <c r="B216" s="41" t="s">
        <v>7</v>
      </c>
      <c r="C216" s="8">
        <v>0</v>
      </c>
      <c r="D216" s="6">
        <v>0</v>
      </c>
      <c r="E216" s="7">
        <f t="shared" si="220"/>
        <v>0</v>
      </c>
      <c r="F216" s="8"/>
      <c r="G216" s="6"/>
      <c r="H216" s="7"/>
      <c r="I216" s="8">
        <v>0</v>
      </c>
      <c r="J216" s="6">
        <v>0</v>
      </c>
      <c r="K216" s="7">
        <f t="shared" si="197"/>
        <v>0</v>
      </c>
      <c r="L216" s="8">
        <v>0</v>
      </c>
      <c r="M216" s="6">
        <v>0</v>
      </c>
      <c r="N216" s="7">
        <f t="shared" si="198"/>
        <v>0</v>
      </c>
      <c r="O216" s="8">
        <v>0</v>
      </c>
      <c r="P216" s="6">
        <v>0</v>
      </c>
      <c r="Q216" s="7">
        <f t="shared" si="199"/>
        <v>0</v>
      </c>
      <c r="R216" s="8">
        <v>0</v>
      </c>
      <c r="S216" s="6">
        <v>0</v>
      </c>
      <c r="T216" s="7">
        <f t="shared" si="200"/>
        <v>0</v>
      </c>
      <c r="U216" s="8">
        <v>0</v>
      </c>
      <c r="V216" s="6">
        <v>0</v>
      </c>
      <c r="W216" s="7">
        <f t="shared" si="201"/>
        <v>0</v>
      </c>
      <c r="X216" s="8">
        <v>0</v>
      </c>
      <c r="Y216" s="6">
        <v>0</v>
      </c>
      <c r="Z216" s="7">
        <f t="shared" si="202"/>
        <v>0</v>
      </c>
      <c r="AA216" s="8"/>
      <c r="AB216" s="6"/>
      <c r="AC216" s="7"/>
      <c r="AD216" s="8">
        <v>0</v>
      </c>
      <c r="AE216" s="6">
        <v>0</v>
      </c>
      <c r="AF216" s="7">
        <f t="shared" si="203"/>
        <v>0</v>
      </c>
      <c r="AG216" s="65">
        <v>1.1240000000000001</v>
      </c>
      <c r="AH216" s="6">
        <v>6.8079999999999998</v>
      </c>
      <c r="AI216" s="7">
        <f t="shared" si="204"/>
        <v>6056.9395017793586</v>
      </c>
      <c r="AJ216" s="8">
        <v>0</v>
      </c>
      <c r="AK216" s="6">
        <v>0</v>
      </c>
      <c r="AL216" s="7">
        <f t="shared" si="205"/>
        <v>0</v>
      </c>
      <c r="AM216" s="8">
        <v>0</v>
      </c>
      <c r="AN216" s="6">
        <v>0</v>
      </c>
      <c r="AO216" s="7">
        <f t="shared" si="206"/>
        <v>0</v>
      </c>
      <c r="AP216" s="8">
        <v>0</v>
      </c>
      <c r="AQ216" s="6">
        <v>0</v>
      </c>
      <c r="AR216" s="7">
        <f t="shared" si="207"/>
        <v>0</v>
      </c>
      <c r="AS216" s="8">
        <v>0</v>
      </c>
      <c r="AT216" s="6">
        <v>0</v>
      </c>
      <c r="AU216" s="7">
        <f t="shared" si="208"/>
        <v>0</v>
      </c>
      <c r="AV216" s="8">
        <v>0</v>
      </c>
      <c r="AW216" s="6">
        <v>0</v>
      </c>
      <c r="AX216" s="7">
        <f t="shared" si="209"/>
        <v>0</v>
      </c>
      <c r="AY216" s="8">
        <v>0</v>
      </c>
      <c r="AZ216" s="6">
        <v>0</v>
      </c>
      <c r="BA216" s="7">
        <f t="shared" si="210"/>
        <v>0</v>
      </c>
      <c r="BB216" s="8">
        <v>0</v>
      </c>
      <c r="BC216" s="6">
        <v>0</v>
      </c>
      <c r="BD216" s="7">
        <f t="shared" si="211"/>
        <v>0</v>
      </c>
      <c r="BE216" s="8">
        <v>0</v>
      </c>
      <c r="BF216" s="6">
        <v>0</v>
      </c>
      <c r="BG216" s="7">
        <f t="shared" si="212"/>
        <v>0</v>
      </c>
      <c r="BH216" s="8">
        <v>0</v>
      </c>
      <c r="BI216" s="6">
        <v>0</v>
      </c>
      <c r="BJ216" s="7">
        <f t="shared" si="213"/>
        <v>0</v>
      </c>
      <c r="BK216" s="8">
        <v>0</v>
      </c>
      <c r="BL216" s="6">
        <v>0</v>
      </c>
      <c r="BM216" s="7">
        <f t="shared" si="214"/>
        <v>0</v>
      </c>
      <c r="BN216" s="8">
        <v>0</v>
      </c>
      <c r="BO216" s="6">
        <v>0</v>
      </c>
      <c r="BP216" s="7">
        <f t="shared" si="215"/>
        <v>0</v>
      </c>
      <c r="BQ216" s="8">
        <v>0</v>
      </c>
      <c r="BR216" s="6">
        <v>0</v>
      </c>
      <c r="BS216" s="7">
        <f t="shared" si="216"/>
        <v>0</v>
      </c>
      <c r="BT216" s="8">
        <v>0</v>
      </c>
      <c r="BU216" s="6">
        <v>0</v>
      </c>
      <c r="BV216" s="7">
        <f t="shared" si="217"/>
        <v>0</v>
      </c>
      <c r="BW216" s="8">
        <v>0</v>
      </c>
      <c r="BX216" s="6">
        <v>0</v>
      </c>
      <c r="BY216" s="7">
        <f t="shared" si="218"/>
        <v>0</v>
      </c>
      <c r="BZ216" s="8">
        <v>0</v>
      </c>
      <c r="CA216" s="6">
        <v>0</v>
      </c>
      <c r="CB216" s="7">
        <f t="shared" si="219"/>
        <v>0</v>
      </c>
      <c r="CC216" s="12">
        <f>C216+O216+AD216+AJ216+AP216+BQ216+BW216+BZ216+BT216+I216+BH216+AS216+AG216+X216+BK216+BN216+BB216+U216+AV216+BE216+AM216</f>
        <v>1.1240000000000001</v>
      </c>
      <c r="CD216" s="7">
        <f>D216+P216+AE216+AK216+AQ216+BR216+BX216+CA216+BU216+J216+BI216+AT216+AH216+Y216+BL216+BO216+BC216+V216+AW216+BF216+AN216</f>
        <v>6.8079999999999998</v>
      </c>
    </row>
    <row r="217" spans="1:82" x14ac:dyDescent="0.3">
      <c r="A217" s="40">
        <v>2021</v>
      </c>
      <c r="B217" s="41" t="s">
        <v>8</v>
      </c>
      <c r="C217" s="8">
        <v>0</v>
      </c>
      <c r="D217" s="6">
        <v>0</v>
      </c>
      <c r="E217" s="7">
        <f>IF(C217=0,0,D217/C217*1000)</f>
        <v>0</v>
      </c>
      <c r="F217" s="8"/>
      <c r="G217" s="6"/>
      <c r="H217" s="7"/>
      <c r="I217" s="8">
        <v>0</v>
      </c>
      <c r="J217" s="6">
        <v>0</v>
      </c>
      <c r="K217" s="7">
        <f t="shared" si="197"/>
        <v>0</v>
      </c>
      <c r="L217" s="8">
        <v>0</v>
      </c>
      <c r="M217" s="6">
        <v>0</v>
      </c>
      <c r="N217" s="7">
        <f t="shared" si="198"/>
        <v>0</v>
      </c>
      <c r="O217" s="8">
        <v>0</v>
      </c>
      <c r="P217" s="6">
        <v>0</v>
      </c>
      <c r="Q217" s="7">
        <f t="shared" si="199"/>
        <v>0</v>
      </c>
      <c r="R217" s="8">
        <v>0</v>
      </c>
      <c r="S217" s="6">
        <v>0</v>
      </c>
      <c r="T217" s="7">
        <f t="shared" si="200"/>
        <v>0</v>
      </c>
      <c r="U217" s="8">
        <v>0</v>
      </c>
      <c r="V217" s="6">
        <v>0</v>
      </c>
      <c r="W217" s="7">
        <f t="shared" si="201"/>
        <v>0</v>
      </c>
      <c r="X217" s="8">
        <v>0</v>
      </c>
      <c r="Y217" s="6">
        <v>0</v>
      </c>
      <c r="Z217" s="7">
        <f t="shared" si="202"/>
        <v>0</v>
      </c>
      <c r="AA217" s="8"/>
      <c r="AB217" s="6"/>
      <c r="AC217" s="7"/>
      <c r="AD217" s="8">
        <v>0</v>
      </c>
      <c r="AE217" s="6">
        <v>0</v>
      </c>
      <c r="AF217" s="7">
        <f t="shared" si="203"/>
        <v>0</v>
      </c>
      <c r="AG217" s="60">
        <v>0.28699999999999998</v>
      </c>
      <c r="AH217" s="61">
        <v>1.8859999999999999</v>
      </c>
      <c r="AI217" s="7">
        <f t="shared" si="204"/>
        <v>6571.4285714285716</v>
      </c>
      <c r="AJ217" s="8">
        <v>0</v>
      </c>
      <c r="AK217" s="6">
        <v>0</v>
      </c>
      <c r="AL217" s="7">
        <f t="shared" si="205"/>
        <v>0</v>
      </c>
      <c r="AM217" s="8">
        <v>0</v>
      </c>
      <c r="AN217" s="6">
        <v>0</v>
      </c>
      <c r="AO217" s="7">
        <f t="shared" si="206"/>
        <v>0</v>
      </c>
      <c r="AP217" s="8">
        <v>0</v>
      </c>
      <c r="AQ217" s="6">
        <v>0</v>
      </c>
      <c r="AR217" s="7">
        <f t="shared" si="207"/>
        <v>0</v>
      </c>
      <c r="AS217" s="8">
        <v>0</v>
      </c>
      <c r="AT217" s="6">
        <v>0</v>
      </c>
      <c r="AU217" s="7">
        <f t="shared" si="208"/>
        <v>0</v>
      </c>
      <c r="AV217" s="8">
        <v>0</v>
      </c>
      <c r="AW217" s="6">
        <v>0</v>
      </c>
      <c r="AX217" s="7">
        <f t="shared" si="209"/>
        <v>0</v>
      </c>
      <c r="AY217" s="8">
        <v>0</v>
      </c>
      <c r="AZ217" s="6">
        <v>0</v>
      </c>
      <c r="BA217" s="7">
        <f t="shared" si="210"/>
        <v>0</v>
      </c>
      <c r="BB217" s="8">
        <v>0</v>
      </c>
      <c r="BC217" s="6">
        <v>0</v>
      </c>
      <c r="BD217" s="7">
        <f t="shared" si="211"/>
        <v>0</v>
      </c>
      <c r="BE217" s="8">
        <v>0</v>
      </c>
      <c r="BF217" s="6">
        <v>0</v>
      </c>
      <c r="BG217" s="7">
        <f t="shared" si="212"/>
        <v>0</v>
      </c>
      <c r="BH217" s="8">
        <v>0</v>
      </c>
      <c r="BI217" s="6">
        <v>0</v>
      </c>
      <c r="BJ217" s="7">
        <f t="shared" si="213"/>
        <v>0</v>
      </c>
      <c r="BK217" s="8">
        <v>0</v>
      </c>
      <c r="BL217" s="6">
        <v>0</v>
      </c>
      <c r="BM217" s="7">
        <f t="shared" si="214"/>
        <v>0</v>
      </c>
      <c r="BN217" s="8">
        <v>0</v>
      </c>
      <c r="BO217" s="6">
        <v>0</v>
      </c>
      <c r="BP217" s="7">
        <f t="shared" si="215"/>
        <v>0</v>
      </c>
      <c r="BQ217" s="8">
        <v>0</v>
      </c>
      <c r="BR217" s="6">
        <v>0</v>
      </c>
      <c r="BS217" s="7">
        <f t="shared" si="216"/>
        <v>0</v>
      </c>
      <c r="BT217" s="8">
        <v>0</v>
      </c>
      <c r="BU217" s="6">
        <v>0</v>
      </c>
      <c r="BV217" s="7">
        <f t="shared" si="217"/>
        <v>0</v>
      </c>
      <c r="BW217" s="8">
        <v>0</v>
      </c>
      <c r="BX217" s="6">
        <v>0</v>
      </c>
      <c r="BY217" s="7">
        <f t="shared" si="218"/>
        <v>0</v>
      </c>
      <c r="BZ217" s="60">
        <v>5</v>
      </c>
      <c r="CA217" s="61">
        <v>31.92</v>
      </c>
      <c r="CB217" s="7">
        <f t="shared" si="219"/>
        <v>6384</v>
      </c>
      <c r="CC217" s="12">
        <f t="shared" ref="CC217:CC226" si="221">C217+O217+AD217+AJ217+AP217+BQ217+BW217+BZ217+BT217+I217+BH217+AS217+AG217+X217+BK217+BN217+BB217+U217+AV217+BE217+AM217</f>
        <v>5.2869999999999999</v>
      </c>
      <c r="CD217" s="7">
        <f t="shared" ref="CD217:CD226" si="222">D217+P217+AE217+AK217+AQ217+BR217+BX217+CA217+BU217+J217+BI217+AT217+AH217+Y217+BL217+BO217+BC217+V217+AW217+BF217+AN217</f>
        <v>33.806000000000004</v>
      </c>
    </row>
    <row r="218" spans="1:82" x14ac:dyDescent="0.3">
      <c r="A218" s="40">
        <v>2021</v>
      </c>
      <c r="B218" s="7" t="s">
        <v>9</v>
      </c>
      <c r="C218" s="8">
        <v>0</v>
      </c>
      <c r="D218" s="6">
        <v>0</v>
      </c>
      <c r="E218" s="7">
        <f t="shared" ref="E218:E225" si="223">IF(C218=0,0,D218/C218*1000)</f>
        <v>0</v>
      </c>
      <c r="F218" s="8"/>
      <c r="G218" s="6"/>
      <c r="H218" s="7"/>
      <c r="I218" s="8">
        <v>0</v>
      </c>
      <c r="J218" s="6">
        <v>0</v>
      </c>
      <c r="K218" s="7">
        <f t="shared" si="197"/>
        <v>0</v>
      </c>
      <c r="L218" s="8">
        <v>0</v>
      </c>
      <c r="M218" s="6">
        <v>0</v>
      </c>
      <c r="N218" s="7">
        <f t="shared" si="198"/>
        <v>0</v>
      </c>
      <c r="O218" s="8">
        <v>0</v>
      </c>
      <c r="P218" s="6">
        <v>0</v>
      </c>
      <c r="Q218" s="7">
        <f t="shared" si="199"/>
        <v>0</v>
      </c>
      <c r="R218" s="8">
        <v>0</v>
      </c>
      <c r="S218" s="6">
        <v>0</v>
      </c>
      <c r="T218" s="7">
        <f t="shared" si="200"/>
        <v>0</v>
      </c>
      <c r="U218" s="8">
        <v>0</v>
      </c>
      <c r="V218" s="6">
        <v>0</v>
      </c>
      <c r="W218" s="7">
        <f t="shared" si="201"/>
        <v>0</v>
      </c>
      <c r="X218" s="8">
        <v>0</v>
      </c>
      <c r="Y218" s="6">
        <v>0</v>
      </c>
      <c r="Z218" s="7">
        <f t="shared" si="202"/>
        <v>0</v>
      </c>
      <c r="AA218" s="8"/>
      <c r="AB218" s="6"/>
      <c r="AC218" s="7"/>
      <c r="AD218" s="8">
        <v>0</v>
      </c>
      <c r="AE218" s="6">
        <v>0</v>
      </c>
      <c r="AF218" s="7">
        <f t="shared" si="203"/>
        <v>0</v>
      </c>
      <c r="AG218" s="8">
        <v>0</v>
      </c>
      <c r="AH218" s="6">
        <v>0</v>
      </c>
      <c r="AI218" s="7">
        <f t="shared" si="204"/>
        <v>0</v>
      </c>
      <c r="AJ218" s="8">
        <v>0</v>
      </c>
      <c r="AK218" s="6">
        <v>0</v>
      </c>
      <c r="AL218" s="7">
        <f t="shared" si="205"/>
        <v>0</v>
      </c>
      <c r="AM218" s="8">
        <v>0</v>
      </c>
      <c r="AN218" s="6">
        <v>0</v>
      </c>
      <c r="AO218" s="7">
        <f t="shared" si="206"/>
        <v>0</v>
      </c>
      <c r="AP218" s="8">
        <v>0</v>
      </c>
      <c r="AQ218" s="6">
        <v>0</v>
      </c>
      <c r="AR218" s="7">
        <f t="shared" si="207"/>
        <v>0</v>
      </c>
      <c r="AS218" s="8">
        <v>0</v>
      </c>
      <c r="AT218" s="6">
        <v>0</v>
      </c>
      <c r="AU218" s="7">
        <f t="shared" si="208"/>
        <v>0</v>
      </c>
      <c r="AV218" s="8">
        <v>0</v>
      </c>
      <c r="AW218" s="6">
        <v>0</v>
      </c>
      <c r="AX218" s="7">
        <f t="shared" si="209"/>
        <v>0</v>
      </c>
      <c r="AY218" s="8">
        <v>0</v>
      </c>
      <c r="AZ218" s="6">
        <v>0</v>
      </c>
      <c r="BA218" s="7">
        <f t="shared" si="210"/>
        <v>0</v>
      </c>
      <c r="BB218" s="8">
        <v>0</v>
      </c>
      <c r="BC218" s="6">
        <v>0</v>
      </c>
      <c r="BD218" s="7">
        <f t="shared" si="211"/>
        <v>0</v>
      </c>
      <c r="BE218" s="8">
        <v>0</v>
      </c>
      <c r="BF218" s="6">
        <v>0</v>
      </c>
      <c r="BG218" s="7">
        <f t="shared" si="212"/>
        <v>0</v>
      </c>
      <c r="BH218" s="8">
        <v>0</v>
      </c>
      <c r="BI218" s="6">
        <v>0</v>
      </c>
      <c r="BJ218" s="7">
        <f t="shared" si="213"/>
        <v>0</v>
      </c>
      <c r="BK218" s="8">
        <v>0</v>
      </c>
      <c r="BL218" s="6">
        <v>0</v>
      </c>
      <c r="BM218" s="7">
        <f t="shared" si="214"/>
        <v>0</v>
      </c>
      <c r="BN218" s="8">
        <v>0</v>
      </c>
      <c r="BO218" s="6">
        <v>0</v>
      </c>
      <c r="BP218" s="7">
        <f t="shared" si="215"/>
        <v>0</v>
      </c>
      <c r="BQ218" s="8">
        <v>0</v>
      </c>
      <c r="BR218" s="6">
        <v>0</v>
      </c>
      <c r="BS218" s="7">
        <f t="shared" si="216"/>
        <v>0</v>
      </c>
      <c r="BT218" s="8">
        <v>0</v>
      </c>
      <c r="BU218" s="6">
        <v>0</v>
      </c>
      <c r="BV218" s="7">
        <f t="shared" si="217"/>
        <v>0</v>
      </c>
      <c r="BW218" s="8">
        <v>0</v>
      </c>
      <c r="BX218" s="6">
        <v>0</v>
      </c>
      <c r="BY218" s="7">
        <f t="shared" si="218"/>
        <v>0</v>
      </c>
      <c r="BZ218" s="8">
        <v>0</v>
      </c>
      <c r="CA218" s="6">
        <v>0</v>
      </c>
      <c r="CB218" s="7">
        <f t="shared" si="219"/>
        <v>0</v>
      </c>
      <c r="CC218" s="12">
        <f t="shared" si="221"/>
        <v>0</v>
      </c>
      <c r="CD218" s="7">
        <f t="shared" si="222"/>
        <v>0</v>
      </c>
    </row>
    <row r="219" spans="1:82" x14ac:dyDescent="0.3">
      <c r="A219" s="40">
        <v>2021</v>
      </c>
      <c r="B219" s="41" t="s">
        <v>10</v>
      </c>
      <c r="C219" s="8">
        <v>0</v>
      </c>
      <c r="D219" s="6">
        <v>0</v>
      </c>
      <c r="E219" s="7">
        <f t="shared" si="223"/>
        <v>0</v>
      </c>
      <c r="F219" s="8"/>
      <c r="G219" s="6"/>
      <c r="H219" s="7"/>
      <c r="I219" s="8">
        <v>0</v>
      </c>
      <c r="J219" s="6">
        <v>0</v>
      </c>
      <c r="K219" s="7">
        <f t="shared" si="197"/>
        <v>0</v>
      </c>
      <c r="L219" s="8">
        <v>0</v>
      </c>
      <c r="M219" s="6">
        <v>0</v>
      </c>
      <c r="N219" s="7">
        <f t="shared" si="198"/>
        <v>0</v>
      </c>
      <c r="O219" s="8">
        <v>0</v>
      </c>
      <c r="P219" s="6">
        <v>0</v>
      </c>
      <c r="Q219" s="7">
        <f t="shared" si="199"/>
        <v>0</v>
      </c>
      <c r="R219" s="8">
        <v>0</v>
      </c>
      <c r="S219" s="6">
        <v>0</v>
      </c>
      <c r="T219" s="7">
        <f t="shared" si="200"/>
        <v>0</v>
      </c>
      <c r="U219" s="8">
        <v>0</v>
      </c>
      <c r="V219" s="6">
        <v>0</v>
      </c>
      <c r="W219" s="7">
        <f t="shared" si="201"/>
        <v>0</v>
      </c>
      <c r="X219" s="8">
        <v>0</v>
      </c>
      <c r="Y219" s="6">
        <v>0</v>
      </c>
      <c r="Z219" s="7">
        <f t="shared" si="202"/>
        <v>0</v>
      </c>
      <c r="AA219" s="8"/>
      <c r="AB219" s="6"/>
      <c r="AC219" s="7"/>
      <c r="AD219" s="8">
        <v>0</v>
      </c>
      <c r="AE219" s="6">
        <v>0</v>
      </c>
      <c r="AF219" s="7">
        <f t="shared" si="203"/>
        <v>0</v>
      </c>
      <c r="AG219" s="65">
        <v>2.4E-2</v>
      </c>
      <c r="AH219" s="6">
        <v>2.0550000000000002</v>
      </c>
      <c r="AI219" s="7">
        <f t="shared" si="204"/>
        <v>85625</v>
      </c>
      <c r="AJ219" s="8">
        <v>0</v>
      </c>
      <c r="AK219" s="6">
        <v>0</v>
      </c>
      <c r="AL219" s="7">
        <f t="shared" si="205"/>
        <v>0</v>
      </c>
      <c r="AM219" s="8">
        <v>0</v>
      </c>
      <c r="AN219" s="6">
        <v>0</v>
      </c>
      <c r="AO219" s="7">
        <f t="shared" si="206"/>
        <v>0</v>
      </c>
      <c r="AP219" s="8">
        <v>0</v>
      </c>
      <c r="AQ219" s="6">
        <v>0</v>
      </c>
      <c r="AR219" s="7">
        <f t="shared" si="207"/>
        <v>0</v>
      </c>
      <c r="AS219" s="8">
        <v>0</v>
      </c>
      <c r="AT219" s="6">
        <v>0</v>
      </c>
      <c r="AU219" s="7">
        <f t="shared" si="208"/>
        <v>0</v>
      </c>
      <c r="AV219" s="8">
        <v>0</v>
      </c>
      <c r="AW219" s="6">
        <v>0</v>
      </c>
      <c r="AX219" s="7">
        <f t="shared" si="209"/>
        <v>0</v>
      </c>
      <c r="AY219" s="8">
        <v>0</v>
      </c>
      <c r="AZ219" s="6">
        <v>0</v>
      </c>
      <c r="BA219" s="7">
        <f t="shared" si="210"/>
        <v>0</v>
      </c>
      <c r="BB219" s="8">
        <v>0</v>
      </c>
      <c r="BC219" s="6">
        <v>0</v>
      </c>
      <c r="BD219" s="7">
        <f t="shared" si="211"/>
        <v>0</v>
      </c>
      <c r="BE219" s="8">
        <v>0</v>
      </c>
      <c r="BF219" s="6">
        <v>0</v>
      </c>
      <c r="BG219" s="7">
        <f t="shared" si="212"/>
        <v>0</v>
      </c>
      <c r="BH219" s="8">
        <v>0</v>
      </c>
      <c r="BI219" s="6">
        <v>0</v>
      </c>
      <c r="BJ219" s="7">
        <f t="shared" si="213"/>
        <v>0</v>
      </c>
      <c r="BK219" s="8">
        <v>0</v>
      </c>
      <c r="BL219" s="6">
        <v>0</v>
      </c>
      <c r="BM219" s="7">
        <f t="shared" si="214"/>
        <v>0</v>
      </c>
      <c r="BN219" s="8">
        <v>0</v>
      </c>
      <c r="BO219" s="6">
        <v>0</v>
      </c>
      <c r="BP219" s="7">
        <f t="shared" si="215"/>
        <v>0</v>
      </c>
      <c r="BQ219" s="8">
        <v>0</v>
      </c>
      <c r="BR219" s="6">
        <v>0</v>
      </c>
      <c r="BS219" s="7">
        <f t="shared" si="216"/>
        <v>0</v>
      </c>
      <c r="BT219" s="8">
        <v>0</v>
      </c>
      <c r="BU219" s="6">
        <v>0</v>
      </c>
      <c r="BV219" s="7">
        <f t="shared" si="217"/>
        <v>0</v>
      </c>
      <c r="BW219" s="8">
        <v>0</v>
      </c>
      <c r="BX219" s="6">
        <v>0</v>
      </c>
      <c r="BY219" s="7">
        <f t="shared" si="218"/>
        <v>0</v>
      </c>
      <c r="BZ219" s="8">
        <v>0</v>
      </c>
      <c r="CA219" s="6">
        <v>0</v>
      </c>
      <c r="CB219" s="7">
        <f t="shared" si="219"/>
        <v>0</v>
      </c>
      <c r="CC219" s="12">
        <f t="shared" si="221"/>
        <v>2.4E-2</v>
      </c>
      <c r="CD219" s="7">
        <f t="shared" si="222"/>
        <v>2.0550000000000002</v>
      </c>
    </row>
    <row r="220" spans="1:82" x14ac:dyDescent="0.3">
      <c r="A220" s="40">
        <v>2021</v>
      </c>
      <c r="B220" s="41" t="s">
        <v>11</v>
      </c>
      <c r="C220" s="8">
        <v>0</v>
      </c>
      <c r="D220" s="6">
        <v>0</v>
      </c>
      <c r="E220" s="7">
        <f t="shared" si="223"/>
        <v>0</v>
      </c>
      <c r="F220" s="8"/>
      <c r="G220" s="6"/>
      <c r="H220" s="7"/>
      <c r="I220" s="8">
        <v>0</v>
      </c>
      <c r="J220" s="6">
        <v>0</v>
      </c>
      <c r="K220" s="7">
        <f t="shared" si="197"/>
        <v>0</v>
      </c>
      <c r="L220" s="8">
        <v>0</v>
      </c>
      <c r="M220" s="6">
        <v>0</v>
      </c>
      <c r="N220" s="7">
        <f t="shared" si="198"/>
        <v>0</v>
      </c>
      <c r="O220" s="8">
        <v>0</v>
      </c>
      <c r="P220" s="6">
        <v>0</v>
      </c>
      <c r="Q220" s="7">
        <f t="shared" si="199"/>
        <v>0</v>
      </c>
      <c r="R220" s="8">
        <v>0</v>
      </c>
      <c r="S220" s="6">
        <v>0</v>
      </c>
      <c r="T220" s="7">
        <f t="shared" si="200"/>
        <v>0</v>
      </c>
      <c r="U220" s="8">
        <v>0</v>
      </c>
      <c r="V220" s="6">
        <v>0</v>
      </c>
      <c r="W220" s="7">
        <f t="shared" si="201"/>
        <v>0</v>
      </c>
      <c r="X220" s="8">
        <v>0</v>
      </c>
      <c r="Y220" s="6">
        <v>0</v>
      </c>
      <c r="Z220" s="7">
        <f t="shared" si="202"/>
        <v>0</v>
      </c>
      <c r="AA220" s="8"/>
      <c r="AB220" s="6"/>
      <c r="AC220" s="7"/>
      <c r="AD220" s="8">
        <v>0</v>
      </c>
      <c r="AE220" s="6">
        <v>0</v>
      </c>
      <c r="AF220" s="7">
        <f t="shared" si="203"/>
        <v>0</v>
      </c>
      <c r="AG220" s="65">
        <v>36.978999999999999</v>
      </c>
      <c r="AH220" s="6">
        <v>300.94099999999997</v>
      </c>
      <c r="AI220" s="7">
        <f t="shared" si="204"/>
        <v>8138.1594959301219</v>
      </c>
      <c r="AJ220" s="8">
        <v>0</v>
      </c>
      <c r="AK220" s="6">
        <v>0</v>
      </c>
      <c r="AL220" s="7">
        <f t="shared" si="205"/>
        <v>0</v>
      </c>
      <c r="AM220" s="8">
        <v>0</v>
      </c>
      <c r="AN220" s="6">
        <v>0</v>
      </c>
      <c r="AO220" s="7">
        <f t="shared" si="206"/>
        <v>0</v>
      </c>
      <c r="AP220" s="8">
        <v>0</v>
      </c>
      <c r="AQ220" s="6">
        <v>0</v>
      </c>
      <c r="AR220" s="7">
        <f t="shared" si="207"/>
        <v>0</v>
      </c>
      <c r="AS220" s="8">
        <v>0</v>
      </c>
      <c r="AT220" s="6">
        <v>0</v>
      </c>
      <c r="AU220" s="7">
        <f t="shared" si="208"/>
        <v>0</v>
      </c>
      <c r="AV220" s="8">
        <v>0</v>
      </c>
      <c r="AW220" s="6">
        <v>0</v>
      </c>
      <c r="AX220" s="7">
        <f t="shared" si="209"/>
        <v>0</v>
      </c>
      <c r="AY220" s="8">
        <v>0</v>
      </c>
      <c r="AZ220" s="6">
        <v>0</v>
      </c>
      <c r="BA220" s="7">
        <f t="shared" si="210"/>
        <v>0</v>
      </c>
      <c r="BB220" s="8">
        <v>0</v>
      </c>
      <c r="BC220" s="6">
        <v>0</v>
      </c>
      <c r="BD220" s="7">
        <f t="shared" si="211"/>
        <v>0</v>
      </c>
      <c r="BE220" s="8">
        <v>0</v>
      </c>
      <c r="BF220" s="6">
        <v>0</v>
      </c>
      <c r="BG220" s="7">
        <f t="shared" si="212"/>
        <v>0</v>
      </c>
      <c r="BH220" s="8">
        <v>0</v>
      </c>
      <c r="BI220" s="6">
        <v>0</v>
      </c>
      <c r="BJ220" s="7">
        <f t="shared" si="213"/>
        <v>0</v>
      </c>
      <c r="BK220" s="8">
        <v>0</v>
      </c>
      <c r="BL220" s="6">
        <v>0</v>
      </c>
      <c r="BM220" s="7">
        <f t="shared" si="214"/>
        <v>0</v>
      </c>
      <c r="BN220" s="8">
        <v>0</v>
      </c>
      <c r="BO220" s="6">
        <v>0</v>
      </c>
      <c r="BP220" s="7">
        <f t="shared" si="215"/>
        <v>0</v>
      </c>
      <c r="BQ220" s="8">
        <v>0</v>
      </c>
      <c r="BR220" s="6">
        <v>0</v>
      </c>
      <c r="BS220" s="7">
        <f t="shared" si="216"/>
        <v>0</v>
      </c>
      <c r="BT220" s="8">
        <v>0</v>
      </c>
      <c r="BU220" s="6">
        <v>0</v>
      </c>
      <c r="BV220" s="7">
        <f t="shared" si="217"/>
        <v>0</v>
      </c>
      <c r="BW220" s="8">
        <v>0</v>
      </c>
      <c r="BX220" s="6">
        <v>0</v>
      </c>
      <c r="BY220" s="7">
        <f t="shared" si="218"/>
        <v>0</v>
      </c>
      <c r="BZ220" s="8">
        <v>0</v>
      </c>
      <c r="CA220" s="6">
        <v>0</v>
      </c>
      <c r="CB220" s="7">
        <f t="shared" si="219"/>
        <v>0</v>
      </c>
      <c r="CC220" s="12">
        <f t="shared" si="221"/>
        <v>36.978999999999999</v>
      </c>
      <c r="CD220" s="7">
        <f t="shared" si="222"/>
        <v>300.94099999999997</v>
      </c>
    </row>
    <row r="221" spans="1:82" x14ac:dyDescent="0.3">
      <c r="A221" s="40">
        <v>2021</v>
      </c>
      <c r="B221" s="41" t="s">
        <v>12</v>
      </c>
      <c r="C221" s="8">
        <v>0</v>
      </c>
      <c r="D221" s="6">
        <v>0</v>
      </c>
      <c r="E221" s="7">
        <f t="shared" si="223"/>
        <v>0</v>
      </c>
      <c r="F221" s="8"/>
      <c r="G221" s="6"/>
      <c r="H221" s="7"/>
      <c r="I221" s="8">
        <v>0</v>
      </c>
      <c r="J221" s="6">
        <v>0</v>
      </c>
      <c r="K221" s="7">
        <f t="shared" si="197"/>
        <v>0</v>
      </c>
      <c r="L221" s="8">
        <v>0</v>
      </c>
      <c r="M221" s="6">
        <v>0</v>
      </c>
      <c r="N221" s="7">
        <f t="shared" si="198"/>
        <v>0</v>
      </c>
      <c r="O221" s="8">
        <v>0</v>
      </c>
      <c r="P221" s="6">
        <v>0</v>
      </c>
      <c r="Q221" s="7">
        <f t="shared" si="199"/>
        <v>0</v>
      </c>
      <c r="R221" s="8">
        <v>0</v>
      </c>
      <c r="S221" s="6">
        <v>0</v>
      </c>
      <c r="T221" s="7">
        <f t="shared" si="200"/>
        <v>0</v>
      </c>
      <c r="U221" s="8">
        <v>0</v>
      </c>
      <c r="V221" s="6">
        <v>0</v>
      </c>
      <c r="W221" s="7">
        <f t="shared" si="201"/>
        <v>0</v>
      </c>
      <c r="X221" s="8">
        <v>0</v>
      </c>
      <c r="Y221" s="6">
        <v>0</v>
      </c>
      <c r="Z221" s="7">
        <f t="shared" si="202"/>
        <v>0</v>
      </c>
      <c r="AA221" s="8"/>
      <c r="AB221" s="6"/>
      <c r="AC221" s="7"/>
      <c r="AD221" s="8">
        <v>0</v>
      </c>
      <c r="AE221" s="6">
        <v>0</v>
      </c>
      <c r="AF221" s="7">
        <f t="shared" si="203"/>
        <v>0</v>
      </c>
      <c r="AG221" s="65">
        <v>5.6230000000000002</v>
      </c>
      <c r="AH221" s="6">
        <v>44.9</v>
      </c>
      <c r="AI221" s="7">
        <f t="shared" si="204"/>
        <v>7985.0613551484967</v>
      </c>
      <c r="AJ221" s="8">
        <v>0</v>
      </c>
      <c r="AK221" s="6">
        <v>0</v>
      </c>
      <c r="AL221" s="7">
        <f t="shared" si="205"/>
        <v>0</v>
      </c>
      <c r="AM221" s="8">
        <v>0</v>
      </c>
      <c r="AN221" s="6">
        <v>0</v>
      </c>
      <c r="AO221" s="7">
        <f t="shared" si="206"/>
        <v>0</v>
      </c>
      <c r="AP221" s="8">
        <v>0</v>
      </c>
      <c r="AQ221" s="6">
        <v>0</v>
      </c>
      <c r="AR221" s="7">
        <f t="shared" si="207"/>
        <v>0</v>
      </c>
      <c r="AS221" s="8">
        <v>0</v>
      </c>
      <c r="AT221" s="6">
        <v>0</v>
      </c>
      <c r="AU221" s="7">
        <f t="shared" si="208"/>
        <v>0</v>
      </c>
      <c r="AV221" s="8">
        <v>0</v>
      </c>
      <c r="AW221" s="6">
        <v>0</v>
      </c>
      <c r="AX221" s="7">
        <f t="shared" si="209"/>
        <v>0</v>
      </c>
      <c r="AY221" s="8">
        <v>0</v>
      </c>
      <c r="AZ221" s="6">
        <v>0</v>
      </c>
      <c r="BA221" s="7">
        <f t="shared" si="210"/>
        <v>0</v>
      </c>
      <c r="BB221" s="8">
        <v>0</v>
      </c>
      <c r="BC221" s="6">
        <v>0</v>
      </c>
      <c r="BD221" s="7">
        <f t="shared" si="211"/>
        <v>0</v>
      </c>
      <c r="BE221" s="8">
        <v>0</v>
      </c>
      <c r="BF221" s="6">
        <v>0</v>
      </c>
      <c r="BG221" s="7">
        <f t="shared" si="212"/>
        <v>0</v>
      </c>
      <c r="BH221" s="8">
        <v>0</v>
      </c>
      <c r="BI221" s="6">
        <v>0</v>
      </c>
      <c r="BJ221" s="7">
        <f t="shared" si="213"/>
        <v>0</v>
      </c>
      <c r="BK221" s="8">
        <v>0</v>
      </c>
      <c r="BL221" s="6">
        <v>0</v>
      </c>
      <c r="BM221" s="7">
        <f t="shared" si="214"/>
        <v>0</v>
      </c>
      <c r="BN221" s="8">
        <v>0</v>
      </c>
      <c r="BO221" s="6">
        <v>0</v>
      </c>
      <c r="BP221" s="7">
        <f t="shared" si="215"/>
        <v>0</v>
      </c>
      <c r="BQ221" s="8">
        <v>0</v>
      </c>
      <c r="BR221" s="6">
        <v>0</v>
      </c>
      <c r="BS221" s="7">
        <f t="shared" si="216"/>
        <v>0</v>
      </c>
      <c r="BT221" s="8">
        <v>0</v>
      </c>
      <c r="BU221" s="6">
        <v>0</v>
      </c>
      <c r="BV221" s="7">
        <f t="shared" si="217"/>
        <v>0</v>
      </c>
      <c r="BW221" s="8">
        <v>0</v>
      </c>
      <c r="BX221" s="6">
        <v>0</v>
      </c>
      <c r="BY221" s="7">
        <f t="shared" si="218"/>
        <v>0</v>
      </c>
      <c r="BZ221" s="8">
        <v>0</v>
      </c>
      <c r="CA221" s="6">
        <v>0</v>
      </c>
      <c r="CB221" s="7">
        <f t="shared" si="219"/>
        <v>0</v>
      </c>
      <c r="CC221" s="12">
        <f t="shared" si="221"/>
        <v>5.6230000000000002</v>
      </c>
      <c r="CD221" s="7">
        <f t="shared" si="222"/>
        <v>44.9</v>
      </c>
    </row>
    <row r="222" spans="1:82" x14ac:dyDescent="0.3">
      <c r="A222" s="40">
        <v>2021</v>
      </c>
      <c r="B222" s="41" t="s">
        <v>13</v>
      </c>
      <c r="C222" s="8">
        <v>0</v>
      </c>
      <c r="D222" s="6">
        <v>0</v>
      </c>
      <c r="E222" s="7">
        <f t="shared" si="223"/>
        <v>0</v>
      </c>
      <c r="F222" s="8"/>
      <c r="G222" s="6"/>
      <c r="H222" s="7"/>
      <c r="I222" s="8">
        <v>0</v>
      </c>
      <c r="J222" s="6">
        <v>0</v>
      </c>
      <c r="K222" s="7">
        <f t="shared" si="197"/>
        <v>0</v>
      </c>
      <c r="L222" s="8">
        <v>0</v>
      </c>
      <c r="M222" s="6">
        <v>0</v>
      </c>
      <c r="N222" s="7">
        <f t="shared" si="198"/>
        <v>0</v>
      </c>
      <c r="O222" s="8">
        <v>0</v>
      </c>
      <c r="P222" s="6">
        <v>0</v>
      </c>
      <c r="Q222" s="7">
        <f t="shared" si="199"/>
        <v>0</v>
      </c>
      <c r="R222" s="8">
        <v>0</v>
      </c>
      <c r="S222" s="6">
        <v>0</v>
      </c>
      <c r="T222" s="7">
        <f t="shared" si="200"/>
        <v>0</v>
      </c>
      <c r="U222" s="8">
        <v>0</v>
      </c>
      <c r="V222" s="6">
        <v>0</v>
      </c>
      <c r="W222" s="7">
        <f t="shared" si="201"/>
        <v>0</v>
      </c>
      <c r="X222" s="8">
        <v>0</v>
      </c>
      <c r="Y222" s="6">
        <v>0</v>
      </c>
      <c r="Z222" s="7">
        <f t="shared" si="202"/>
        <v>0</v>
      </c>
      <c r="AA222" s="8"/>
      <c r="AB222" s="6"/>
      <c r="AC222" s="7"/>
      <c r="AD222" s="8">
        <v>0</v>
      </c>
      <c r="AE222" s="6">
        <v>0</v>
      </c>
      <c r="AF222" s="7">
        <f t="shared" si="203"/>
        <v>0</v>
      </c>
      <c r="AG222" s="65">
        <v>0.108</v>
      </c>
      <c r="AH222" s="6">
        <v>1.4570000000000001</v>
      </c>
      <c r="AI222" s="7">
        <f t="shared" si="204"/>
        <v>13490.740740740743</v>
      </c>
      <c r="AJ222" s="8">
        <v>0</v>
      </c>
      <c r="AK222" s="6">
        <v>0</v>
      </c>
      <c r="AL222" s="7">
        <f t="shared" si="205"/>
        <v>0</v>
      </c>
      <c r="AM222" s="8">
        <v>0</v>
      </c>
      <c r="AN222" s="6">
        <v>0</v>
      </c>
      <c r="AO222" s="7">
        <f t="shared" si="206"/>
        <v>0</v>
      </c>
      <c r="AP222" s="8">
        <v>0</v>
      </c>
      <c r="AQ222" s="6">
        <v>0</v>
      </c>
      <c r="AR222" s="7">
        <f t="shared" si="207"/>
        <v>0</v>
      </c>
      <c r="AS222" s="8">
        <v>0</v>
      </c>
      <c r="AT222" s="6">
        <v>0</v>
      </c>
      <c r="AU222" s="7">
        <f t="shared" si="208"/>
        <v>0</v>
      </c>
      <c r="AV222" s="8">
        <v>0</v>
      </c>
      <c r="AW222" s="6">
        <v>0</v>
      </c>
      <c r="AX222" s="7">
        <f t="shared" si="209"/>
        <v>0</v>
      </c>
      <c r="AY222" s="8">
        <v>0</v>
      </c>
      <c r="AZ222" s="6">
        <v>0</v>
      </c>
      <c r="BA222" s="7">
        <f t="shared" si="210"/>
        <v>0</v>
      </c>
      <c r="BB222" s="8">
        <v>0</v>
      </c>
      <c r="BC222" s="6">
        <v>0</v>
      </c>
      <c r="BD222" s="7">
        <f t="shared" si="211"/>
        <v>0</v>
      </c>
      <c r="BE222" s="8">
        <v>0</v>
      </c>
      <c r="BF222" s="6">
        <v>0</v>
      </c>
      <c r="BG222" s="7">
        <f t="shared" si="212"/>
        <v>0</v>
      </c>
      <c r="BH222" s="8">
        <v>0</v>
      </c>
      <c r="BI222" s="6">
        <v>0</v>
      </c>
      <c r="BJ222" s="7">
        <f t="shared" si="213"/>
        <v>0</v>
      </c>
      <c r="BK222" s="8">
        <v>0</v>
      </c>
      <c r="BL222" s="6">
        <v>0</v>
      </c>
      <c r="BM222" s="7">
        <f t="shared" si="214"/>
        <v>0</v>
      </c>
      <c r="BN222" s="8">
        <v>0</v>
      </c>
      <c r="BO222" s="6">
        <v>0</v>
      </c>
      <c r="BP222" s="7">
        <f t="shared" si="215"/>
        <v>0</v>
      </c>
      <c r="BQ222" s="8">
        <v>0</v>
      </c>
      <c r="BR222" s="6">
        <v>0</v>
      </c>
      <c r="BS222" s="7">
        <f t="shared" si="216"/>
        <v>0</v>
      </c>
      <c r="BT222" s="8">
        <v>0</v>
      </c>
      <c r="BU222" s="6">
        <v>0</v>
      </c>
      <c r="BV222" s="7">
        <f t="shared" si="217"/>
        <v>0</v>
      </c>
      <c r="BW222" s="8">
        <v>0</v>
      </c>
      <c r="BX222" s="6">
        <v>0</v>
      </c>
      <c r="BY222" s="7">
        <f t="shared" si="218"/>
        <v>0</v>
      </c>
      <c r="BZ222" s="8">
        <v>0</v>
      </c>
      <c r="CA222" s="6">
        <v>0</v>
      </c>
      <c r="CB222" s="7">
        <f t="shared" si="219"/>
        <v>0</v>
      </c>
      <c r="CC222" s="12">
        <f t="shared" si="221"/>
        <v>0.108</v>
      </c>
      <c r="CD222" s="7">
        <f t="shared" si="222"/>
        <v>1.4570000000000001</v>
      </c>
    </row>
    <row r="223" spans="1:82" x14ac:dyDescent="0.3">
      <c r="A223" s="40">
        <v>2021</v>
      </c>
      <c r="B223" s="41" t="s">
        <v>14</v>
      </c>
      <c r="C223" s="8">
        <v>0</v>
      </c>
      <c r="D223" s="6">
        <v>0</v>
      </c>
      <c r="E223" s="7">
        <f t="shared" si="223"/>
        <v>0</v>
      </c>
      <c r="F223" s="8"/>
      <c r="G223" s="6"/>
      <c r="H223" s="7"/>
      <c r="I223" s="8">
        <v>0</v>
      </c>
      <c r="J223" s="6">
        <v>0</v>
      </c>
      <c r="K223" s="7">
        <f t="shared" si="197"/>
        <v>0</v>
      </c>
      <c r="L223" s="8">
        <v>0</v>
      </c>
      <c r="M223" s="6">
        <v>0</v>
      </c>
      <c r="N223" s="7">
        <f t="shared" si="198"/>
        <v>0</v>
      </c>
      <c r="O223" s="8">
        <v>0</v>
      </c>
      <c r="P223" s="6">
        <v>0</v>
      </c>
      <c r="Q223" s="7">
        <f t="shared" si="199"/>
        <v>0</v>
      </c>
      <c r="R223" s="8">
        <v>0</v>
      </c>
      <c r="S223" s="6">
        <v>0</v>
      </c>
      <c r="T223" s="7">
        <f t="shared" si="200"/>
        <v>0</v>
      </c>
      <c r="U223" s="8">
        <v>0</v>
      </c>
      <c r="V223" s="6">
        <v>0</v>
      </c>
      <c r="W223" s="7">
        <f t="shared" si="201"/>
        <v>0</v>
      </c>
      <c r="X223" s="8">
        <v>0</v>
      </c>
      <c r="Y223" s="6">
        <v>0</v>
      </c>
      <c r="Z223" s="7">
        <f t="shared" si="202"/>
        <v>0</v>
      </c>
      <c r="AA223" s="8"/>
      <c r="AB223" s="6"/>
      <c r="AC223" s="7"/>
      <c r="AD223" s="8">
        <v>0</v>
      </c>
      <c r="AE223" s="6">
        <v>0</v>
      </c>
      <c r="AF223" s="7">
        <f t="shared" si="203"/>
        <v>0</v>
      </c>
      <c r="AG223" s="65">
        <v>0.58399999999999996</v>
      </c>
      <c r="AH223" s="6">
        <v>4.2</v>
      </c>
      <c r="AI223" s="7">
        <f t="shared" si="204"/>
        <v>7191.7808219178087</v>
      </c>
      <c r="AJ223" s="8">
        <v>0</v>
      </c>
      <c r="AK223" s="6">
        <v>0</v>
      </c>
      <c r="AL223" s="7">
        <f t="shared" si="205"/>
        <v>0</v>
      </c>
      <c r="AM223" s="8">
        <v>0</v>
      </c>
      <c r="AN223" s="6">
        <v>0</v>
      </c>
      <c r="AO223" s="7">
        <f t="shared" si="206"/>
        <v>0</v>
      </c>
      <c r="AP223" s="8">
        <v>0</v>
      </c>
      <c r="AQ223" s="6">
        <v>0</v>
      </c>
      <c r="AR223" s="7">
        <f t="shared" si="207"/>
        <v>0</v>
      </c>
      <c r="AS223" s="8">
        <v>0</v>
      </c>
      <c r="AT223" s="6">
        <v>0</v>
      </c>
      <c r="AU223" s="7">
        <f t="shared" si="208"/>
        <v>0</v>
      </c>
      <c r="AV223" s="8">
        <v>0</v>
      </c>
      <c r="AW223" s="6">
        <v>0</v>
      </c>
      <c r="AX223" s="7">
        <f t="shared" si="209"/>
        <v>0</v>
      </c>
      <c r="AY223" s="8">
        <v>0</v>
      </c>
      <c r="AZ223" s="6">
        <v>0</v>
      </c>
      <c r="BA223" s="7">
        <f t="shared" si="210"/>
        <v>0</v>
      </c>
      <c r="BB223" s="8">
        <v>0</v>
      </c>
      <c r="BC223" s="6">
        <v>0</v>
      </c>
      <c r="BD223" s="7">
        <f t="shared" si="211"/>
        <v>0</v>
      </c>
      <c r="BE223" s="8">
        <v>0</v>
      </c>
      <c r="BF223" s="6">
        <v>0</v>
      </c>
      <c r="BG223" s="7">
        <f t="shared" si="212"/>
        <v>0</v>
      </c>
      <c r="BH223" s="8">
        <v>0</v>
      </c>
      <c r="BI223" s="6">
        <v>0</v>
      </c>
      <c r="BJ223" s="7">
        <f t="shared" si="213"/>
        <v>0</v>
      </c>
      <c r="BK223" s="8">
        <v>0</v>
      </c>
      <c r="BL223" s="6">
        <v>0</v>
      </c>
      <c r="BM223" s="7">
        <f t="shared" si="214"/>
        <v>0</v>
      </c>
      <c r="BN223" s="8">
        <v>0</v>
      </c>
      <c r="BO223" s="6">
        <v>0</v>
      </c>
      <c r="BP223" s="7">
        <f t="shared" si="215"/>
        <v>0</v>
      </c>
      <c r="BQ223" s="8">
        <v>0</v>
      </c>
      <c r="BR223" s="6">
        <v>0</v>
      </c>
      <c r="BS223" s="7">
        <f t="shared" si="216"/>
        <v>0</v>
      </c>
      <c r="BT223" s="8">
        <v>0</v>
      </c>
      <c r="BU223" s="6">
        <v>0</v>
      </c>
      <c r="BV223" s="7">
        <f t="shared" si="217"/>
        <v>0</v>
      </c>
      <c r="BW223" s="8">
        <v>0</v>
      </c>
      <c r="BX223" s="6">
        <v>0</v>
      </c>
      <c r="BY223" s="7">
        <f t="shared" si="218"/>
        <v>0</v>
      </c>
      <c r="BZ223" s="8">
        <v>0</v>
      </c>
      <c r="CA223" s="6">
        <v>0</v>
      </c>
      <c r="CB223" s="7">
        <f t="shared" si="219"/>
        <v>0</v>
      </c>
      <c r="CC223" s="12">
        <f t="shared" si="221"/>
        <v>0.58399999999999996</v>
      </c>
      <c r="CD223" s="7">
        <f t="shared" si="222"/>
        <v>4.2</v>
      </c>
    </row>
    <row r="224" spans="1:82" x14ac:dyDescent="0.3">
      <c r="A224" s="40">
        <v>2021</v>
      </c>
      <c r="B224" s="7" t="s">
        <v>15</v>
      </c>
      <c r="C224" s="8">
        <v>0</v>
      </c>
      <c r="D224" s="6">
        <v>0</v>
      </c>
      <c r="E224" s="7">
        <f t="shared" si="223"/>
        <v>0</v>
      </c>
      <c r="F224" s="8"/>
      <c r="G224" s="6"/>
      <c r="H224" s="7"/>
      <c r="I224" s="8">
        <v>0</v>
      </c>
      <c r="J224" s="6">
        <v>0</v>
      </c>
      <c r="K224" s="7">
        <f t="shared" si="197"/>
        <v>0</v>
      </c>
      <c r="L224" s="8">
        <v>0</v>
      </c>
      <c r="M224" s="6">
        <v>0</v>
      </c>
      <c r="N224" s="7">
        <f t="shared" si="198"/>
        <v>0</v>
      </c>
      <c r="O224" s="8">
        <v>0</v>
      </c>
      <c r="P224" s="6">
        <v>0</v>
      </c>
      <c r="Q224" s="7">
        <f t="shared" si="199"/>
        <v>0</v>
      </c>
      <c r="R224" s="8">
        <v>0</v>
      </c>
      <c r="S224" s="6">
        <v>0</v>
      </c>
      <c r="T224" s="7">
        <f t="shared" si="200"/>
        <v>0</v>
      </c>
      <c r="U224" s="8">
        <v>0</v>
      </c>
      <c r="V224" s="6">
        <v>0</v>
      </c>
      <c r="W224" s="7">
        <f t="shared" si="201"/>
        <v>0</v>
      </c>
      <c r="X224" s="8">
        <v>0</v>
      </c>
      <c r="Y224" s="6">
        <v>0</v>
      </c>
      <c r="Z224" s="7">
        <f t="shared" si="202"/>
        <v>0</v>
      </c>
      <c r="AA224" s="8"/>
      <c r="AB224" s="6"/>
      <c r="AC224" s="7"/>
      <c r="AD224" s="8">
        <v>0</v>
      </c>
      <c r="AE224" s="6">
        <v>0</v>
      </c>
      <c r="AF224" s="7">
        <f t="shared" si="203"/>
        <v>0</v>
      </c>
      <c r="AG224" s="65">
        <v>0.52</v>
      </c>
      <c r="AH224" s="6">
        <v>6.72</v>
      </c>
      <c r="AI224" s="7">
        <f t="shared" si="204"/>
        <v>12923.076923076922</v>
      </c>
      <c r="AJ224" s="8">
        <v>0</v>
      </c>
      <c r="AK224" s="6">
        <v>0</v>
      </c>
      <c r="AL224" s="7">
        <f t="shared" si="205"/>
        <v>0</v>
      </c>
      <c r="AM224" s="8">
        <v>0</v>
      </c>
      <c r="AN224" s="6">
        <v>0</v>
      </c>
      <c r="AO224" s="7">
        <f t="shared" si="206"/>
        <v>0</v>
      </c>
      <c r="AP224" s="8">
        <v>0</v>
      </c>
      <c r="AQ224" s="6">
        <v>0</v>
      </c>
      <c r="AR224" s="7">
        <f t="shared" si="207"/>
        <v>0</v>
      </c>
      <c r="AS224" s="8">
        <v>0</v>
      </c>
      <c r="AT224" s="6">
        <v>0</v>
      </c>
      <c r="AU224" s="7">
        <f t="shared" si="208"/>
        <v>0</v>
      </c>
      <c r="AV224" s="8">
        <v>0</v>
      </c>
      <c r="AW224" s="6">
        <v>0</v>
      </c>
      <c r="AX224" s="7">
        <f t="shared" si="209"/>
        <v>0</v>
      </c>
      <c r="AY224" s="8">
        <v>0</v>
      </c>
      <c r="AZ224" s="6">
        <v>0</v>
      </c>
      <c r="BA224" s="7">
        <f t="shared" si="210"/>
        <v>0</v>
      </c>
      <c r="BB224" s="8">
        <v>0</v>
      </c>
      <c r="BC224" s="6">
        <v>0</v>
      </c>
      <c r="BD224" s="7">
        <f t="shared" si="211"/>
        <v>0</v>
      </c>
      <c r="BE224" s="8">
        <v>0</v>
      </c>
      <c r="BF224" s="6">
        <v>0</v>
      </c>
      <c r="BG224" s="7">
        <f t="shared" si="212"/>
        <v>0</v>
      </c>
      <c r="BH224" s="8">
        <v>0</v>
      </c>
      <c r="BI224" s="6">
        <v>0</v>
      </c>
      <c r="BJ224" s="7">
        <f t="shared" si="213"/>
        <v>0</v>
      </c>
      <c r="BK224" s="8">
        <v>0</v>
      </c>
      <c r="BL224" s="6">
        <v>0</v>
      </c>
      <c r="BM224" s="7">
        <f t="shared" si="214"/>
        <v>0</v>
      </c>
      <c r="BN224" s="8">
        <v>0</v>
      </c>
      <c r="BO224" s="6">
        <v>0</v>
      </c>
      <c r="BP224" s="7">
        <f t="shared" si="215"/>
        <v>0</v>
      </c>
      <c r="BQ224" s="8">
        <v>0</v>
      </c>
      <c r="BR224" s="6">
        <v>0</v>
      </c>
      <c r="BS224" s="7">
        <f t="shared" si="216"/>
        <v>0</v>
      </c>
      <c r="BT224" s="8">
        <v>0</v>
      </c>
      <c r="BU224" s="6">
        <v>0</v>
      </c>
      <c r="BV224" s="7">
        <f t="shared" si="217"/>
        <v>0</v>
      </c>
      <c r="BW224" s="8">
        <v>0</v>
      </c>
      <c r="BX224" s="6">
        <v>0</v>
      </c>
      <c r="BY224" s="7">
        <f t="shared" si="218"/>
        <v>0</v>
      </c>
      <c r="BZ224" s="8">
        <v>0</v>
      </c>
      <c r="CA224" s="6">
        <v>0</v>
      </c>
      <c r="CB224" s="7">
        <f t="shared" si="219"/>
        <v>0</v>
      </c>
      <c r="CC224" s="12">
        <f t="shared" si="221"/>
        <v>0.52</v>
      </c>
      <c r="CD224" s="7">
        <f t="shared" si="222"/>
        <v>6.72</v>
      </c>
    </row>
    <row r="225" spans="1:82" x14ac:dyDescent="0.3">
      <c r="A225" s="40">
        <v>2021</v>
      </c>
      <c r="B225" s="41" t="s">
        <v>16</v>
      </c>
      <c r="C225" s="8">
        <v>0</v>
      </c>
      <c r="D225" s="6">
        <v>0</v>
      </c>
      <c r="E225" s="7">
        <f t="shared" si="223"/>
        <v>0</v>
      </c>
      <c r="F225" s="8"/>
      <c r="G225" s="6"/>
      <c r="H225" s="7"/>
      <c r="I225" s="8">
        <v>0</v>
      </c>
      <c r="J225" s="6">
        <v>0</v>
      </c>
      <c r="K225" s="7">
        <f t="shared" si="197"/>
        <v>0</v>
      </c>
      <c r="L225" s="8">
        <v>0</v>
      </c>
      <c r="M225" s="6">
        <v>0</v>
      </c>
      <c r="N225" s="7">
        <f t="shared" si="198"/>
        <v>0</v>
      </c>
      <c r="O225" s="8">
        <v>0</v>
      </c>
      <c r="P225" s="6">
        <v>0</v>
      </c>
      <c r="Q225" s="7">
        <f t="shared" si="199"/>
        <v>0</v>
      </c>
      <c r="R225" s="8">
        <v>0</v>
      </c>
      <c r="S225" s="6">
        <v>0</v>
      </c>
      <c r="T225" s="7">
        <f t="shared" si="200"/>
        <v>0</v>
      </c>
      <c r="U225" s="8">
        <v>0</v>
      </c>
      <c r="V225" s="6">
        <v>0</v>
      </c>
      <c r="W225" s="7">
        <f t="shared" si="201"/>
        <v>0</v>
      </c>
      <c r="X225" s="8">
        <v>0</v>
      </c>
      <c r="Y225" s="6">
        <v>0</v>
      </c>
      <c r="Z225" s="7">
        <f t="shared" si="202"/>
        <v>0</v>
      </c>
      <c r="AA225" s="8"/>
      <c r="AB225" s="6"/>
      <c r="AC225" s="7"/>
      <c r="AD225" s="8">
        <v>0</v>
      </c>
      <c r="AE225" s="6">
        <v>0</v>
      </c>
      <c r="AF225" s="7">
        <f t="shared" si="203"/>
        <v>0</v>
      </c>
      <c r="AG225" s="65">
        <v>0.13</v>
      </c>
      <c r="AH225" s="6">
        <v>36.051000000000002</v>
      </c>
      <c r="AI225" s="7">
        <f t="shared" si="204"/>
        <v>277315.38461538462</v>
      </c>
      <c r="AJ225" s="8">
        <v>0</v>
      </c>
      <c r="AK225" s="6">
        <v>0</v>
      </c>
      <c r="AL225" s="7">
        <f t="shared" si="205"/>
        <v>0</v>
      </c>
      <c r="AM225" s="8">
        <v>0</v>
      </c>
      <c r="AN225" s="6">
        <v>0</v>
      </c>
      <c r="AO225" s="7">
        <f t="shared" si="206"/>
        <v>0</v>
      </c>
      <c r="AP225" s="8">
        <v>0</v>
      </c>
      <c r="AQ225" s="6">
        <v>0</v>
      </c>
      <c r="AR225" s="7">
        <f t="shared" si="207"/>
        <v>0</v>
      </c>
      <c r="AS225" s="8">
        <v>0</v>
      </c>
      <c r="AT225" s="6">
        <v>0</v>
      </c>
      <c r="AU225" s="7">
        <f t="shared" si="208"/>
        <v>0</v>
      </c>
      <c r="AV225" s="8">
        <v>0</v>
      </c>
      <c r="AW225" s="6">
        <v>0</v>
      </c>
      <c r="AX225" s="7">
        <f t="shared" si="209"/>
        <v>0</v>
      </c>
      <c r="AY225" s="8">
        <v>0</v>
      </c>
      <c r="AZ225" s="6">
        <v>0</v>
      </c>
      <c r="BA225" s="7">
        <f t="shared" si="210"/>
        <v>0</v>
      </c>
      <c r="BB225" s="8">
        <v>0</v>
      </c>
      <c r="BC225" s="6">
        <v>0</v>
      </c>
      <c r="BD225" s="7">
        <f t="shared" si="211"/>
        <v>0</v>
      </c>
      <c r="BE225" s="8">
        <v>0</v>
      </c>
      <c r="BF225" s="6">
        <v>0</v>
      </c>
      <c r="BG225" s="7">
        <f t="shared" si="212"/>
        <v>0</v>
      </c>
      <c r="BH225" s="8">
        <v>0</v>
      </c>
      <c r="BI225" s="6">
        <v>0</v>
      </c>
      <c r="BJ225" s="7">
        <f t="shared" si="213"/>
        <v>0</v>
      </c>
      <c r="BK225" s="8">
        <v>0</v>
      </c>
      <c r="BL225" s="6">
        <v>0</v>
      </c>
      <c r="BM225" s="7">
        <f t="shared" si="214"/>
        <v>0</v>
      </c>
      <c r="BN225" s="8">
        <v>0</v>
      </c>
      <c r="BO225" s="6">
        <v>0</v>
      </c>
      <c r="BP225" s="7">
        <f t="shared" si="215"/>
        <v>0</v>
      </c>
      <c r="BQ225" s="8">
        <v>0</v>
      </c>
      <c r="BR225" s="6">
        <v>0</v>
      </c>
      <c r="BS225" s="7">
        <f t="shared" si="216"/>
        <v>0</v>
      </c>
      <c r="BT225" s="8">
        <v>0</v>
      </c>
      <c r="BU225" s="6">
        <v>0</v>
      </c>
      <c r="BV225" s="7">
        <f t="shared" si="217"/>
        <v>0</v>
      </c>
      <c r="BW225" s="8">
        <v>0</v>
      </c>
      <c r="BX225" s="6">
        <v>0</v>
      </c>
      <c r="BY225" s="7">
        <f t="shared" si="218"/>
        <v>0</v>
      </c>
      <c r="BZ225" s="8">
        <v>0</v>
      </c>
      <c r="CA225" s="6">
        <v>0</v>
      </c>
      <c r="CB225" s="7">
        <f t="shared" si="219"/>
        <v>0</v>
      </c>
      <c r="CC225" s="12">
        <f t="shared" si="221"/>
        <v>0.13</v>
      </c>
      <c r="CD225" s="7">
        <f t="shared" si="222"/>
        <v>36.051000000000002</v>
      </c>
    </row>
    <row r="226" spans="1:82" ht="15" thickBot="1" x14ac:dyDescent="0.35">
      <c r="A226" s="42"/>
      <c r="B226" s="54" t="s">
        <v>17</v>
      </c>
      <c r="C226" s="55">
        <f t="shared" ref="C226:D226" si="224">SUM(C214:C225)</f>
        <v>0</v>
      </c>
      <c r="D226" s="56">
        <f t="shared" si="224"/>
        <v>0</v>
      </c>
      <c r="E226" s="33"/>
      <c r="F226" s="55"/>
      <c r="G226" s="56"/>
      <c r="H226" s="33"/>
      <c r="I226" s="55">
        <f t="shared" ref="I226:J226" si="225">SUM(I214:I225)</f>
        <v>14.354066985645934</v>
      </c>
      <c r="J226" s="56">
        <f t="shared" si="225"/>
        <v>0.20899999999999999</v>
      </c>
      <c r="K226" s="33"/>
      <c r="L226" s="55">
        <f t="shared" ref="L226:M226" si="226">SUM(L214:L225)</f>
        <v>0</v>
      </c>
      <c r="M226" s="56">
        <f t="shared" si="226"/>
        <v>0</v>
      </c>
      <c r="N226" s="33"/>
      <c r="O226" s="55">
        <f t="shared" ref="O226:P226" si="227">SUM(O214:O225)</f>
        <v>0</v>
      </c>
      <c r="P226" s="56">
        <f t="shared" si="227"/>
        <v>0</v>
      </c>
      <c r="Q226" s="33"/>
      <c r="R226" s="55">
        <f t="shared" ref="R226:S226" si="228">SUM(R214:R225)</f>
        <v>0</v>
      </c>
      <c r="S226" s="56">
        <f t="shared" si="228"/>
        <v>0</v>
      </c>
      <c r="T226" s="33"/>
      <c r="U226" s="55">
        <f t="shared" ref="U226:V226" si="229">SUM(U214:U225)</f>
        <v>0</v>
      </c>
      <c r="V226" s="56">
        <f t="shared" si="229"/>
        <v>0</v>
      </c>
      <c r="W226" s="33"/>
      <c r="X226" s="55">
        <f t="shared" ref="X226:Y226" si="230">SUM(X214:X225)</f>
        <v>0</v>
      </c>
      <c r="Y226" s="56">
        <f t="shared" si="230"/>
        <v>0</v>
      </c>
      <c r="Z226" s="33"/>
      <c r="AA226" s="55"/>
      <c r="AB226" s="56"/>
      <c r="AC226" s="33"/>
      <c r="AD226" s="55">
        <f t="shared" ref="AD226:AE226" si="231">SUM(AD214:AD225)</f>
        <v>0</v>
      </c>
      <c r="AE226" s="56">
        <f t="shared" si="231"/>
        <v>0</v>
      </c>
      <c r="AF226" s="33"/>
      <c r="AG226" s="55">
        <f t="shared" ref="AG226:AH226" si="232">SUM(AG214:AG225)</f>
        <v>95.438800071466858</v>
      </c>
      <c r="AH226" s="56">
        <f t="shared" si="232"/>
        <v>412.15599999999995</v>
      </c>
      <c r="AI226" s="33"/>
      <c r="AJ226" s="55">
        <f t="shared" ref="AJ226:AK226" si="233">SUM(AJ214:AJ225)</f>
        <v>0</v>
      </c>
      <c r="AK226" s="56">
        <f t="shared" si="233"/>
        <v>0</v>
      </c>
      <c r="AL226" s="33"/>
      <c r="AM226" s="55">
        <f t="shared" ref="AM226:AN226" si="234">SUM(AM214:AM225)</f>
        <v>0</v>
      </c>
      <c r="AN226" s="56">
        <f t="shared" si="234"/>
        <v>0</v>
      </c>
      <c r="AO226" s="33"/>
      <c r="AP226" s="55">
        <f t="shared" ref="AP226:AQ226" si="235">SUM(AP214:AP225)</f>
        <v>0</v>
      </c>
      <c r="AQ226" s="56">
        <f t="shared" si="235"/>
        <v>0</v>
      </c>
      <c r="AR226" s="33"/>
      <c r="AS226" s="55">
        <f t="shared" ref="AS226:AT226" si="236">SUM(AS214:AS225)</f>
        <v>0</v>
      </c>
      <c r="AT226" s="56">
        <f t="shared" si="236"/>
        <v>0</v>
      </c>
      <c r="AU226" s="33"/>
      <c r="AV226" s="55">
        <f t="shared" ref="AV226:AW226" si="237">SUM(AV214:AV225)</f>
        <v>0</v>
      </c>
      <c r="AW226" s="56">
        <f t="shared" si="237"/>
        <v>0</v>
      </c>
      <c r="AX226" s="33"/>
      <c r="AY226" s="55">
        <f t="shared" ref="AY226:AZ226" si="238">SUM(AY214:AY225)</f>
        <v>0</v>
      </c>
      <c r="AZ226" s="56">
        <f t="shared" si="238"/>
        <v>0</v>
      </c>
      <c r="BA226" s="33"/>
      <c r="BB226" s="55">
        <f t="shared" ref="BB226:BC226" si="239">SUM(BB214:BB225)</f>
        <v>0</v>
      </c>
      <c r="BC226" s="56">
        <f t="shared" si="239"/>
        <v>0</v>
      </c>
      <c r="BD226" s="33"/>
      <c r="BE226" s="55">
        <f t="shared" ref="BE226:BF226" si="240">SUM(BE214:BE225)</f>
        <v>0</v>
      </c>
      <c r="BF226" s="56">
        <f t="shared" si="240"/>
        <v>0</v>
      </c>
      <c r="BG226" s="33"/>
      <c r="BH226" s="55">
        <f t="shared" ref="BH226:BI226" si="241">SUM(BH214:BH225)</f>
        <v>0</v>
      </c>
      <c r="BI226" s="56">
        <f t="shared" si="241"/>
        <v>0</v>
      </c>
      <c r="BJ226" s="33"/>
      <c r="BK226" s="55">
        <f t="shared" ref="BK226:BL226" si="242">SUM(BK214:BK225)</f>
        <v>0</v>
      </c>
      <c r="BL226" s="56">
        <f t="shared" si="242"/>
        <v>0</v>
      </c>
      <c r="BM226" s="33"/>
      <c r="BN226" s="55">
        <f t="shared" ref="BN226:BO226" si="243">SUM(BN214:BN225)</f>
        <v>0</v>
      </c>
      <c r="BO226" s="56">
        <f t="shared" si="243"/>
        <v>0</v>
      </c>
      <c r="BP226" s="33"/>
      <c r="BQ226" s="55">
        <f t="shared" ref="BQ226:BR226" si="244">SUM(BQ214:BQ225)</f>
        <v>0</v>
      </c>
      <c r="BR226" s="56">
        <f t="shared" si="244"/>
        <v>0</v>
      </c>
      <c r="BS226" s="33"/>
      <c r="BT226" s="55">
        <f t="shared" ref="BT226:BU226" si="245">SUM(BT214:BT225)</f>
        <v>17.872340425531917</v>
      </c>
      <c r="BU226" s="56">
        <f t="shared" si="245"/>
        <v>0.61099999999999999</v>
      </c>
      <c r="BV226" s="33"/>
      <c r="BW226" s="55">
        <f t="shared" ref="BW226:BX226" si="246">SUM(BW214:BW225)</f>
        <v>0</v>
      </c>
      <c r="BX226" s="56">
        <f t="shared" si="246"/>
        <v>0</v>
      </c>
      <c r="BY226" s="33"/>
      <c r="BZ226" s="55">
        <f t="shared" ref="BZ226:CA226" si="247">SUM(BZ214:BZ225)</f>
        <v>320.78947368421052</v>
      </c>
      <c r="CA226" s="56">
        <f t="shared" si="247"/>
        <v>32.300000000000004</v>
      </c>
      <c r="CB226" s="33"/>
      <c r="CC226" s="37">
        <f t="shared" si="221"/>
        <v>448.45468116685521</v>
      </c>
      <c r="CD226" s="36">
        <f t="shared" si="222"/>
        <v>445.27599999999995</v>
      </c>
    </row>
    <row r="227" spans="1:82" x14ac:dyDescent="0.3">
      <c r="A227" s="40">
        <v>2022</v>
      </c>
      <c r="B227" s="41" t="s">
        <v>5</v>
      </c>
      <c r="C227" s="8">
        <v>0</v>
      </c>
      <c r="D227" s="6">
        <v>0</v>
      </c>
      <c r="E227" s="7">
        <f>IF(C227=0,0,D227/C227*1000)</f>
        <v>0</v>
      </c>
      <c r="F227" s="8"/>
      <c r="G227" s="6"/>
      <c r="H227" s="7"/>
      <c r="I227" s="8">
        <v>0</v>
      </c>
      <c r="J227" s="6">
        <v>0</v>
      </c>
      <c r="K227" s="7">
        <f t="shared" ref="K227:K238" si="248">IF(I227=0,0,J227/I227*1000)</f>
        <v>0</v>
      </c>
      <c r="L227" s="8">
        <v>0</v>
      </c>
      <c r="M227" s="6">
        <v>0</v>
      </c>
      <c r="N227" s="7">
        <f t="shared" ref="N227:N238" si="249">IF(L227=0,0,M227/L227*1000)</f>
        <v>0</v>
      </c>
      <c r="O227" s="8">
        <v>0</v>
      </c>
      <c r="P227" s="6">
        <v>0</v>
      </c>
      <c r="Q227" s="7">
        <f t="shared" ref="Q227:Q238" si="250">IF(O227=0,0,P227/O227*1000)</f>
        <v>0</v>
      </c>
      <c r="R227" s="8">
        <v>0</v>
      </c>
      <c r="S227" s="6">
        <v>0</v>
      </c>
      <c r="T227" s="7">
        <f t="shared" ref="T227:T238" si="251">IF(R227=0,0,S227/R227*1000)</f>
        <v>0</v>
      </c>
      <c r="U227" s="8">
        <v>0</v>
      </c>
      <c r="V227" s="6">
        <v>0</v>
      </c>
      <c r="W227" s="7">
        <f t="shared" ref="W227:W238" si="252">IF(U227=0,0,V227/U227*1000)</f>
        <v>0</v>
      </c>
      <c r="X227" s="8">
        <v>0</v>
      </c>
      <c r="Y227" s="6">
        <v>0</v>
      </c>
      <c r="Z227" s="7">
        <f t="shared" ref="Z227:Z238" si="253">IF(X227=0,0,Y227/X227*1000)</f>
        <v>0</v>
      </c>
      <c r="AA227" s="8"/>
      <c r="AB227" s="6"/>
      <c r="AC227" s="7"/>
      <c r="AD227" s="8">
        <v>0</v>
      </c>
      <c r="AE227" s="6">
        <v>0</v>
      </c>
      <c r="AF227" s="7">
        <f t="shared" ref="AF227:AF238" si="254">IF(AD227=0,0,AE227/AD227*1000)</f>
        <v>0</v>
      </c>
      <c r="AG227" s="8">
        <v>0</v>
      </c>
      <c r="AH227" s="6">
        <v>0</v>
      </c>
      <c r="AI227" s="7">
        <f t="shared" ref="AI227:AI238" si="255">IF(AG227=0,0,AH227/AG227*1000)</f>
        <v>0</v>
      </c>
      <c r="AJ227" s="8">
        <v>0</v>
      </c>
      <c r="AK227" s="6">
        <v>0</v>
      </c>
      <c r="AL227" s="7">
        <f t="shared" ref="AL227:AL238" si="256">IF(AJ227=0,0,AK227/AJ227*1000)</f>
        <v>0</v>
      </c>
      <c r="AM227" s="8">
        <v>0</v>
      </c>
      <c r="AN227" s="6">
        <v>0</v>
      </c>
      <c r="AO227" s="7">
        <f t="shared" ref="AO227:AO238" si="257">IF(AM227=0,0,AN227/AM227*1000)</f>
        <v>0</v>
      </c>
      <c r="AP227" s="8">
        <v>0</v>
      </c>
      <c r="AQ227" s="6">
        <v>0</v>
      </c>
      <c r="AR227" s="7">
        <f t="shared" ref="AR227:AR238" si="258">IF(AP227=0,0,AQ227/AP227*1000)</f>
        <v>0</v>
      </c>
      <c r="AS227" s="8">
        <v>0</v>
      </c>
      <c r="AT227" s="6">
        <v>0</v>
      </c>
      <c r="AU227" s="7">
        <f t="shared" ref="AU227:AU238" si="259">IF(AS227=0,0,AT227/AS227*1000)</f>
        <v>0</v>
      </c>
      <c r="AV227" s="8">
        <v>0</v>
      </c>
      <c r="AW227" s="6">
        <v>0</v>
      </c>
      <c r="AX227" s="7">
        <f t="shared" ref="AX227:AX238" si="260">IF(AV227=0,0,AW227/AV227*1000)</f>
        <v>0</v>
      </c>
      <c r="AY227" s="8">
        <v>0</v>
      </c>
      <c r="AZ227" s="6">
        <v>0</v>
      </c>
      <c r="BA227" s="7">
        <f t="shared" ref="BA227:BA238" si="261">IF(AY227=0,0,AZ227/AY227*1000)</f>
        <v>0</v>
      </c>
      <c r="BB227" s="8">
        <v>0</v>
      </c>
      <c r="BC227" s="6">
        <v>0</v>
      </c>
      <c r="BD227" s="7">
        <f t="shared" ref="BD227:BD238" si="262">IF(BB227=0,0,BC227/BB227*1000)</f>
        <v>0</v>
      </c>
      <c r="BE227" s="8">
        <v>0</v>
      </c>
      <c r="BF227" s="6">
        <v>0</v>
      </c>
      <c r="BG227" s="7">
        <f t="shared" ref="BG227:BG238" si="263">IF(BE227=0,0,BF227/BE227*1000)</f>
        <v>0</v>
      </c>
      <c r="BH227" s="8">
        <v>0</v>
      </c>
      <c r="BI227" s="6">
        <v>0</v>
      </c>
      <c r="BJ227" s="7">
        <f t="shared" ref="BJ227:BJ238" si="264">IF(BH227=0,0,BI227/BH227*1000)</f>
        <v>0</v>
      </c>
      <c r="BK227" s="8">
        <v>0</v>
      </c>
      <c r="BL227" s="6">
        <v>0</v>
      </c>
      <c r="BM227" s="7">
        <f t="shared" ref="BM227:BM238" si="265">IF(BK227=0,0,BL227/BK227*1000)</f>
        <v>0</v>
      </c>
      <c r="BN227" s="8">
        <v>0</v>
      </c>
      <c r="BO227" s="6">
        <v>0</v>
      </c>
      <c r="BP227" s="7">
        <f t="shared" ref="BP227:BP238" si="266">IF(BN227=0,0,BO227/BN227*1000)</f>
        <v>0</v>
      </c>
      <c r="BQ227" s="8">
        <v>0</v>
      </c>
      <c r="BR227" s="6">
        <v>0</v>
      </c>
      <c r="BS227" s="7">
        <f t="shared" ref="BS227:BS238" si="267">IF(BQ227=0,0,BR227/BQ227*1000)</f>
        <v>0</v>
      </c>
      <c r="BT227" s="8">
        <v>0</v>
      </c>
      <c r="BU227" s="6">
        <v>0</v>
      </c>
      <c r="BV227" s="7">
        <f t="shared" ref="BV227:BV238" si="268">IF(BT227=0,0,BU227/BT227*1000)</f>
        <v>0</v>
      </c>
      <c r="BW227" s="8">
        <v>0</v>
      </c>
      <c r="BX227" s="6">
        <v>0</v>
      </c>
      <c r="BY227" s="7">
        <f t="shared" ref="BY227:BY238" si="269">IF(BW227=0,0,BX227/BW227*1000)</f>
        <v>0</v>
      </c>
      <c r="BZ227" s="8">
        <v>0</v>
      </c>
      <c r="CA227" s="6">
        <v>0</v>
      </c>
      <c r="CB227" s="7">
        <f t="shared" ref="CB227:CB238" si="270">IF(BZ227=0,0,CA227/BZ227*1000)</f>
        <v>0</v>
      </c>
      <c r="CC227" s="12">
        <f>SUMIF($C$5:$CB$5,"Ton",C227:CB227)</f>
        <v>0</v>
      </c>
      <c r="CD227" s="7">
        <f>SUMIF($C$5:$CB$5,"F*",C227:CB227)</f>
        <v>0</v>
      </c>
    </row>
    <row r="228" spans="1:82" x14ac:dyDescent="0.3">
      <c r="A228" s="40">
        <v>2022</v>
      </c>
      <c r="B228" s="41" t="s">
        <v>6</v>
      </c>
      <c r="C228" s="8">
        <v>0</v>
      </c>
      <c r="D228" s="6">
        <v>0</v>
      </c>
      <c r="E228" s="7">
        <f t="shared" ref="E228:E229" si="271">IF(C228=0,0,D228/C228*1000)</f>
        <v>0</v>
      </c>
      <c r="F228" s="8"/>
      <c r="G228" s="6"/>
      <c r="H228" s="7"/>
      <c r="I228" s="8">
        <v>0</v>
      </c>
      <c r="J228" s="6">
        <v>0</v>
      </c>
      <c r="K228" s="7">
        <f t="shared" si="248"/>
        <v>0</v>
      </c>
      <c r="L228" s="8">
        <v>0</v>
      </c>
      <c r="M228" s="6">
        <v>0</v>
      </c>
      <c r="N228" s="7">
        <f t="shared" si="249"/>
        <v>0</v>
      </c>
      <c r="O228" s="8">
        <v>0</v>
      </c>
      <c r="P228" s="6">
        <v>0</v>
      </c>
      <c r="Q228" s="7">
        <f t="shared" si="250"/>
        <v>0</v>
      </c>
      <c r="R228" s="8">
        <v>0</v>
      </c>
      <c r="S228" s="6">
        <v>0</v>
      </c>
      <c r="T228" s="7">
        <f t="shared" si="251"/>
        <v>0</v>
      </c>
      <c r="U228" s="8">
        <v>0</v>
      </c>
      <c r="V228" s="6">
        <v>0</v>
      </c>
      <c r="W228" s="7">
        <f t="shared" si="252"/>
        <v>0</v>
      </c>
      <c r="X228" s="8">
        <v>0</v>
      </c>
      <c r="Y228" s="6">
        <v>0</v>
      </c>
      <c r="Z228" s="7">
        <f t="shared" si="253"/>
        <v>0</v>
      </c>
      <c r="AA228" s="8"/>
      <c r="AB228" s="6"/>
      <c r="AC228" s="7"/>
      <c r="AD228" s="8">
        <v>0</v>
      </c>
      <c r="AE228" s="6">
        <v>0</v>
      </c>
      <c r="AF228" s="7">
        <f t="shared" si="254"/>
        <v>0</v>
      </c>
      <c r="AG228" s="8">
        <v>0</v>
      </c>
      <c r="AH228" s="6">
        <v>0</v>
      </c>
      <c r="AI228" s="7">
        <f t="shared" si="255"/>
        <v>0</v>
      </c>
      <c r="AJ228" s="8">
        <v>0</v>
      </c>
      <c r="AK228" s="6">
        <v>0</v>
      </c>
      <c r="AL228" s="7">
        <f t="shared" si="256"/>
        <v>0</v>
      </c>
      <c r="AM228" s="8">
        <v>0</v>
      </c>
      <c r="AN228" s="6">
        <v>0</v>
      </c>
      <c r="AO228" s="7">
        <f t="shared" si="257"/>
        <v>0</v>
      </c>
      <c r="AP228" s="8">
        <v>0</v>
      </c>
      <c r="AQ228" s="6">
        <v>0</v>
      </c>
      <c r="AR228" s="7">
        <f t="shared" si="258"/>
        <v>0</v>
      </c>
      <c r="AS228" s="8">
        <v>0</v>
      </c>
      <c r="AT228" s="6">
        <v>0</v>
      </c>
      <c r="AU228" s="7">
        <f t="shared" si="259"/>
        <v>0</v>
      </c>
      <c r="AV228" s="8">
        <v>0</v>
      </c>
      <c r="AW228" s="6">
        <v>0</v>
      </c>
      <c r="AX228" s="7">
        <f t="shared" si="260"/>
        <v>0</v>
      </c>
      <c r="AY228" s="8">
        <v>0</v>
      </c>
      <c r="AZ228" s="6">
        <v>0</v>
      </c>
      <c r="BA228" s="7">
        <f t="shared" si="261"/>
        <v>0</v>
      </c>
      <c r="BB228" s="8">
        <v>0</v>
      </c>
      <c r="BC228" s="6">
        <v>0</v>
      </c>
      <c r="BD228" s="7">
        <f t="shared" si="262"/>
        <v>0</v>
      </c>
      <c r="BE228" s="8">
        <v>0</v>
      </c>
      <c r="BF228" s="6">
        <v>0</v>
      </c>
      <c r="BG228" s="7">
        <f t="shared" si="263"/>
        <v>0</v>
      </c>
      <c r="BH228" s="8">
        <v>0</v>
      </c>
      <c r="BI228" s="6">
        <v>0</v>
      </c>
      <c r="BJ228" s="7">
        <f t="shared" si="264"/>
        <v>0</v>
      </c>
      <c r="BK228" s="8">
        <v>0</v>
      </c>
      <c r="BL228" s="6">
        <v>0</v>
      </c>
      <c r="BM228" s="7">
        <f t="shared" si="265"/>
        <v>0</v>
      </c>
      <c r="BN228" s="8">
        <v>0</v>
      </c>
      <c r="BO228" s="6">
        <v>0</v>
      </c>
      <c r="BP228" s="7">
        <f t="shared" si="266"/>
        <v>0</v>
      </c>
      <c r="BQ228" s="8">
        <v>0</v>
      </c>
      <c r="BR228" s="6">
        <v>0</v>
      </c>
      <c r="BS228" s="7">
        <f t="shared" si="267"/>
        <v>0</v>
      </c>
      <c r="BT228" s="8">
        <v>0</v>
      </c>
      <c r="BU228" s="6">
        <v>0</v>
      </c>
      <c r="BV228" s="7">
        <f t="shared" si="268"/>
        <v>0</v>
      </c>
      <c r="BW228" s="8">
        <v>0</v>
      </c>
      <c r="BX228" s="6">
        <v>0</v>
      </c>
      <c r="BY228" s="7">
        <f t="shared" si="269"/>
        <v>0</v>
      </c>
      <c r="BZ228" s="8">
        <v>0</v>
      </c>
      <c r="CA228" s="6">
        <v>0</v>
      </c>
      <c r="CB228" s="7">
        <f t="shared" si="270"/>
        <v>0</v>
      </c>
      <c r="CC228" s="12">
        <f t="shared" ref="CC228:CC239" si="272">SUMIF($C$5:$CB$5,"Ton",C228:CB228)</f>
        <v>0</v>
      </c>
      <c r="CD228" s="7">
        <f t="shared" ref="CD228:CD239" si="273">SUMIF($C$5:$CB$5,"F*",C228:CB228)</f>
        <v>0</v>
      </c>
    </row>
    <row r="229" spans="1:82" x14ac:dyDescent="0.3">
      <c r="A229" s="40">
        <v>2022</v>
      </c>
      <c r="B229" s="41" t="s">
        <v>7</v>
      </c>
      <c r="C229" s="8">
        <v>0</v>
      </c>
      <c r="D229" s="6">
        <v>0</v>
      </c>
      <c r="E229" s="7">
        <f t="shared" si="271"/>
        <v>0</v>
      </c>
      <c r="F229" s="8"/>
      <c r="G229" s="6"/>
      <c r="H229" s="7"/>
      <c r="I229" s="8">
        <v>0</v>
      </c>
      <c r="J229" s="6">
        <v>0</v>
      </c>
      <c r="K229" s="7">
        <f t="shared" si="248"/>
        <v>0</v>
      </c>
      <c r="L229" s="8">
        <v>0</v>
      </c>
      <c r="M229" s="6">
        <v>0</v>
      </c>
      <c r="N229" s="7">
        <f t="shared" si="249"/>
        <v>0</v>
      </c>
      <c r="O229" s="8">
        <v>0</v>
      </c>
      <c r="P229" s="6">
        <v>0</v>
      </c>
      <c r="Q229" s="7">
        <f t="shared" si="250"/>
        <v>0</v>
      </c>
      <c r="R229" s="8">
        <v>0</v>
      </c>
      <c r="S229" s="6">
        <v>0</v>
      </c>
      <c r="T229" s="7">
        <f t="shared" si="251"/>
        <v>0</v>
      </c>
      <c r="U229" s="8">
        <v>0</v>
      </c>
      <c r="V229" s="6">
        <v>0</v>
      </c>
      <c r="W229" s="7">
        <f t="shared" si="252"/>
        <v>0</v>
      </c>
      <c r="X229" s="8">
        <v>0</v>
      </c>
      <c r="Y229" s="6">
        <v>0</v>
      </c>
      <c r="Z229" s="7">
        <f t="shared" si="253"/>
        <v>0</v>
      </c>
      <c r="AA229" s="8"/>
      <c r="AB229" s="6"/>
      <c r="AC229" s="7"/>
      <c r="AD229" s="8">
        <v>0</v>
      </c>
      <c r="AE229" s="6">
        <v>0</v>
      </c>
      <c r="AF229" s="7">
        <f t="shared" si="254"/>
        <v>0</v>
      </c>
      <c r="AG229" s="8">
        <v>0</v>
      </c>
      <c r="AH229" s="6">
        <v>0</v>
      </c>
      <c r="AI229" s="7">
        <f t="shared" si="255"/>
        <v>0</v>
      </c>
      <c r="AJ229" s="8">
        <v>0</v>
      </c>
      <c r="AK229" s="6">
        <v>0</v>
      </c>
      <c r="AL229" s="7">
        <f t="shared" si="256"/>
        <v>0</v>
      </c>
      <c r="AM229" s="8">
        <v>0</v>
      </c>
      <c r="AN229" s="6">
        <v>0</v>
      </c>
      <c r="AO229" s="7">
        <f t="shared" si="257"/>
        <v>0</v>
      </c>
      <c r="AP229" s="8">
        <v>0</v>
      </c>
      <c r="AQ229" s="6">
        <v>0</v>
      </c>
      <c r="AR229" s="7">
        <f t="shared" si="258"/>
        <v>0</v>
      </c>
      <c r="AS229" s="8">
        <v>0</v>
      </c>
      <c r="AT229" s="6">
        <v>0</v>
      </c>
      <c r="AU229" s="7">
        <f t="shared" si="259"/>
        <v>0</v>
      </c>
      <c r="AV229" s="8">
        <v>0</v>
      </c>
      <c r="AW229" s="6">
        <v>0</v>
      </c>
      <c r="AX229" s="7">
        <f t="shared" si="260"/>
        <v>0</v>
      </c>
      <c r="AY229" s="8">
        <v>0</v>
      </c>
      <c r="AZ229" s="6">
        <v>0</v>
      </c>
      <c r="BA229" s="7">
        <f t="shared" si="261"/>
        <v>0</v>
      </c>
      <c r="BB229" s="8">
        <v>0</v>
      </c>
      <c r="BC229" s="6">
        <v>0</v>
      </c>
      <c r="BD229" s="7">
        <f t="shared" si="262"/>
        <v>0</v>
      </c>
      <c r="BE229" s="8">
        <v>0</v>
      </c>
      <c r="BF229" s="6">
        <v>0</v>
      </c>
      <c r="BG229" s="7">
        <f t="shared" si="263"/>
        <v>0</v>
      </c>
      <c r="BH229" s="8">
        <v>0</v>
      </c>
      <c r="BI229" s="6">
        <v>0</v>
      </c>
      <c r="BJ229" s="7">
        <f t="shared" si="264"/>
        <v>0</v>
      </c>
      <c r="BK229" s="8">
        <v>0</v>
      </c>
      <c r="BL229" s="6">
        <v>0</v>
      </c>
      <c r="BM229" s="7">
        <f t="shared" si="265"/>
        <v>0</v>
      </c>
      <c r="BN229" s="8">
        <v>0</v>
      </c>
      <c r="BO229" s="6">
        <v>0</v>
      </c>
      <c r="BP229" s="7">
        <f t="shared" si="266"/>
        <v>0</v>
      </c>
      <c r="BQ229" s="8">
        <v>0</v>
      </c>
      <c r="BR229" s="6">
        <v>0</v>
      </c>
      <c r="BS229" s="7">
        <f t="shared" si="267"/>
        <v>0</v>
      </c>
      <c r="BT229" s="8">
        <v>0</v>
      </c>
      <c r="BU229" s="6">
        <v>0</v>
      </c>
      <c r="BV229" s="7">
        <f t="shared" si="268"/>
        <v>0</v>
      </c>
      <c r="BW229" s="8">
        <v>0</v>
      </c>
      <c r="BX229" s="6">
        <v>0</v>
      </c>
      <c r="BY229" s="7">
        <f t="shared" si="269"/>
        <v>0</v>
      </c>
      <c r="BZ229" s="8">
        <v>0</v>
      </c>
      <c r="CA229" s="6">
        <v>0</v>
      </c>
      <c r="CB229" s="7">
        <f t="shared" si="270"/>
        <v>0</v>
      </c>
      <c r="CC229" s="12">
        <f t="shared" si="272"/>
        <v>0</v>
      </c>
      <c r="CD229" s="7">
        <f t="shared" si="273"/>
        <v>0</v>
      </c>
    </row>
    <row r="230" spans="1:82" x14ac:dyDescent="0.3">
      <c r="A230" s="40">
        <v>2022</v>
      </c>
      <c r="B230" s="41" t="s">
        <v>8</v>
      </c>
      <c r="C230" s="8">
        <v>0</v>
      </c>
      <c r="D230" s="6">
        <v>0</v>
      </c>
      <c r="E230" s="7">
        <f>IF(C230=0,0,D230/C230*1000)</f>
        <v>0</v>
      </c>
      <c r="F230" s="8"/>
      <c r="G230" s="6"/>
      <c r="H230" s="7"/>
      <c r="I230" s="8">
        <v>0</v>
      </c>
      <c r="J230" s="6">
        <v>0</v>
      </c>
      <c r="K230" s="7">
        <f t="shared" si="248"/>
        <v>0</v>
      </c>
      <c r="L230" s="8">
        <v>0</v>
      </c>
      <c r="M230" s="6">
        <v>0</v>
      </c>
      <c r="N230" s="7">
        <f t="shared" si="249"/>
        <v>0</v>
      </c>
      <c r="O230" s="8">
        <v>0</v>
      </c>
      <c r="P230" s="6">
        <v>0</v>
      </c>
      <c r="Q230" s="7">
        <f t="shared" si="250"/>
        <v>0</v>
      </c>
      <c r="R230" s="8">
        <v>0</v>
      </c>
      <c r="S230" s="6">
        <v>0</v>
      </c>
      <c r="T230" s="7">
        <f t="shared" si="251"/>
        <v>0</v>
      </c>
      <c r="U230" s="8">
        <v>0</v>
      </c>
      <c r="V230" s="6">
        <v>0</v>
      </c>
      <c r="W230" s="7">
        <f t="shared" si="252"/>
        <v>0</v>
      </c>
      <c r="X230" s="8">
        <v>0</v>
      </c>
      <c r="Y230" s="6">
        <v>0</v>
      </c>
      <c r="Z230" s="7">
        <f t="shared" si="253"/>
        <v>0</v>
      </c>
      <c r="AA230" s="8"/>
      <c r="AB230" s="6"/>
      <c r="AC230" s="7"/>
      <c r="AD230" s="8">
        <v>0</v>
      </c>
      <c r="AE230" s="6">
        <v>0</v>
      </c>
      <c r="AF230" s="7">
        <f t="shared" si="254"/>
        <v>0</v>
      </c>
      <c r="AG230" s="8">
        <v>0</v>
      </c>
      <c r="AH230" s="6">
        <v>0</v>
      </c>
      <c r="AI230" s="7">
        <f t="shared" si="255"/>
        <v>0</v>
      </c>
      <c r="AJ230" s="8">
        <v>0</v>
      </c>
      <c r="AK230" s="6">
        <v>0</v>
      </c>
      <c r="AL230" s="7">
        <f t="shared" si="256"/>
        <v>0</v>
      </c>
      <c r="AM230" s="8">
        <v>0</v>
      </c>
      <c r="AN230" s="6">
        <v>0</v>
      </c>
      <c r="AO230" s="7">
        <f t="shared" si="257"/>
        <v>0</v>
      </c>
      <c r="AP230" s="8">
        <v>0</v>
      </c>
      <c r="AQ230" s="6">
        <v>0</v>
      </c>
      <c r="AR230" s="7">
        <f t="shared" si="258"/>
        <v>0</v>
      </c>
      <c r="AS230" s="8">
        <v>0</v>
      </c>
      <c r="AT230" s="6">
        <v>0</v>
      </c>
      <c r="AU230" s="7">
        <f t="shared" si="259"/>
        <v>0</v>
      </c>
      <c r="AV230" s="8">
        <v>0</v>
      </c>
      <c r="AW230" s="6">
        <v>0</v>
      </c>
      <c r="AX230" s="7">
        <f t="shared" si="260"/>
        <v>0</v>
      </c>
      <c r="AY230" s="8">
        <v>0</v>
      </c>
      <c r="AZ230" s="6">
        <v>0</v>
      </c>
      <c r="BA230" s="7">
        <f t="shared" si="261"/>
        <v>0</v>
      </c>
      <c r="BB230" s="8">
        <v>0</v>
      </c>
      <c r="BC230" s="6">
        <v>0</v>
      </c>
      <c r="BD230" s="7">
        <f t="shared" si="262"/>
        <v>0</v>
      </c>
      <c r="BE230" s="8">
        <v>0</v>
      </c>
      <c r="BF230" s="6">
        <v>0</v>
      </c>
      <c r="BG230" s="7">
        <f t="shared" si="263"/>
        <v>0</v>
      </c>
      <c r="BH230" s="8">
        <v>0</v>
      </c>
      <c r="BI230" s="6">
        <v>0</v>
      </c>
      <c r="BJ230" s="7">
        <f t="shared" si="264"/>
        <v>0</v>
      </c>
      <c r="BK230" s="8">
        <v>0</v>
      </c>
      <c r="BL230" s="6">
        <v>0</v>
      </c>
      <c r="BM230" s="7">
        <f t="shared" si="265"/>
        <v>0</v>
      </c>
      <c r="BN230" s="8">
        <v>0</v>
      </c>
      <c r="BO230" s="6">
        <v>0</v>
      </c>
      <c r="BP230" s="7">
        <f t="shared" si="266"/>
        <v>0</v>
      </c>
      <c r="BQ230" s="8">
        <v>0</v>
      </c>
      <c r="BR230" s="6">
        <v>0</v>
      </c>
      <c r="BS230" s="7">
        <f t="shared" si="267"/>
        <v>0</v>
      </c>
      <c r="BT230" s="8">
        <v>0</v>
      </c>
      <c r="BU230" s="6">
        <v>0</v>
      </c>
      <c r="BV230" s="7">
        <f t="shared" si="268"/>
        <v>0</v>
      </c>
      <c r="BW230" s="8">
        <v>0</v>
      </c>
      <c r="BX230" s="6">
        <v>0</v>
      </c>
      <c r="BY230" s="7">
        <f t="shared" si="269"/>
        <v>0</v>
      </c>
      <c r="BZ230" s="8">
        <v>0</v>
      </c>
      <c r="CA230" s="6">
        <v>0</v>
      </c>
      <c r="CB230" s="7">
        <f t="shared" si="270"/>
        <v>0</v>
      </c>
      <c r="CC230" s="12">
        <f t="shared" si="272"/>
        <v>0</v>
      </c>
      <c r="CD230" s="7">
        <f t="shared" si="273"/>
        <v>0</v>
      </c>
    </row>
    <row r="231" spans="1:82" x14ac:dyDescent="0.3">
      <c r="A231" s="40">
        <v>2022</v>
      </c>
      <c r="B231" s="7" t="s">
        <v>9</v>
      </c>
      <c r="C231" s="8">
        <v>0</v>
      </c>
      <c r="D231" s="6">
        <v>0</v>
      </c>
      <c r="E231" s="7">
        <f t="shared" ref="E231:E238" si="274">IF(C231=0,0,D231/C231*1000)</f>
        <v>0</v>
      </c>
      <c r="F231" s="65"/>
      <c r="G231" s="6"/>
      <c r="H231" s="7"/>
      <c r="I231" s="65">
        <v>6.6000000000000003E-2</v>
      </c>
      <c r="J231" s="6">
        <v>1.3149999999999999</v>
      </c>
      <c r="K231" s="7">
        <f t="shared" si="248"/>
        <v>19924.24242424242</v>
      </c>
      <c r="L231" s="8">
        <v>0</v>
      </c>
      <c r="M231" s="6">
        <v>0</v>
      </c>
      <c r="N231" s="7">
        <f t="shared" si="249"/>
        <v>0</v>
      </c>
      <c r="O231" s="8">
        <v>0</v>
      </c>
      <c r="P231" s="6">
        <v>0</v>
      </c>
      <c r="Q231" s="7">
        <f t="shared" si="250"/>
        <v>0</v>
      </c>
      <c r="R231" s="8">
        <v>0</v>
      </c>
      <c r="S231" s="6">
        <v>0</v>
      </c>
      <c r="T231" s="7">
        <f t="shared" si="251"/>
        <v>0</v>
      </c>
      <c r="U231" s="8">
        <v>0</v>
      </c>
      <c r="V231" s="6">
        <v>0</v>
      </c>
      <c r="W231" s="7">
        <f t="shared" si="252"/>
        <v>0</v>
      </c>
      <c r="X231" s="8">
        <v>0</v>
      </c>
      <c r="Y231" s="6">
        <v>0</v>
      </c>
      <c r="Z231" s="7">
        <f t="shared" si="253"/>
        <v>0</v>
      </c>
      <c r="AA231" s="8"/>
      <c r="AB231" s="6"/>
      <c r="AC231" s="7"/>
      <c r="AD231" s="8">
        <v>0</v>
      </c>
      <c r="AE231" s="6">
        <v>0</v>
      </c>
      <c r="AF231" s="7">
        <f t="shared" si="254"/>
        <v>0</v>
      </c>
      <c r="AG231" s="8">
        <v>0</v>
      </c>
      <c r="AH231" s="6">
        <v>0</v>
      </c>
      <c r="AI231" s="7">
        <f t="shared" si="255"/>
        <v>0</v>
      </c>
      <c r="AJ231" s="8">
        <v>0</v>
      </c>
      <c r="AK231" s="6">
        <v>0</v>
      </c>
      <c r="AL231" s="7">
        <f t="shared" si="256"/>
        <v>0</v>
      </c>
      <c r="AM231" s="8">
        <v>0</v>
      </c>
      <c r="AN231" s="6">
        <v>0</v>
      </c>
      <c r="AO231" s="7">
        <f t="shared" si="257"/>
        <v>0</v>
      </c>
      <c r="AP231" s="8">
        <v>0</v>
      </c>
      <c r="AQ231" s="6">
        <v>0</v>
      </c>
      <c r="AR231" s="7">
        <f t="shared" si="258"/>
        <v>0</v>
      </c>
      <c r="AS231" s="8">
        <v>0</v>
      </c>
      <c r="AT231" s="6">
        <v>0</v>
      </c>
      <c r="AU231" s="7">
        <f t="shared" si="259"/>
        <v>0</v>
      </c>
      <c r="AV231" s="8">
        <v>0</v>
      </c>
      <c r="AW231" s="6">
        <v>0</v>
      </c>
      <c r="AX231" s="7">
        <f t="shared" si="260"/>
        <v>0</v>
      </c>
      <c r="AY231" s="8">
        <v>0</v>
      </c>
      <c r="AZ231" s="6">
        <v>0</v>
      </c>
      <c r="BA231" s="7">
        <f t="shared" si="261"/>
        <v>0</v>
      </c>
      <c r="BB231" s="8">
        <v>0</v>
      </c>
      <c r="BC231" s="6">
        <v>0</v>
      </c>
      <c r="BD231" s="7">
        <f t="shared" si="262"/>
        <v>0</v>
      </c>
      <c r="BE231" s="8">
        <v>0</v>
      </c>
      <c r="BF231" s="6">
        <v>0</v>
      </c>
      <c r="BG231" s="7">
        <f t="shared" si="263"/>
        <v>0</v>
      </c>
      <c r="BH231" s="8">
        <v>0</v>
      </c>
      <c r="BI231" s="6">
        <v>0</v>
      </c>
      <c r="BJ231" s="7">
        <f t="shared" si="264"/>
        <v>0</v>
      </c>
      <c r="BK231" s="8">
        <v>0</v>
      </c>
      <c r="BL231" s="6">
        <v>0</v>
      </c>
      <c r="BM231" s="7">
        <f t="shared" si="265"/>
        <v>0</v>
      </c>
      <c r="BN231" s="8">
        <v>0</v>
      </c>
      <c r="BO231" s="6">
        <v>0</v>
      </c>
      <c r="BP231" s="7">
        <f t="shared" si="266"/>
        <v>0</v>
      </c>
      <c r="BQ231" s="8">
        <v>0</v>
      </c>
      <c r="BR231" s="6">
        <v>0</v>
      </c>
      <c r="BS231" s="7">
        <f t="shared" si="267"/>
        <v>0</v>
      </c>
      <c r="BT231" s="8">
        <v>0</v>
      </c>
      <c r="BU231" s="6">
        <v>0</v>
      </c>
      <c r="BV231" s="7">
        <f t="shared" si="268"/>
        <v>0</v>
      </c>
      <c r="BW231" s="8">
        <v>0</v>
      </c>
      <c r="BX231" s="6">
        <v>0</v>
      </c>
      <c r="BY231" s="7">
        <f t="shared" si="269"/>
        <v>0</v>
      </c>
      <c r="BZ231" s="8">
        <v>0</v>
      </c>
      <c r="CA231" s="6">
        <v>0</v>
      </c>
      <c r="CB231" s="7">
        <f t="shared" si="270"/>
        <v>0</v>
      </c>
      <c r="CC231" s="12">
        <f t="shared" si="272"/>
        <v>6.6000000000000003E-2</v>
      </c>
      <c r="CD231" s="7">
        <f t="shared" si="273"/>
        <v>1.3149999999999999</v>
      </c>
    </row>
    <row r="232" spans="1:82" x14ac:dyDescent="0.3">
      <c r="A232" s="40">
        <v>2022</v>
      </c>
      <c r="B232" s="41" t="s">
        <v>10</v>
      </c>
      <c r="C232" s="8">
        <v>0</v>
      </c>
      <c r="D232" s="6">
        <v>0</v>
      </c>
      <c r="E232" s="7">
        <f t="shared" si="274"/>
        <v>0</v>
      </c>
      <c r="F232" s="8"/>
      <c r="G232" s="6"/>
      <c r="H232" s="7"/>
      <c r="I232" s="8">
        <v>0</v>
      </c>
      <c r="J232" s="6">
        <v>0</v>
      </c>
      <c r="K232" s="7">
        <f t="shared" si="248"/>
        <v>0</v>
      </c>
      <c r="L232" s="8">
        <v>0</v>
      </c>
      <c r="M232" s="6">
        <v>0</v>
      </c>
      <c r="N232" s="7">
        <f t="shared" si="249"/>
        <v>0</v>
      </c>
      <c r="O232" s="8">
        <v>0</v>
      </c>
      <c r="P232" s="6">
        <v>0</v>
      </c>
      <c r="Q232" s="7">
        <f t="shared" si="250"/>
        <v>0</v>
      </c>
      <c r="R232" s="8">
        <v>0</v>
      </c>
      <c r="S232" s="6">
        <v>0</v>
      </c>
      <c r="T232" s="7">
        <f t="shared" si="251"/>
        <v>0</v>
      </c>
      <c r="U232" s="8">
        <v>0</v>
      </c>
      <c r="V232" s="6">
        <v>0</v>
      </c>
      <c r="W232" s="7">
        <f t="shared" si="252"/>
        <v>0</v>
      </c>
      <c r="X232" s="8">
        <v>0</v>
      </c>
      <c r="Y232" s="6">
        <v>0</v>
      </c>
      <c r="Z232" s="7">
        <f t="shared" si="253"/>
        <v>0</v>
      </c>
      <c r="AA232" s="8"/>
      <c r="AB232" s="6"/>
      <c r="AC232" s="7"/>
      <c r="AD232" s="8">
        <v>0</v>
      </c>
      <c r="AE232" s="6">
        <v>0</v>
      </c>
      <c r="AF232" s="7">
        <f t="shared" si="254"/>
        <v>0</v>
      </c>
      <c r="AG232" s="8">
        <v>0</v>
      </c>
      <c r="AH232" s="6">
        <v>0</v>
      </c>
      <c r="AI232" s="7">
        <f t="shared" si="255"/>
        <v>0</v>
      </c>
      <c r="AJ232" s="8">
        <v>0</v>
      </c>
      <c r="AK232" s="6">
        <v>0</v>
      </c>
      <c r="AL232" s="7">
        <f t="shared" si="256"/>
        <v>0</v>
      </c>
      <c r="AM232" s="8">
        <v>0</v>
      </c>
      <c r="AN232" s="6">
        <v>0</v>
      </c>
      <c r="AO232" s="7">
        <f t="shared" si="257"/>
        <v>0</v>
      </c>
      <c r="AP232" s="8">
        <v>0</v>
      </c>
      <c r="AQ232" s="6">
        <v>0</v>
      </c>
      <c r="AR232" s="7">
        <f t="shared" si="258"/>
        <v>0</v>
      </c>
      <c r="AS232" s="8">
        <v>0</v>
      </c>
      <c r="AT232" s="6">
        <v>0</v>
      </c>
      <c r="AU232" s="7">
        <f t="shared" si="259"/>
        <v>0</v>
      </c>
      <c r="AV232" s="8">
        <v>0</v>
      </c>
      <c r="AW232" s="6">
        <v>0</v>
      </c>
      <c r="AX232" s="7">
        <f t="shared" si="260"/>
        <v>0</v>
      </c>
      <c r="AY232" s="8">
        <v>0</v>
      </c>
      <c r="AZ232" s="6">
        <v>0</v>
      </c>
      <c r="BA232" s="7">
        <f t="shared" si="261"/>
        <v>0</v>
      </c>
      <c r="BB232" s="8">
        <v>0</v>
      </c>
      <c r="BC232" s="6">
        <v>0</v>
      </c>
      <c r="BD232" s="7">
        <f t="shared" si="262"/>
        <v>0</v>
      </c>
      <c r="BE232" s="8">
        <v>0</v>
      </c>
      <c r="BF232" s="6">
        <v>0</v>
      </c>
      <c r="BG232" s="7">
        <f t="shared" si="263"/>
        <v>0</v>
      </c>
      <c r="BH232" s="8">
        <v>0</v>
      </c>
      <c r="BI232" s="6">
        <v>0</v>
      </c>
      <c r="BJ232" s="7">
        <f t="shared" si="264"/>
        <v>0</v>
      </c>
      <c r="BK232" s="8">
        <v>0</v>
      </c>
      <c r="BL232" s="6">
        <v>0</v>
      </c>
      <c r="BM232" s="7">
        <f t="shared" si="265"/>
        <v>0</v>
      </c>
      <c r="BN232" s="8">
        <v>0</v>
      </c>
      <c r="BO232" s="6">
        <v>0</v>
      </c>
      <c r="BP232" s="7">
        <f t="shared" si="266"/>
        <v>0</v>
      </c>
      <c r="BQ232" s="8">
        <v>0</v>
      </c>
      <c r="BR232" s="6">
        <v>0</v>
      </c>
      <c r="BS232" s="7">
        <f t="shared" si="267"/>
        <v>0</v>
      </c>
      <c r="BT232" s="8">
        <v>0</v>
      </c>
      <c r="BU232" s="6">
        <v>0</v>
      </c>
      <c r="BV232" s="7">
        <f t="shared" si="268"/>
        <v>0</v>
      </c>
      <c r="BW232" s="8">
        <v>0</v>
      </c>
      <c r="BX232" s="6">
        <v>0</v>
      </c>
      <c r="BY232" s="7">
        <f t="shared" si="269"/>
        <v>0</v>
      </c>
      <c r="BZ232" s="8">
        <v>0</v>
      </c>
      <c r="CA232" s="6">
        <v>0</v>
      </c>
      <c r="CB232" s="7">
        <f t="shared" si="270"/>
        <v>0</v>
      </c>
      <c r="CC232" s="12">
        <f t="shared" si="272"/>
        <v>0</v>
      </c>
      <c r="CD232" s="7">
        <f t="shared" si="273"/>
        <v>0</v>
      </c>
    </row>
    <row r="233" spans="1:82" x14ac:dyDescent="0.3">
      <c r="A233" s="40">
        <v>2022</v>
      </c>
      <c r="B233" s="41" t="s">
        <v>11</v>
      </c>
      <c r="C233" s="8">
        <v>0</v>
      </c>
      <c r="D233" s="6">
        <v>0</v>
      </c>
      <c r="E233" s="7">
        <f t="shared" si="274"/>
        <v>0</v>
      </c>
      <c r="F233" s="65"/>
      <c r="G233" s="6"/>
      <c r="H233" s="7"/>
      <c r="I233" s="65">
        <v>0.191</v>
      </c>
      <c r="J233" s="6">
        <v>6.141</v>
      </c>
      <c r="K233" s="7">
        <f t="shared" si="248"/>
        <v>32151.832460732981</v>
      </c>
      <c r="L233" s="8">
        <v>0</v>
      </c>
      <c r="M233" s="6">
        <v>0</v>
      </c>
      <c r="N233" s="7">
        <f t="shared" si="249"/>
        <v>0</v>
      </c>
      <c r="O233" s="8">
        <v>0</v>
      </c>
      <c r="P233" s="6">
        <v>0</v>
      </c>
      <c r="Q233" s="7">
        <f t="shared" si="250"/>
        <v>0</v>
      </c>
      <c r="R233" s="8">
        <v>0</v>
      </c>
      <c r="S233" s="6">
        <v>0</v>
      </c>
      <c r="T233" s="7">
        <f t="shared" si="251"/>
        <v>0</v>
      </c>
      <c r="U233" s="8">
        <v>0</v>
      </c>
      <c r="V233" s="6">
        <v>0</v>
      </c>
      <c r="W233" s="7">
        <f t="shared" si="252"/>
        <v>0</v>
      </c>
      <c r="X233" s="8">
        <v>0</v>
      </c>
      <c r="Y233" s="6">
        <v>0</v>
      </c>
      <c r="Z233" s="7">
        <f t="shared" si="253"/>
        <v>0</v>
      </c>
      <c r="AA233" s="8"/>
      <c r="AB233" s="6"/>
      <c r="AC233" s="7"/>
      <c r="AD233" s="8">
        <v>0</v>
      </c>
      <c r="AE233" s="6">
        <v>0</v>
      </c>
      <c r="AF233" s="7">
        <f t="shared" si="254"/>
        <v>0</v>
      </c>
      <c r="AG233" s="65">
        <v>4</v>
      </c>
      <c r="AH233" s="6">
        <v>33.369</v>
      </c>
      <c r="AI233" s="7">
        <f t="shared" si="255"/>
        <v>8342.25</v>
      </c>
      <c r="AJ233" s="8">
        <v>0</v>
      </c>
      <c r="AK233" s="6">
        <v>0</v>
      </c>
      <c r="AL233" s="7">
        <f t="shared" si="256"/>
        <v>0</v>
      </c>
      <c r="AM233" s="8">
        <v>0</v>
      </c>
      <c r="AN233" s="6">
        <v>0</v>
      </c>
      <c r="AO233" s="7">
        <f t="shared" si="257"/>
        <v>0</v>
      </c>
      <c r="AP233" s="8">
        <v>0</v>
      </c>
      <c r="AQ233" s="6">
        <v>0</v>
      </c>
      <c r="AR233" s="7">
        <f t="shared" si="258"/>
        <v>0</v>
      </c>
      <c r="AS233" s="65">
        <v>1E-3</v>
      </c>
      <c r="AT233" s="6">
        <v>1.3959999999999999</v>
      </c>
      <c r="AU233" s="66">
        <f t="shared" si="259"/>
        <v>1395999.9999999998</v>
      </c>
      <c r="AV233" s="8">
        <v>0</v>
      </c>
      <c r="AW233" s="6">
        <v>0</v>
      </c>
      <c r="AX233" s="7">
        <f t="shared" si="260"/>
        <v>0</v>
      </c>
      <c r="AY233" s="8">
        <v>0</v>
      </c>
      <c r="AZ233" s="6">
        <v>0</v>
      </c>
      <c r="BA233" s="7">
        <f t="shared" si="261"/>
        <v>0</v>
      </c>
      <c r="BB233" s="8">
        <v>0</v>
      </c>
      <c r="BC233" s="6">
        <v>0</v>
      </c>
      <c r="BD233" s="7">
        <f t="shared" si="262"/>
        <v>0</v>
      </c>
      <c r="BE233" s="8">
        <v>0</v>
      </c>
      <c r="BF233" s="6">
        <v>0</v>
      </c>
      <c r="BG233" s="7">
        <f t="shared" si="263"/>
        <v>0</v>
      </c>
      <c r="BH233" s="8">
        <v>0</v>
      </c>
      <c r="BI233" s="6">
        <v>0</v>
      </c>
      <c r="BJ233" s="7">
        <f t="shared" si="264"/>
        <v>0</v>
      </c>
      <c r="BK233" s="8">
        <v>0</v>
      </c>
      <c r="BL233" s="6">
        <v>0</v>
      </c>
      <c r="BM233" s="7">
        <f t="shared" si="265"/>
        <v>0</v>
      </c>
      <c r="BN233" s="8">
        <v>0</v>
      </c>
      <c r="BO233" s="6">
        <v>0</v>
      </c>
      <c r="BP233" s="7">
        <f t="shared" si="266"/>
        <v>0</v>
      </c>
      <c r="BQ233" s="8">
        <v>0</v>
      </c>
      <c r="BR233" s="6">
        <v>0</v>
      </c>
      <c r="BS233" s="7">
        <f t="shared" si="267"/>
        <v>0</v>
      </c>
      <c r="BT233" s="8">
        <v>0</v>
      </c>
      <c r="BU233" s="6">
        <v>0</v>
      </c>
      <c r="BV233" s="7">
        <f t="shared" si="268"/>
        <v>0</v>
      </c>
      <c r="BW233" s="8">
        <v>0</v>
      </c>
      <c r="BX233" s="6">
        <v>0</v>
      </c>
      <c r="BY233" s="7">
        <f t="shared" si="269"/>
        <v>0</v>
      </c>
      <c r="BZ233" s="8">
        <v>0</v>
      </c>
      <c r="CA233" s="6">
        <v>0</v>
      </c>
      <c r="CB233" s="7">
        <f t="shared" si="270"/>
        <v>0</v>
      </c>
      <c r="CC233" s="12">
        <f t="shared" si="272"/>
        <v>4.1920000000000002</v>
      </c>
      <c r="CD233" s="7">
        <f t="shared" si="273"/>
        <v>40.905999999999999</v>
      </c>
    </row>
    <row r="234" spans="1:82" x14ac:dyDescent="0.3">
      <c r="A234" s="40">
        <v>2022</v>
      </c>
      <c r="B234" s="41" t="s">
        <v>12</v>
      </c>
      <c r="C234" s="8">
        <v>0</v>
      </c>
      <c r="D234" s="6">
        <v>0</v>
      </c>
      <c r="E234" s="7">
        <f t="shared" si="274"/>
        <v>0</v>
      </c>
      <c r="F234" s="8"/>
      <c r="G234" s="6"/>
      <c r="H234" s="7"/>
      <c r="I234" s="8">
        <v>0</v>
      </c>
      <c r="J234" s="6">
        <v>0</v>
      </c>
      <c r="K234" s="7">
        <f t="shared" si="248"/>
        <v>0</v>
      </c>
      <c r="L234" s="8">
        <v>0</v>
      </c>
      <c r="M234" s="6">
        <v>0</v>
      </c>
      <c r="N234" s="7">
        <f t="shared" si="249"/>
        <v>0</v>
      </c>
      <c r="O234" s="8">
        <v>0</v>
      </c>
      <c r="P234" s="6">
        <v>0</v>
      </c>
      <c r="Q234" s="7">
        <f t="shared" si="250"/>
        <v>0</v>
      </c>
      <c r="R234" s="8">
        <v>0</v>
      </c>
      <c r="S234" s="6">
        <v>0</v>
      </c>
      <c r="T234" s="7">
        <f t="shared" si="251"/>
        <v>0</v>
      </c>
      <c r="U234" s="8">
        <v>0</v>
      </c>
      <c r="V234" s="6">
        <v>0</v>
      </c>
      <c r="W234" s="7">
        <f t="shared" si="252"/>
        <v>0</v>
      </c>
      <c r="X234" s="8">
        <v>0</v>
      </c>
      <c r="Y234" s="6">
        <v>0</v>
      </c>
      <c r="Z234" s="7">
        <f t="shared" si="253"/>
        <v>0</v>
      </c>
      <c r="AA234" s="8"/>
      <c r="AB234" s="6"/>
      <c r="AC234" s="7"/>
      <c r="AD234" s="8">
        <v>0</v>
      </c>
      <c r="AE234" s="6">
        <v>0</v>
      </c>
      <c r="AF234" s="7">
        <f t="shared" si="254"/>
        <v>0</v>
      </c>
      <c r="AG234" s="8">
        <v>0</v>
      </c>
      <c r="AH234" s="6">
        <v>0</v>
      </c>
      <c r="AI234" s="7">
        <f t="shared" si="255"/>
        <v>0</v>
      </c>
      <c r="AJ234" s="8">
        <v>0</v>
      </c>
      <c r="AK234" s="6">
        <v>0</v>
      </c>
      <c r="AL234" s="7">
        <f t="shared" si="256"/>
        <v>0</v>
      </c>
      <c r="AM234" s="8">
        <v>0</v>
      </c>
      <c r="AN234" s="6">
        <v>0</v>
      </c>
      <c r="AO234" s="7">
        <f t="shared" si="257"/>
        <v>0</v>
      </c>
      <c r="AP234" s="8">
        <v>0</v>
      </c>
      <c r="AQ234" s="6">
        <v>0</v>
      </c>
      <c r="AR234" s="7">
        <f t="shared" si="258"/>
        <v>0</v>
      </c>
      <c r="AS234" s="8">
        <v>0</v>
      </c>
      <c r="AT234" s="6">
        <v>0</v>
      </c>
      <c r="AU234" s="7">
        <f t="shared" si="259"/>
        <v>0</v>
      </c>
      <c r="AV234" s="8">
        <v>0</v>
      </c>
      <c r="AW234" s="6">
        <v>0</v>
      </c>
      <c r="AX234" s="7">
        <f t="shared" si="260"/>
        <v>0</v>
      </c>
      <c r="AY234" s="8">
        <v>0</v>
      </c>
      <c r="AZ234" s="6">
        <v>0</v>
      </c>
      <c r="BA234" s="7">
        <f t="shared" si="261"/>
        <v>0</v>
      </c>
      <c r="BB234" s="8">
        <v>0</v>
      </c>
      <c r="BC234" s="6">
        <v>0</v>
      </c>
      <c r="BD234" s="7">
        <f t="shared" si="262"/>
        <v>0</v>
      </c>
      <c r="BE234" s="8">
        <v>0</v>
      </c>
      <c r="BF234" s="6">
        <v>0</v>
      </c>
      <c r="BG234" s="7">
        <f t="shared" si="263"/>
        <v>0</v>
      </c>
      <c r="BH234" s="8">
        <v>0</v>
      </c>
      <c r="BI234" s="6">
        <v>0</v>
      </c>
      <c r="BJ234" s="7">
        <f t="shared" si="264"/>
        <v>0</v>
      </c>
      <c r="BK234" s="8">
        <v>0</v>
      </c>
      <c r="BL234" s="6">
        <v>0</v>
      </c>
      <c r="BM234" s="7">
        <f t="shared" si="265"/>
        <v>0</v>
      </c>
      <c r="BN234" s="8">
        <v>0</v>
      </c>
      <c r="BO234" s="6">
        <v>0</v>
      </c>
      <c r="BP234" s="7">
        <f t="shared" si="266"/>
        <v>0</v>
      </c>
      <c r="BQ234" s="8">
        <v>0</v>
      </c>
      <c r="BR234" s="6">
        <v>0</v>
      </c>
      <c r="BS234" s="7">
        <f t="shared" si="267"/>
        <v>0</v>
      </c>
      <c r="BT234" s="8">
        <v>0</v>
      </c>
      <c r="BU234" s="6">
        <v>0</v>
      </c>
      <c r="BV234" s="7">
        <f t="shared" si="268"/>
        <v>0</v>
      </c>
      <c r="BW234" s="8">
        <v>0</v>
      </c>
      <c r="BX234" s="6">
        <v>0</v>
      </c>
      <c r="BY234" s="7">
        <f t="shared" si="269"/>
        <v>0</v>
      </c>
      <c r="BZ234" s="8">
        <v>0</v>
      </c>
      <c r="CA234" s="6">
        <v>0</v>
      </c>
      <c r="CB234" s="7">
        <f t="shared" si="270"/>
        <v>0</v>
      </c>
      <c r="CC234" s="12">
        <f t="shared" si="272"/>
        <v>0</v>
      </c>
      <c r="CD234" s="7">
        <f t="shared" si="273"/>
        <v>0</v>
      </c>
    </row>
    <row r="235" spans="1:82" x14ac:dyDescent="0.3">
      <c r="A235" s="40">
        <v>2022</v>
      </c>
      <c r="B235" s="41" t="s">
        <v>13</v>
      </c>
      <c r="C235" s="8">
        <v>0</v>
      </c>
      <c r="D235" s="6">
        <v>0</v>
      </c>
      <c r="E235" s="7">
        <f t="shared" si="274"/>
        <v>0</v>
      </c>
      <c r="F235" s="8"/>
      <c r="G235" s="6"/>
      <c r="H235" s="7"/>
      <c r="I235" s="8">
        <v>0</v>
      </c>
      <c r="J235" s="6">
        <v>0</v>
      </c>
      <c r="K235" s="7">
        <f t="shared" si="248"/>
        <v>0</v>
      </c>
      <c r="L235" s="8">
        <v>0</v>
      </c>
      <c r="M235" s="6">
        <v>0</v>
      </c>
      <c r="N235" s="7">
        <f t="shared" si="249"/>
        <v>0</v>
      </c>
      <c r="O235" s="8">
        <v>0</v>
      </c>
      <c r="P235" s="6">
        <v>0</v>
      </c>
      <c r="Q235" s="7">
        <f t="shared" si="250"/>
        <v>0</v>
      </c>
      <c r="R235" s="8">
        <v>0</v>
      </c>
      <c r="S235" s="6">
        <v>0</v>
      </c>
      <c r="T235" s="7">
        <f t="shared" si="251"/>
        <v>0</v>
      </c>
      <c r="U235" s="8">
        <v>0</v>
      </c>
      <c r="V235" s="6">
        <v>0</v>
      </c>
      <c r="W235" s="7">
        <f t="shared" si="252"/>
        <v>0</v>
      </c>
      <c r="X235" s="8">
        <v>0</v>
      </c>
      <c r="Y235" s="6">
        <v>0</v>
      </c>
      <c r="Z235" s="7">
        <f t="shared" si="253"/>
        <v>0</v>
      </c>
      <c r="AA235" s="8"/>
      <c r="AB235" s="6"/>
      <c r="AC235" s="7"/>
      <c r="AD235" s="8">
        <v>0</v>
      </c>
      <c r="AE235" s="6">
        <v>0</v>
      </c>
      <c r="AF235" s="7">
        <f t="shared" si="254"/>
        <v>0</v>
      </c>
      <c r="AG235" s="8">
        <v>0</v>
      </c>
      <c r="AH235" s="6">
        <v>0</v>
      </c>
      <c r="AI235" s="7">
        <f t="shared" si="255"/>
        <v>0</v>
      </c>
      <c r="AJ235" s="8">
        <v>0</v>
      </c>
      <c r="AK235" s="6">
        <v>0</v>
      </c>
      <c r="AL235" s="7">
        <f t="shared" si="256"/>
        <v>0</v>
      </c>
      <c r="AM235" s="8">
        <v>0</v>
      </c>
      <c r="AN235" s="6">
        <v>0</v>
      </c>
      <c r="AO235" s="7">
        <f t="shared" si="257"/>
        <v>0</v>
      </c>
      <c r="AP235" s="8">
        <v>0</v>
      </c>
      <c r="AQ235" s="6">
        <v>0</v>
      </c>
      <c r="AR235" s="7">
        <f t="shared" si="258"/>
        <v>0</v>
      </c>
      <c r="AS235" s="65">
        <v>0.77500000000000002</v>
      </c>
      <c r="AT235" s="6">
        <v>13.68</v>
      </c>
      <c r="AU235" s="7">
        <f t="shared" si="259"/>
        <v>17651.612903225807</v>
      </c>
      <c r="AV235" s="8">
        <v>0</v>
      </c>
      <c r="AW235" s="6">
        <v>0</v>
      </c>
      <c r="AX235" s="7">
        <f t="shared" si="260"/>
        <v>0</v>
      </c>
      <c r="AY235" s="65">
        <v>4.0006399999999998</v>
      </c>
      <c r="AZ235" s="6">
        <v>293.70499999999998</v>
      </c>
      <c r="BA235" s="7">
        <f t="shared" si="261"/>
        <v>73414.503679411297</v>
      </c>
      <c r="BB235" s="8">
        <v>0</v>
      </c>
      <c r="BC235" s="6">
        <v>0</v>
      </c>
      <c r="BD235" s="7">
        <f t="shared" si="262"/>
        <v>0</v>
      </c>
      <c r="BE235" s="8">
        <v>0</v>
      </c>
      <c r="BF235" s="6">
        <v>0</v>
      </c>
      <c r="BG235" s="7">
        <f t="shared" si="263"/>
        <v>0</v>
      </c>
      <c r="BH235" s="8">
        <v>0</v>
      </c>
      <c r="BI235" s="6">
        <v>0</v>
      </c>
      <c r="BJ235" s="7">
        <f t="shared" si="264"/>
        <v>0</v>
      </c>
      <c r="BK235" s="8">
        <v>0</v>
      </c>
      <c r="BL235" s="6">
        <v>0</v>
      </c>
      <c r="BM235" s="7">
        <f t="shared" si="265"/>
        <v>0</v>
      </c>
      <c r="BN235" s="8">
        <v>0</v>
      </c>
      <c r="BO235" s="6">
        <v>0</v>
      </c>
      <c r="BP235" s="7">
        <f t="shared" si="266"/>
        <v>0</v>
      </c>
      <c r="BQ235" s="8">
        <v>0</v>
      </c>
      <c r="BR235" s="6">
        <v>0</v>
      </c>
      <c r="BS235" s="7">
        <f t="shared" si="267"/>
        <v>0</v>
      </c>
      <c r="BT235" s="8">
        <v>0</v>
      </c>
      <c r="BU235" s="6">
        <v>0</v>
      </c>
      <c r="BV235" s="7">
        <f t="shared" si="268"/>
        <v>0</v>
      </c>
      <c r="BW235" s="8">
        <v>0</v>
      </c>
      <c r="BX235" s="6">
        <v>0</v>
      </c>
      <c r="BY235" s="7">
        <f t="shared" si="269"/>
        <v>0</v>
      </c>
      <c r="BZ235" s="8">
        <v>0</v>
      </c>
      <c r="CA235" s="6">
        <v>0</v>
      </c>
      <c r="CB235" s="7">
        <f t="shared" si="270"/>
        <v>0</v>
      </c>
      <c r="CC235" s="12">
        <f t="shared" si="272"/>
        <v>4.7756400000000001</v>
      </c>
      <c r="CD235" s="7">
        <f t="shared" si="273"/>
        <v>307.38499999999999</v>
      </c>
    </row>
    <row r="236" spans="1:82" x14ac:dyDescent="0.3">
      <c r="A236" s="40">
        <v>2022</v>
      </c>
      <c r="B236" s="41" t="s">
        <v>14</v>
      </c>
      <c r="C236" s="8">
        <v>0</v>
      </c>
      <c r="D236" s="6">
        <v>0</v>
      </c>
      <c r="E236" s="7">
        <f t="shared" si="274"/>
        <v>0</v>
      </c>
      <c r="F236" s="8"/>
      <c r="G236" s="6"/>
      <c r="H236" s="7"/>
      <c r="I236" s="8">
        <v>0</v>
      </c>
      <c r="J236" s="6">
        <v>0</v>
      </c>
      <c r="K236" s="7">
        <f t="shared" si="248"/>
        <v>0</v>
      </c>
      <c r="L236" s="8">
        <v>0</v>
      </c>
      <c r="M236" s="6">
        <v>0</v>
      </c>
      <c r="N236" s="7">
        <f t="shared" si="249"/>
        <v>0</v>
      </c>
      <c r="O236" s="8">
        <v>0</v>
      </c>
      <c r="P236" s="6">
        <v>0</v>
      </c>
      <c r="Q236" s="7">
        <f t="shared" si="250"/>
        <v>0</v>
      </c>
      <c r="R236" s="8">
        <v>0</v>
      </c>
      <c r="S236" s="6">
        <v>0</v>
      </c>
      <c r="T236" s="7">
        <f t="shared" si="251"/>
        <v>0</v>
      </c>
      <c r="U236" s="8">
        <v>0</v>
      </c>
      <c r="V236" s="6">
        <v>0</v>
      </c>
      <c r="W236" s="7">
        <f t="shared" si="252"/>
        <v>0</v>
      </c>
      <c r="X236" s="8">
        <v>0</v>
      </c>
      <c r="Y236" s="6">
        <v>0</v>
      </c>
      <c r="Z236" s="7">
        <f t="shared" si="253"/>
        <v>0</v>
      </c>
      <c r="AA236" s="8"/>
      <c r="AB236" s="6"/>
      <c r="AC236" s="7"/>
      <c r="AD236" s="8">
        <v>0</v>
      </c>
      <c r="AE236" s="6">
        <v>0</v>
      </c>
      <c r="AF236" s="7">
        <f t="shared" si="254"/>
        <v>0</v>
      </c>
      <c r="AG236" s="8">
        <v>0</v>
      </c>
      <c r="AH236" s="6">
        <v>0</v>
      </c>
      <c r="AI236" s="7">
        <f t="shared" si="255"/>
        <v>0</v>
      </c>
      <c r="AJ236" s="8">
        <v>0</v>
      </c>
      <c r="AK236" s="6">
        <v>0</v>
      </c>
      <c r="AL236" s="7">
        <f t="shared" si="256"/>
        <v>0</v>
      </c>
      <c r="AM236" s="8">
        <v>0</v>
      </c>
      <c r="AN236" s="6">
        <v>0</v>
      </c>
      <c r="AO236" s="7">
        <f t="shared" si="257"/>
        <v>0</v>
      </c>
      <c r="AP236" s="8">
        <v>0</v>
      </c>
      <c r="AQ236" s="6">
        <v>0</v>
      </c>
      <c r="AR236" s="7">
        <f t="shared" si="258"/>
        <v>0</v>
      </c>
      <c r="AS236" s="8">
        <v>0</v>
      </c>
      <c r="AT236" s="6">
        <v>0</v>
      </c>
      <c r="AU236" s="7">
        <f t="shared" si="259"/>
        <v>0</v>
      </c>
      <c r="AV236" s="8">
        <v>0</v>
      </c>
      <c r="AW236" s="6">
        <v>0</v>
      </c>
      <c r="AX236" s="7">
        <f t="shared" si="260"/>
        <v>0</v>
      </c>
      <c r="AY236" s="65">
        <v>15.22</v>
      </c>
      <c r="AZ236" s="6">
        <v>223.77500000000001</v>
      </c>
      <c r="BA236" s="7">
        <f t="shared" si="261"/>
        <v>14702.693823915899</v>
      </c>
      <c r="BB236" s="8">
        <v>0</v>
      </c>
      <c r="BC236" s="6">
        <v>0</v>
      </c>
      <c r="BD236" s="7">
        <f t="shared" si="262"/>
        <v>0</v>
      </c>
      <c r="BE236" s="8">
        <v>0</v>
      </c>
      <c r="BF236" s="6">
        <v>0</v>
      </c>
      <c r="BG236" s="7">
        <f t="shared" si="263"/>
        <v>0</v>
      </c>
      <c r="BH236" s="8">
        <v>0</v>
      </c>
      <c r="BI236" s="6">
        <v>0</v>
      </c>
      <c r="BJ236" s="7">
        <f t="shared" si="264"/>
        <v>0</v>
      </c>
      <c r="BK236" s="8">
        <v>0</v>
      </c>
      <c r="BL236" s="6">
        <v>0</v>
      </c>
      <c r="BM236" s="7">
        <f t="shared" si="265"/>
        <v>0</v>
      </c>
      <c r="BN236" s="8">
        <v>0</v>
      </c>
      <c r="BO236" s="6">
        <v>0</v>
      </c>
      <c r="BP236" s="7">
        <f t="shared" si="266"/>
        <v>0</v>
      </c>
      <c r="BQ236" s="8">
        <v>0</v>
      </c>
      <c r="BR236" s="6">
        <v>0</v>
      </c>
      <c r="BS236" s="7">
        <f t="shared" si="267"/>
        <v>0</v>
      </c>
      <c r="BT236" s="8">
        <v>0</v>
      </c>
      <c r="BU236" s="6">
        <v>0</v>
      </c>
      <c r="BV236" s="7">
        <f t="shared" si="268"/>
        <v>0</v>
      </c>
      <c r="BW236" s="8">
        <v>0</v>
      </c>
      <c r="BX236" s="6">
        <v>0</v>
      </c>
      <c r="BY236" s="7">
        <f t="shared" si="269"/>
        <v>0</v>
      </c>
      <c r="BZ236" s="8">
        <v>0</v>
      </c>
      <c r="CA236" s="6">
        <v>0</v>
      </c>
      <c r="CB236" s="7">
        <f t="shared" si="270"/>
        <v>0</v>
      </c>
      <c r="CC236" s="12">
        <f t="shared" si="272"/>
        <v>15.22</v>
      </c>
      <c r="CD236" s="7">
        <f t="shared" si="273"/>
        <v>223.77500000000001</v>
      </c>
    </row>
    <row r="237" spans="1:82" x14ac:dyDescent="0.3">
      <c r="A237" s="40">
        <v>2022</v>
      </c>
      <c r="B237" s="7" t="s">
        <v>15</v>
      </c>
      <c r="C237" s="8">
        <v>0</v>
      </c>
      <c r="D237" s="6">
        <v>0</v>
      </c>
      <c r="E237" s="7">
        <f t="shared" si="274"/>
        <v>0</v>
      </c>
      <c r="F237" s="8"/>
      <c r="G237" s="6"/>
      <c r="H237" s="7"/>
      <c r="I237" s="8">
        <v>0</v>
      </c>
      <c r="J237" s="6">
        <v>0</v>
      </c>
      <c r="K237" s="7">
        <f t="shared" si="248"/>
        <v>0</v>
      </c>
      <c r="L237" s="8">
        <v>0</v>
      </c>
      <c r="M237" s="6">
        <v>0</v>
      </c>
      <c r="N237" s="7">
        <f t="shared" si="249"/>
        <v>0</v>
      </c>
      <c r="O237" s="8">
        <v>0</v>
      </c>
      <c r="P237" s="6">
        <v>0</v>
      </c>
      <c r="Q237" s="7">
        <f t="shared" si="250"/>
        <v>0</v>
      </c>
      <c r="R237" s="8">
        <v>0</v>
      </c>
      <c r="S237" s="6">
        <v>0</v>
      </c>
      <c r="T237" s="7">
        <f t="shared" si="251"/>
        <v>0</v>
      </c>
      <c r="U237" s="8">
        <v>0</v>
      </c>
      <c r="V237" s="6">
        <v>0</v>
      </c>
      <c r="W237" s="7">
        <f t="shared" si="252"/>
        <v>0</v>
      </c>
      <c r="X237" s="8">
        <v>0</v>
      </c>
      <c r="Y237" s="6">
        <v>0</v>
      </c>
      <c r="Z237" s="7">
        <f t="shared" si="253"/>
        <v>0</v>
      </c>
      <c r="AA237" s="8"/>
      <c r="AB237" s="6"/>
      <c r="AC237" s="7"/>
      <c r="AD237" s="8">
        <v>0</v>
      </c>
      <c r="AE237" s="6">
        <v>0</v>
      </c>
      <c r="AF237" s="7">
        <f t="shared" si="254"/>
        <v>0</v>
      </c>
      <c r="AG237" s="8">
        <v>0</v>
      </c>
      <c r="AH237" s="6">
        <v>0</v>
      </c>
      <c r="AI237" s="7">
        <f t="shared" si="255"/>
        <v>0</v>
      </c>
      <c r="AJ237" s="8">
        <v>0</v>
      </c>
      <c r="AK237" s="6">
        <v>0</v>
      </c>
      <c r="AL237" s="7">
        <f t="shared" si="256"/>
        <v>0</v>
      </c>
      <c r="AM237" s="8">
        <v>0</v>
      </c>
      <c r="AN237" s="6">
        <v>0</v>
      </c>
      <c r="AO237" s="7">
        <f t="shared" si="257"/>
        <v>0</v>
      </c>
      <c r="AP237" s="8">
        <v>0</v>
      </c>
      <c r="AQ237" s="6">
        <v>0</v>
      </c>
      <c r="AR237" s="7">
        <f t="shared" si="258"/>
        <v>0</v>
      </c>
      <c r="AS237" s="8">
        <v>0</v>
      </c>
      <c r="AT237" s="6">
        <v>0</v>
      </c>
      <c r="AU237" s="7">
        <f t="shared" si="259"/>
        <v>0</v>
      </c>
      <c r="AV237" s="8">
        <v>0</v>
      </c>
      <c r="AW237" s="6">
        <v>0</v>
      </c>
      <c r="AX237" s="7">
        <f t="shared" si="260"/>
        <v>0</v>
      </c>
      <c r="AY237" s="8">
        <v>0</v>
      </c>
      <c r="AZ237" s="6">
        <v>0</v>
      </c>
      <c r="BA237" s="7">
        <f t="shared" si="261"/>
        <v>0</v>
      </c>
      <c r="BB237" s="8">
        <v>0</v>
      </c>
      <c r="BC237" s="6">
        <v>0</v>
      </c>
      <c r="BD237" s="7">
        <f t="shared" si="262"/>
        <v>0</v>
      </c>
      <c r="BE237" s="8">
        <v>0</v>
      </c>
      <c r="BF237" s="6">
        <v>0</v>
      </c>
      <c r="BG237" s="7">
        <f t="shared" si="263"/>
        <v>0</v>
      </c>
      <c r="BH237" s="8">
        <v>0</v>
      </c>
      <c r="BI237" s="6">
        <v>0</v>
      </c>
      <c r="BJ237" s="7">
        <f t="shared" si="264"/>
        <v>0</v>
      </c>
      <c r="BK237" s="8">
        <v>0</v>
      </c>
      <c r="BL237" s="6">
        <v>0</v>
      </c>
      <c r="BM237" s="7">
        <f t="shared" si="265"/>
        <v>0</v>
      </c>
      <c r="BN237" s="8">
        <v>0</v>
      </c>
      <c r="BO237" s="6">
        <v>0</v>
      </c>
      <c r="BP237" s="7">
        <f t="shared" si="266"/>
        <v>0</v>
      </c>
      <c r="BQ237" s="8">
        <v>0</v>
      </c>
      <c r="BR237" s="6">
        <v>0</v>
      </c>
      <c r="BS237" s="7">
        <f t="shared" si="267"/>
        <v>0</v>
      </c>
      <c r="BT237" s="8">
        <v>0</v>
      </c>
      <c r="BU237" s="6">
        <v>0</v>
      </c>
      <c r="BV237" s="7">
        <f t="shared" si="268"/>
        <v>0</v>
      </c>
      <c r="BW237" s="8">
        <v>0</v>
      </c>
      <c r="BX237" s="6">
        <v>0</v>
      </c>
      <c r="BY237" s="7">
        <f t="shared" si="269"/>
        <v>0</v>
      </c>
      <c r="BZ237" s="8">
        <v>0</v>
      </c>
      <c r="CA237" s="6">
        <v>0</v>
      </c>
      <c r="CB237" s="7">
        <f t="shared" si="270"/>
        <v>0</v>
      </c>
      <c r="CC237" s="12">
        <f t="shared" si="272"/>
        <v>0</v>
      </c>
      <c r="CD237" s="7">
        <f t="shared" si="273"/>
        <v>0</v>
      </c>
    </row>
    <row r="238" spans="1:82" x14ac:dyDescent="0.3">
      <c r="A238" s="40">
        <v>2022</v>
      </c>
      <c r="B238" s="41" t="s">
        <v>16</v>
      </c>
      <c r="C238" s="8">
        <v>0</v>
      </c>
      <c r="D238" s="6">
        <v>0</v>
      </c>
      <c r="E238" s="7">
        <f t="shared" si="274"/>
        <v>0</v>
      </c>
      <c r="F238" s="8"/>
      <c r="G238" s="6"/>
      <c r="H238" s="7"/>
      <c r="I238" s="8">
        <v>0</v>
      </c>
      <c r="J238" s="6">
        <v>0</v>
      </c>
      <c r="K238" s="7">
        <f t="shared" si="248"/>
        <v>0</v>
      </c>
      <c r="L238" s="8">
        <v>0</v>
      </c>
      <c r="M238" s="6">
        <v>0</v>
      </c>
      <c r="N238" s="7">
        <f t="shared" si="249"/>
        <v>0</v>
      </c>
      <c r="O238" s="8">
        <v>0</v>
      </c>
      <c r="P238" s="6">
        <v>0</v>
      </c>
      <c r="Q238" s="7">
        <f t="shared" si="250"/>
        <v>0</v>
      </c>
      <c r="R238" s="8">
        <v>0</v>
      </c>
      <c r="S238" s="6">
        <v>0</v>
      </c>
      <c r="T238" s="7">
        <f t="shared" si="251"/>
        <v>0</v>
      </c>
      <c r="U238" s="8">
        <v>0</v>
      </c>
      <c r="V238" s="6">
        <v>0</v>
      </c>
      <c r="W238" s="7">
        <f t="shared" si="252"/>
        <v>0</v>
      </c>
      <c r="X238" s="8">
        <v>0</v>
      </c>
      <c r="Y238" s="6">
        <v>0</v>
      </c>
      <c r="Z238" s="7">
        <f t="shared" si="253"/>
        <v>0</v>
      </c>
      <c r="AA238" s="8"/>
      <c r="AB238" s="6"/>
      <c r="AC238" s="7"/>
      <c r="AD238" s="8">
        <v>0</v>
      </c>
      <c r="AE238" s="6">
        <v>0</v>
      </c>
      <c r="AF238" s="7">
        <f t="shared" si="254"/>
        <v>0</v>
      </c>
      <c r="AG238" s="8">
        <v>0</v>
      </c>
      <c r="AH238" s="6">
        <v>0</v>
      </c>
      <c r="AI238" s="7">
        <f t="shared" si="255"/>
        <v>0</v>
      </c>
      <c r="AJ238" s="8">
        <v>0</v>
      </c>
      <c r="AK238" s="6">
        <v>0</v>
      </c>
      <c r="AL238" s="7">
        <f t="shared" si="256"/>
        <v>0</v>
      </c>
      <c r="AM238" s="8">
        <v>0</v>
      </c>
      <c r="AN238" s="6">
        <v>0</v>
      </c>
      <c r="AO238" s="7">
        <f t="shared" si="257"/>
        <v>0</v>
      </c>
      <c r="AP238" s="8">
        <v>0</v>
      </c>
      <c r="AQ238" s="6">
        <v>0</v>
      </c>
      <c r="AR238" s="7">
        <f t="shared" si="258"/>
        <v>0</v>
      </c>
      <c r="AS238" s="8">
        <v>0</v>
      </c>
      <c r="AT238" s="6">
        <v>0</v>
      </c>
      <c r="AU238" s="7">
        <f t="shared" si="259"/>
        <v>0</v>
      </c>
      <c r="AV238" s="8">
        <v>0</v>
      </c>
      <c r="AW238" s="6">
        <v>0</v>
      </c>
      <c r="AX238" s="7">
        <f t="shared" si="260"/>
        <v>0</v>
      </c>
      <c r="AY238" s="8">
        <v>0</v>
      </c>
      <c r="AZ238" s="6">
        <v>0</v>
      </c>
      <c r="BA238" s="7">
        <f t="shared" si="261"/>
        <v>0</v>
      </c>
      <c r="BB238" s="8">
        <v>0</v>
      </c>
      <c r="BC238" s="6">
        <v>0</v>
      </c>
      <c r="BD238" s="7">
        <f t="shared" si="262"/>
        <v>0</v>
      </c>
      <c r="BE238" s="8">
        <v>0</v>
      </c>
      <c r="BF238" s="6">
        <v>0</v>
      </c>
      <c r="BG238" s="7">
        <f t="shared" si="263"/>
        <v>0</v>
      </c>
      <c r="BH238" s="8">
        <v>0</v>
      </c>
      <c r="BI238" s="6">
        <v>0</v>
      </c>
      <c r="BJ238" s="7">
        <f t="shared" si="264"/>
        <v>0</v>
      </c>
      <c r="BK238" s="8">
        <v>0</v>
      </c>
      <c r="BL238" s="6">
        <v>0</v>
      </c>
      <c r="BM238" s="7">
        <f t="shared" si="265"/>
        <v>0</v>
      </c>
      <c r="BN238" s="8">
        <v>0</v>
      </c>
      <c r="BO238" s="6">
        <v>0</v>
      </c>
      <c r="BP238" s="7">
        <f t="shared" si="266"/>
        <v>0</v>
      </c>
      <c r="BQ238" s="8">
        <v>0</v>
      </c>
      <c r="BR238" s="6">
        <v>0</v>
      </c>
      <c r="BS238" s="7">
        <f t="shared" si="267"/>
        <v>0</v>
      </c>
      <c r="BT238" s="8">
        <v>0</v>
      </c>
      <c r="BU238" s="6">
        <v>0</v>
      </c>
      <c r="BV238" s="7">
        <f t="shared" si="268"/>
        <v>0</v>
      </c>
      <c r="BW238" s="8">
        <v>0</v>
      </c>
      <c r="BX238" s="6">
        <v>0</v>
      </c>
      <c r="BY238" s="7">
        <f t="shared" si="269"/>
        <v>0</v>
      </c>
      <c r="BZ238" s="8">
        <v>0</v>
      </c>
      <c r="CA238" s="6">
        <v>0</v>
      </c>
      <c r="CB238" s="7">
        <f t="shared" si="270"/>
        <v>0</v>
      </c>
      <c r="CC238" s="12">
        <f t="shared" si="272"/>
        <v>0</v>
      </c>
      <c r="CD238" s="7">
        <f t="shared" si="273"/>
        <v>0</v>
      </c>
    </row>
    <row r="239" spans="1:82" ht="15" thickBot="1" x14ac:dyDescent="0.35">
      <c r="A239" s="42"/>
      <c r="B239" s="54" t="s">
        <v>17</v>
      </c>
      <c r="C239" s="55">
        <f t="shared" ref="C239:D239" si="275">SUM(C227:C238)</f>
        <v>0</v>
      </c>
      <c r="D239" s="56">
        <f t="shared" si="275"/>
        <v>0</v>
      </c>
      <c r="E239" s="33"/>
      <c r="F239" s="55"/>
      <c r="G239" s="56"/>
      <c r="H239" s="33"/>
      <c r="I239" s="55">
        <f t="shared" ref="I239:J239" si="276">SUM(I227:I238)</f>
        <v>0.25700000000000001</v>
      </c>
      <c r="J239" s="56">
        <f t="shared" si="276"/>
        <v>7.4559999999999995</v>
      </c>
      <c r="K239" s="33"/>
      <c r="L239" s="55">
        <f t="shared" ref="L239:M239" si="277">SUM(L227:L238)</f>
        <v>0</v>
      </c>
      <c r="M239" s="56">
        <f t="shared" si="277"/>
        <v>0</v>
      </c>
      <c r="N239" s="33"/>
      <c r="O239" s="55">
        <f t="shared" ref="O239:P239" si="278">SUM(O227:O238)</f>
        <v>0</v>
      </c>
      <c r="P239" s="56">
        <f t="shared" si="278"/>
        <v>0</v>
      </c>
      <c r="Q239" s="33"/>
      <c r="R239" s="55">
        <f t="shared" ref="R239:S239" si="279">SUM(R227:R238)</f>
        <v>0</v>
      </c>
      <c r="S239" s="56">
        <f t="shared" si="279"/>
        <v>0</v>
      </c>
      <c r="T239" s="33"/>
      <c r="U239" s="55">
        <f t="shared" ref="U239:V239" si="280">SUM(U227:U238)</f>
        <v>0</v>
      </c>
      <c r="V239" s="56">
        <f t="shared" si="280"/>
        <v>0</v>
      </c>
      <c r="W239" s="33"/>
      <c r="X239" s="55">
        <f t="shared" ref="X239:Y239" si="281">SUM(X227:X238)</f>
        <v>0</v>
      </c>
      <c r="Y239" s="56">
        <f t="shared" si="281"/>
        <v>0</v>
      </c>
      <c r="Z239" s="33"/>
      <c r="AA239" s="55"/>
      <c r="AB239" s="56"/>
      <c r="AC239" s="33"/>
      <c r="AD239" s="55">
        <f t="shared" ref="AD239:AE239" si="282">SUM(AD227:AD238)</f>
        <v>0</v>
      </c>
      <c r="AE239" s="56">
        <f t="shared" si="282"/>
        <v>0</v>
      </c>
      <c r="AF239" s="33"/>
      <c r="AG239" s="55">
        <f t="shared" ref="AG239:AH239" si="283">SUM(AG227:AG238)</f>
        <v>4</v>
      </c>
      <c r="AH239" s="56">
        <f t="shared" si="283"/>
        <v>33.369</v>
      </c>
      <c r="AI239" s="33"/>
      <c r="AJ239" s="55">
        <f t="shared" ref="AJ239:AK239" si="284">SUM(AJ227:AJ238)</f>
        <v>0</v>
      </c>
      <c r="AK239" s="56">
        <f t="shared" si="284"/>
        <v>0</v>
      </c>
      <c r="AL239" s="33"/>
      <c r="AM239" s="55">
        <f t="shared" ref="AM239:AN239" si="285">SUM(AM227:AM238)</f>
        <v>0</v>
      </c>
      <c r="AN239" s="56">
        <f t="shared" si="285"/>
        <v>0</v>
      </c>
      <c r="AO239" s="33"/>
      <c r="AP239" s="55">
        <f t="shared" ref="AP239:AQ239" si="286">SUM(AP227:AP238)</f>
        <v>0</v>
      </c>
      <c r="AQ239" s="56">
        <f t="shared" si="286"/>
        <v>0</v>
      </c>
      <c r="AR239" s="33"/>
      <c r="AS239" s="55">
        <f t="shared" ref="AS239:AT239" si="287">SUM(AS227:AS238)</f>
        <v>0.77600000000000002</v>
      </c>
      <c r="AT239" s="56">
        <f t="shared" si="287"/>
        <v>15.076000000000001</v>
      </c>
      <c r="AU239" s="33"/>
      <c r="AV239" s="55">
        <f t="shared" ref="AV239:AW239" si="288">SUM(AV227:AV238)</f>
        <v>0</v>
      </c>
      <c r="AW239" s="56">
        <f t="shared" si="288"/>
        <v>0</v>
      </c>
      <c r="AX239" s="33"/>
      <c r="AY239" s="55">
        <f t="shared" ref="AY239:AZ239" si="289">SUM(AY227:AY238)</f>
        <v>19.22064</v>
      </c>
      <c r="AZ239" s="56">
        <f t="shared" si="289"/>
        <v>517.48</v>
      </c>
      <c r="BA239" s="33"/>
      <c r="BB239" s="55">
        <f t="shared" ref="BB239:BC239" si="290">SUM(BB227:BB238)</f>
        <v>0</v>
      </c>
      <c r="BC239" s="56">
        <f t="shared" si="290"/>
        <v>0</v>
      </c>
      <c r="BD239" s="33"/>
      <c r="BE239" s="55">
        <f t="shared" ref="BE239:BF239" si="291">SUM(BE227:BE238)</f>
        <v>0</v>
      </c>
      <c r="BF239" s="56">
        <f t="shared" si="291"/>
        <v>0</v>
      </c>
      <c r="BG239" s="33"/>
      <c r="BH239" s="55">
        <f t="shared" ref="BH239:BI239" si="292">SUM(BH227:BH238)</f>
        <v>0</v>
      </c>
      <c r="BI239" s="56">
        <f t="shared" si="292"/>
        <v>0</v>
      </c>
      <c r="BJ239" s="33"/>
      <c r="BK239" s="55">
        <f t="shared" ref="BK239:BL239" si="293">SUM(BK227:BK238)</f>
        <v>0</v>
      </c>
      <c r="BL239" s="56">
        <f t="shared" si="293"/>
        <v>0</v>
      </c>
      <c r="BM239" s="33"/>
      <c r="BN239" s="55">
        <f t="shared" ref="BN239:BO239" si="294">SUM(BN227:BN238)</f>
        <v>0</v>
      </c>
      <c r="BO239" s="56">
        <f t="shared" si="294"/>
        <v>0</v>
      </c>
      <c r="BP239" s="33"/>
      <c r="BQ239" s="55">
        <f t="shared" ref="BQ239:BR239" si="295">SUM(BQ227:BQ238)</f>
        <v>0</v>
      </c>
      <c r="BR239" s="56">
        <f t="shared" si="295"/>
        <v>0</v>
      </c>
      <c r="BS239" s="33"/>
      <c r="BT239" s="55">
        <f t="shared" ref="BT239:BU239" si="296">SUM(BT227:BT238)</f>
        <v>0</v>
      </c>
      <c r="BU239" s="56">
        <f t="shared" si="296"/>
        <v>0</v>
      </c>
      <c r="BV239" s="33"/>
      <c r="BW239" s="55">
        <f t="shared" ref="BW239:BX239" si="297">SUM(BW227:BW238)</f>
        <v>0</v>
      </c>
      <c r="BX239" s="56">
        <f t="shared" si="297"/>
        <v>0</v>
      </c>
      <c r="BY239" s="33"/>
      <c r="BZ239" s="55">
        <f t="shared" ref="BZ239:CA239" si="298">SUM(BZ227:BZ238)</f>
        <v>0</v>
      </c>
      <c r="CA239" s="56">
        <f t="shared" si="298"/>
        <v>0</v>
      </c>
      <c r="CB239" s="33"/>
      <c r="CC239" s="37">
        <f t="shared" si="272"/>
        <v>24.253639999999997</v>
      </c>
      <c r="CD239" s="36">
        <f t="shared" si="273"/>
        <v>573.38099999999997</v>
      </c>
    </row>
    <row r="240" spans="1:82" x14ac:dyDescent="0.3">
      <c r="A240" s="40">
        <v>2023</v>
      </c>
      <c r="B240" s="41" t="s">
        <v>5</v>
      </c>
      <c r="C240" s="8">
        <v>0</v>
      </c>
      <c r="D240" s="6">
        <v>0</v>
      </c>
      <c r="E240" s="7">
        <f>IF(C240=0,0,D240/C240*1000)</f>
        <v>0</v>
      </c>
      <c r="F240" s="8"/>
      <c r="G240" s="6"/>
      <c r="H240" s="7"/>
      <c r="I240" s="8">
        <v>0</v>
      </c>
      <c r="J240" s="6">
        <v>0</v>
      </c>
      <c r="K240" s="7">
        <f t="shared" ref="K240:K251" si="299">IF(I240=0,0,J240/I240*1000)</f>
        <v>0</v>
      </c>
      <c r="L240" s="8">
        <v>0</v>
      </c>
      <c r="M240" s="6">
        <v>0</v>
      </c>
      <c r="N240" s="7">
        <f t="shared" ref="N240:N251" si="300">IF(L240=0,0,M240/L240*1000)</f>
        <v>0</v>
      </c>
      <c r="O240" s="8">
        <v>0</v>
      </c>
      <c r="P240" s="6">
        <v>0</v>
      </c>
      <c r="Q240" s="7">
        <f t="shared" ref="Q240:Q251" si="301">IF(O240=0,0,P240/O240*1000)</f>
        <v>0</v>
      </c>
      <c r="R240" s="8">
        <v>0</v>
      </c>
      <c r="S240" s="6">
        <v>0</v>
      </c>
      <c r="T240" s="7">
        <f t="shared" ref="T240:T251" si="302">IF(R240=0,0,S240/R240*1000)</f>
        <v>0</v>
      </c>
      <c r="U240" s="8">
        <v>0</v>
      </c>
      <c r="V240" s="6">
        <v>0</v>
      </c>
      <c r="W240" s="7">
        <f t="shared" ref="W240:W251" si="303">IF(U240=0,0,V240/U240*1000)</f>
        <v>0</v>
      </c>
      <c r="X240" s="8">
        <v>0</v>
      </c>
      <c r="Y240" s="6">
        <v>0</v>
      </c>
      <c r="Z240" s="7">
        <f t="shared" ref="Z240:Z251" si="304">IF(X240=0,0,Y240/X240*1000)</f>
        <v>0</v>
      </c>
      <c r="AA240" s="8"/>
      <c r="AB240" s="6"/>
      <c r="AC240" s="7"/>
      <c r="AD240" s="8">
        <v>0</v>
      </c>
      <c r="AE240" s="6">
        <v>0</v>
      </c>
      <c r="AF240" s="7">
        <f t="shared" ref="AF240:AF251" si="305">IF(AD240=0,0,AE240/AD240*1000)</f>
        <v>0</v>
      </c>
      <c r="AG240" s="65">
        <v>1.5E-3</v>
      </c>
      <c r="AH240" s="6">
        <v>0.1</v>
      </c>
      <c r="AI240" s="7">
        <f t="shared" ref="AI240:AI251" si="306">IF(AG240=0,0,AH240/AG240*1000)</f>
        <v>66666.666666666672</v>
      </c>
      <c r="AJ240" s="8">
        <v>0</v>
      </c>
      <c r="AK240" s="6">
        <v>0</v>
      </c>
      <c r="AL240" s="7">
        <f t="shared" ref="AL240:AL251" si="307">IF(AJ240=0,0,AK240/AJ240*1000)</f>
        <v>0</v>
      </c>
      <c r="AM240" s="8">
        <v>0</v>
      </c>
      <c r="AN240" s="6">
        <v>0</v>
      </c>
      <c r="AO240" s="7">
        <f t="shared" ref="AO240:AO251" si="308">IF(AM240=0,0,AN240/AM240*1000)</f>
        <v>0</v>
      </c>
      <c r="AP240" s="8">
        <v>0</v>
      </c>
      <c r="AQ240" s="6">
        <v>0</v>
      </c>
      <c r="AR240" s="7">
        <f t="shared" ref="AR240:AR251" si="309">IF(AP240=0,0,AQ240/AP240*1000)</f>
        <v>0</v>
      </c>
      <c r="AS240" s="8">
        <v>0</v>
      </c>
      <c r="AT240" s="6">
        <v>0</v>
      </c>
      <c r="AU240" s="7">
        <f t="shared" ref="AU240:AU251" si="310">IF(AS240=0,0,AT240/AS240*1000)</f>
        <v>0</v>
      </c>
      <c r="AV240" s="8">
        <v>0</v>
      </c>
      <c r="AW240" s="6">
        <v>0</v>
      </c>
      <c r="AX240" s="7">
        <f t="shared" ref="AX240:AX251" si="311">IF(AV240=0,0,AW240/AV240*1000)</f>
        <v>0</v>
      </c>
      <c r="AY240" s="8">
        <v>0</v>
      </c>
      <c r="AZ240" s="6">
        <v>0</v>
      </c>
      <c r="BA240" s="7">
        <f t="shared" ref="BA240:BA251" si="312">IF(AY240=0,0,AZ240/AY240*1000)</f>
        <v>0</v>
      </c>
      <c r="BB240" s="8">
        <v>0</v>
      </c>
      <c r="BC240" s="6">
        <v>0</v>
      </c>
      <c r="BD240" s="7">
        <f t="shared" ref="BD240:BD251" si="313">IF(BB240=0,0,BC240/BB240*1000)</f>
        <v>0</v>
      </c>
      <c r="BE240" s="8">
        <v>0</v>
      </c>
      <c r="BF240" s="6">
        <v>0</v>
      </c>
      <c r="BG240" s="7">
        <f t="shared" ref="BG240:BG251" si="314">IF(BE240=0,0,BF240/BE240*1000)</f>
        <v>0</v>
      </c>
      <c r="BH240" s="8">
        <v>0</v>
      </c>
      <c r="BI240" s="6">
        <v>0</v>
      </c>
      <c r="BJ240" s="7">
        <f t="shared" ref="BJ240:BJ251" si="315">IF(BH240=0,0,BI240/BH240*1000)</f>
        <v>0</v>
      </c>
      <c r="BK240" s="8">
        <v>0</v>
      </c>
      <c r="BL240" s="6">
        <v>0</v>
      </c>
      <c r="BM240" s="7">
        <f t="shared" ref="BM240:BM251" si="316">IF(BK240=0,0,BL240/BK240*1000)</f>
        <v>0</v>
      </c>
      <c r="BN240" s="8">
        <v>0</v>
      </c>
      <c r="BO240" s="6">
        <v>0</v>
      </c>
      <c r="BP240" s="7">
        <f t="shared" ref="BP240:BP251" si="317">IF(BN240=0,0,BO240/BN240*1000)</f>
        <v>0</v>
      </c>
      <c r="BQ240" s="8">
        <v>0</v>
      </c>
      <c r="BR240" s="6">
        <v>0</v>
      </c>
      <c r="BS240" s="7">
        <f t="shared" ref="BS240:BS251" si="318">IF(BQ240=0,0,BR240/BQ240*1000)</f>
        <v>0</v>
      </c>
      <c r="BT240" s="8">
        <v>0</v>
      </c>
      <c r="BU240" s="6">
        <v>0</v>
      </c>
      <c r="BV240" s="7">
        <f t="shared" ref="BV240:BV251" si="319">IF(BT240=0,0,BU240/BT240*1000)</f>
        <v>0</v>
      </c>
      <c r="BW240" s="8">
        <v>0</v>
      </c>
      <c r="BX240" s="6">
        <v>0</v>
      </c>
      <c r="BY240" s="7">
        <f t="shared" ref="BY240:BY251" si="320">IF(BW240=0,0,BX240/BW240*1000)</f>
        <v>0</v>
      </c>
      <c r="BZ240" s="8">
        <v>0</v>
      </c>
      <c r="CA240" s="6">
        <v>0</v>
      </c>
      <c r="CB240" s="7">
        <f t="shared" ref="CB240:CB251" si="321">IF(BZ240=0,0,CA240/BZ240*1000)</f>
        <v>0</v>
      </c>
      <c r="CC240" s="12">
        <f>SUMIF($C$5:$CB$5,"Ton",C240:CB240)</f>
        <v>1.5E-3</v>
      </c>
      <c r="CD240" s="7">
        <f>SUMIF($C$5:$CB$5,"F*",C240:CB240)</f>
        <v>0.1</v>
      </c>
    </row>
    <row r="241" spans="1:82" x14ac:dyDescent="0.3">
      <c r="A241" s="40">
        <v>2023</v>
      </c>
      <c r="B241" s="41" t="s">
        <v>6</v>
      </c>
      <c r="C241" s="8">
        <v>0</v>
      </c>
      <c r="D241" s="6">
        <v>0</v>
      </c>
      <c r="E241" s="7">
        <f t="shared" ref="E241:E242" si="322">IF(C241=0,0,D241/C241*1000)</f>
        <v>0</v>
      </c>
      <c r="F241" s="65"/>
      <c r="G241" s="6"/>
      <c r="H241" s="7"/>
      <c r="I241" s="65">
        <v>0.38</v>
      </c>
      <c r="J241" s="6">
        <v>10.532</v>
      </c>
      <c r="K241" s="7">
        <f t="shared" si="299"/>
        <v>27715.78947368421</v>
      </c>
      <c r="L241" s="8">
        <v>0</v>
      </c>
      <c r="M241" s="6">
        <v>0</v>
      </c>
      <c r="N241" s="7">
        <f t="shared" si="300"/>
        <v>0</v>
      </c>
      <c r="O241" s="8">
        <v>0</v>
      </c>
      <c r="P241" s="6">
        <v>0</v>
      </c>
      <c r="Q241" s="7">
        <f t="shared" si="301"/>
        <v>0</v>
      </c>
      <c r="R241" s="8">
        <v>0</v>
      </c>
      <c r="S241" s="6">
        <v>0</v>
      </c>
      <c r="T241" s="7">
        <f t="shared" si="302"/>
        <v>0</v>
      </c>
      <c r="U241" s="8">
        <v>0</v>
      </c>
      <c r="V241" s="6">
        <v>0</v>
      </c>
      <c r="W241" s="7">
        <f t="shared" si="303"/>
        <v>0</v>
      </c>
      <c r="X241" s="8">
        <v>0</v>
      </c>
      <c r="Y241" s="6">
        <v>0</v>
      </c>
      <c r="Z241" s="7">
        <f t="shared" si="304"/>
        <v>0</v>
      </c>
      <c r="AA241" s="8"/>
      <c r="AB241" s="6"/>
      <c r="AC241" s="7"/>
      <c r="AD241" s="8">
        <v>0</v>
      </c>
      <c r="AE241" s="6">
        <v>0</v>
      </c>
      <c r="AF241" s="7">
        <f t="shared" si="305"/>
        <v>0</v>
      </c>
      <c r="AG241" s="8">
        <v>0</v>
      </c>
      <c r="AH241" s="6">
        <v>0</v>
      </c>
      <c r="AI241" s="7">
        <f t="shared" si="306"/>
        <v>0</v>
      </c>
      <c r="AJ241" s="8">
        <v>0</v>
      </c>
      <c r="AK241" s="6">
        <v>0</v>
      </c>
      <c r="AL241" s="7">
        <f t="shared" si="307"/>
        <v>0</v>
      </c>
      <c r="AM241" s="8">
        <v>0</v>
      </c>
      <c r="AN241" s="6">
        <v>0</v>
      </c>
      <c r="AO241" s="7">
        <f t="shared" si="308"/>
        <v>0</v>
      </c>
      <c r="AP241" s="8">
        <v>0</v>
      </c>
      <c r="AQ241" s="6">
        <v>0</v>
      </c>
      <c r="AR241" s="7">
        <f t="shared" si="309"/>
        <v>0</v>
      </c>
      <c r="AS241" s="8">
        <v>0</v>
      </c>
      <c r="AT241" s="6">
        <v>0</v>
      </c>
      <c r="AU241" s="7">
        <f t="shared" si="310"/>
        <v>0</v>
      </c>
      <c r="AV241" s="8">
        <v>0</v>
      </c>
      <c r="AW241" s="6">
        <v>0</v>
      </c>
      <c r="AX241" s="7">
        <f t="shared" si="311"/>
        <v>0</v>
      </c>
      <c r="AY241" s="8">
        <v>0</v>
      </c>
      <c r="AZ241" s="6">
        <v>0</v>
      </c>
      <c r="BA241" s="7">
        <f t="shared" si="312"/>
        <v>0</v>
      </c>
      <c r="BB241" s="8">
        <v>0</v>
      </c>
      <c r="BC241" s="6">
        <v>0</v>
      </c>
      <c r="BD241" s="7">
        <f t="shared" si="313"/>
        <v>0</v>
      </c>
      <c r="BE241" s="8">
        <v>0</v>
      </c>
      <c r="BF241" s="6">
        <v>0</v>
      </c>
      <c r="BG241" s="7">
        <f t="shared" si="314"/>
        <v>0</v>
      </c>
      <c r="BH241" s="8">
        <v>0</v>
      </c>
      <c r="BI241" s="6">
        <v>0</v>
      </c>
      <c r="BJ241" s="7">
        <f t="shared" si="315"/>
        <v>0</v>
      </c>
      <c r="BK241" s="8">
        <v>0</v>
      </c>
      <c r="BL241" s="6">
        <v>0</v>
      </c>
      <c r="BM241" s="7">
        <f t="shared" si="316"/>
        <v>0</v>
      </c>
      <c r="BN241" s="8">
        <v>0</v>
      </c>
      <c r="BO241" s="6">
        <v>0</v>
      </c>
      <c r="BP241" s="7">
        <f t="shared" si="317"/>
        <v>0</v>
      </c>
      <c r="BQ241" s="8">
        <v>0</v>
      </c>
      <c r="BR241" s="6">
        <v>0</v>
      </c>
      <c r="BS241" s="7">
        <f t="shared" si="318"/>
        <v>0</v>
      </c>
      <c r="BT241" s="8">
        <v>0</v>
      </c>
      <c r="BU241" s="6">
        <v>0</v>
      </c>
      <c r="BV241" s="7">
        <f t="shared" si="319"/>
        <v>0</v>
      </c>
      <c r="BW241" s="8">
        <v>0</v>
      </c>
      <c r="BX241" s="6">
        <v>0</v>
      </c>
      <c r="BY241" s="7">
        <f t="shared" si="320"/>
        <v>0</v>
      </c>
      <c r="BZ241" s="8">
        <v>0</v>
      </c>
      <c r="CA241" s="6">
        <v>0</v>
      </c>
      <c r="CB241" s="7">
        <f t="shared" si="321"/>
        <v>0</v>
      </c>
      <c r="CC241" s="12">
        <f t="shared" ref="CC241:CC252" si="323">SUMIF($C$5:$CB$5,"Ton",C241:CB241)</f>
        <v>0.38</v>
      </c>
      <c r="CD241" s="7">
        <f t="shared" ref="CD241:CD252" si="324">SUMIF($C$5:$CB$5,"F*",C241:CB241)</f>
        <v>10.532</v>
      </c>
    </row>
    <row r="242" spans="1:82" x14ac:dyDescent="0.3">
      <c r="A242" s="40">
        <v>2023</v>
      </c>
      <c r="B242" s="41" t="s">
        <v>7</v>
      </c>
      <c r="C242" s="8">
        <v>0</v>
      </c>
      <c r="D242" s="6">
        <v>0</v>
      </c>
      <c r="E242" s="7">
        <f t="shared" si="322"/>
        <v>0</v>
      </c>
      <c r="F242" s="8"/>
      <c r="G242" s="6"/>
      <c r="H242" s="7"/>
      <c r="I242" s="8">
        <v>0</v>
      </c>
      <c r="J242" s="6">
        <v>0</v>
      </c>
      <c r="K242" s="7">
        <f t="shared" si="299"/>
        <v>0</v>
      </c>
      <c r="L242" s="8">
        <v>0</v>
      </c>
      <c r="M242" s="6">
        <v>0</v>
      </c>
      <c r="N242" s="7">
        <f t="shared" si="300"/>
        <v>0</v>
      </c>
      <c r="O242" s="8">
        <v>0</v>
      </c>
      <c r="P242" s="6">
        <v>0</v>
      </c>
      <c r="Q242" s="7">
        <f t="shared" si="301"/>
        <v>0</v>
      </c>
      <c r="R242" s="8">
        <v>0</v>
      </c>
      <c r="S242" s="6">
        <v>0</v>
      </c>
      <c r="T242" s="7">
        <f t="shared" si="302"/>
        <v>0</v>
      </c>
      <c r="U242" s="8">
        <v>0</v>
      </c>
      <c r="V242" s="6">
        <v>0</v>
      </c>
      <c r="W242" s="7">
        <f t="shared" si="303"/>
        <v>0</v>
      </c>
      <c r="X242" s="8">
        <v>0</v>
      </c>
      <c r="Y242" s="6">
        <v>0</v>
      </c>
      <c r="Z242" s="7">
        <f t="shared" si="304"/>
        <v>0</v>
      </c>
      <c r="AA242" s="8"/>
      <c r="AB242" s="6"/>
      <c r="AC242" s="7"/>
      <c r="AD242" s="8">
        <v>0</v>
      </c>
      <c r="AE242" s="6">
        <v>0</v>
      </c>
      <c r="AF242" s="7">
        <f t="shared" si="305"/>
        <v>0</v>
      </c>
      <c r="AG242" s="8">
        <v>0</v>
      </c>
      <c r="AH242" s="6">
        <v>0</v>
      </c>
      <c r="AI242" s="7">
        <f t="shared" si="306"/>
        <v>0</v>
      </c>
      <c r="AJ242" s="8">
        <v>0</v>
      </c>
      <c r="AK242" s="6">
        <v>0</v>
      </c>
      <c r="AL242" s="7">
        <f t="shared" si="307"/>
        <v>0</v>
      </c>
      <c r="AM242" s="8">
        <v>0</v>
      </c>
      <c r="AN242" s="6">
        <v>0</v>
      </c>
      <c r="AO242" s="7">
        <f t="shared" si="308"/>
        <v>0</v>
      </c>
      <c r="AP242" s="8">
        <v>0</v>
      </c>
      <c r="AQ242" s="6">
        <v>0</v>
      </c>
      <c r="AR242" s="7">
        <f t="shared" si="309"/>
        <v>0</v>
      </c>
      <c r="AS242" s="8">
        <v>0</v>
      </c>
      <c r="AT242" s="6">
        <v>0</v>
      </c>
      <c r="AU242" s="7">
        <f t="shared" si="310"/>
        <v>0</v>
      </c>
      <c r="AV242" s="8">
        <v>0</v>
      </c>
      <c r="AW242" s="6">
        <v>0</v>
      </c>
      <c r="AX242" s="7">
        <f t="shared" si="311"/>
        <v>0</v>
      </c>
      <c r="AY242" s="8">
        <v>0</v>
      </c>
      <c r="AZ242" s="6">
        <v>0</v>
      </c>
      <c r="BA242" s="7">
        <f t="shared" si="312"/>
        <v>0</v>
      </c>
      <c r="BB242" s="8">
        <v>0</v>
      </c>
      <c r="BC242" s="6">
        <v>0</v>
      </c>
      <c r="BD242" s="7">
        <f t="shared" si="313"/>
        <v>0</v>
      </c>
      <c r="BE242" s="8">
        <v>0</v>
      </c>
      <c r="BF242" s="6">
        <v>0</v>
      </c>
      <c r="BG242" s="7">
        <f t="shared" si="314"/>
        <v>0</v>
      </c>
      <c r="BH242" s="8">
        <v>0</v>
      </c>
      <c r="BI242" s="6">
        <v>0</v>
      </c>
      <c r="BJ242" s="7">
        <f t="shared" si="315"/>
        <v>0</v>
      </c>
      <c r="BK242" s="8">
        <v>0</v>
      </c>
      <c r="BL242" s="6">
        <v>0</v>
      </c>
      <c r="BM242" s="7">
        <f t="shared" si="316"/>
        <v>0</v>
      </c>
      <c r="BN242" s="8">
        <v>0</v>
      </c>
      <c r="BO242" s="6">
        <v>0</v>
      </c>
      <c r="BP242" s="7">
        <f t="shared" si="317"/>
        <v>0</v>
      </c>
      <c r="BQ242" s="8">
        <v>0</v>
      </c>
      <c r="BR242" s="6">
        <v>0</v>
      </c>
      <c r="BS242" s="7">
        <f t="shared" si="318"/>
        <v>0</v>
      </c>
      <c r="BT242" s="8">
        <v>0</v>
      </c>
      <c r="BU242" s="6">
        <v>0</v>
      </c>
      <c r="BV242" s="7">
        <f t="shared" si="319"/>
        <v>0</v>
      </c>
      <c r="BW242" s="8">
        <v>0</v>
      </c>
      <c r="BX242" s="6">
        <v>0</v>
      </c>
      <c r="BY242" s="7">
        <f t="shared" si="320"/>
        <v>0</v>
      </c>
      <c r="BZ242" s="8">
        <v>0</v>
      </c>
      <c r="CA242" s="6">
        <v>0</v>
      </c>
      <c r="CB242" s="7">
        <f t="shared" si="321"/>
        <v>0</v>
      </c>
      <c r="CC242" s="12">
        <f t="shared" si="323"/>
        <v>0</v>
      </c>
      <c r="CD242" s="7">
        <f t="shared" si="324"/>
        <v>0</v>
      </c>
    </row>
    <row r="243" spans="1:82" x14ac:dyDescent="0.3">
      <c r="A243" s="40">
        <v>2023</v>
      </c>
      <c r="B243" s="41" t="s">
        <v>8</v>
      </c>
      <c r="C243" s="8">
        <v>0</v>
      </c>
      <c r="D243" s="6">
        <v>0</v>
      </c>
      <c r="E243" s="7">
        <f>IF(C243=0,0,D243/C243*1000)</f>
        <v>0</v>
      </c>
      <c r="F243" s="8"/>
      <c r="G243" s="6"/>
      <c r="H243" s="7"/>
      <c r="I243" s="8">
        <v>0</v>
      </c>
      <c r="J243" s="6">
        <v>0</v>
      </c>
      <c r="K243" s="7">
        <f t="shared" si="299"/>
        <v>0</v>
      </c>
      <c r="L243" s="8">
        <v>0</v>
      </c>
      <c r="M243" s="6">
        <v>0</v>
      </c>
      <c r="N243" s="7">
        <f t="shared" si="300"/>
        <v>0</v>
      </c>
      <c r="O243" s="8">
        <v>0</v>
      </c>
      <c r="P243" s="6">
        <v>0</v>
      </c>
      <c r="Q243" s="7">
        <f t="shared" si="301"/>
        <v>0</v>
      </c>
      <c r="R243" s="8">
        <v>0</v>
      </c>
      <c r="S243" s="6">
        <v>0</v>
      </c>
      <c r="T243" s="7">
        <f t="shared" si="302"/>
        <v>0</v>
      </c>
      <c r="U243" s="8">
        <v>0</v>
      </c>
      <c r="V243" s="6">
        <v>0</v>
      </c>
      <c r="W243" s="7">
        <f t="shared" si="303"/>
        <v>0</v>
      </c>
      <c r="X243" s="8">
        <v>0</v>
      </c>
      <c r="Y243" s="6">
        <v>0</v>
      </c>
      <c r="Z243" s="7">
        <f t="shared" si="304"/>
        <v>0</v>
      </c>
      <c r="AA243" s="8"/>
      <c r="AB243" s="6"/>
      <c r="AC243" s="7"/>
      <c r="AD243" s="8">
        <v>0</v>
      </c>
      <c r="AE243" s="6">
        <v>0</v>
      </c>
      <c r="AF243" s="7">
        <f t="shared" si="305"/>
        <v>0</v>
      </c>
      <c r="AG243" s="8">
        <v>0</v>
      </c>
      <c r="AH243" s="6">
        <v>0</v>
      </c>
      <c r="AI243" s="7">
        <f t="shared" si="306"/>
        <v>0</v>
      </c>
      <c r="AJ243" s="8">
        <v>0</v>
      </c>
      <c r="AK243" s="6">
        <v>0</v>
      </c>
      <c r="AL243" s="7">
        <f t="shared" si="307"/>
        <v>0</v>
      </c>
      <c r="AM243" s="8">
        <v>0</v>
      </c>
      <c r="AN243" s="6">
        <v>0</v>
      </c>
      <c r="AO243" s="7">
        <f t="shared" si="308"/>
        <v>0</v>
      </c>
      <c r="AP243" s="8">
        <v>0</v>
      </c>
      <c r="AQ243" s="6">
        <v>0</v>
      </c>
      <c r="AR243" s="7">
        <f t="shared" si="309"/>
        <v>0</v>
      </c>
      <c r="AS243" s="8">
        <v>0</v>
      </c>
      <c r="AT243" s="6">
        <v>0</v>
      </c>
      <c r="AU243" s="7">
        <f t="shared" si="310"/>
        <v>0</v>
      </c>
      <c r="AV243" s="8">
        <v>0</v>
      </c>
      <c r="AW243" s="6">
        <v>0</v>
      </c>
      <c r="AX243" s="7">
        <f t="shared" si="311"/>
        <v>0</v>
      </c>
      <c r="AY243" s="8">
        <v>0</v>
      </c>
      <c r="AZ243" s="6">
        <v>0</v>
      </c>
      <c r="BA243" s="7">
        <f t="shared" si="312"/>
        <v>0</v>
      </c>
      <c r="BB243" s="8">
        <v>0</v>
      </c>
      <c r="BC243" s="6">
        <v>0</v>
      </c>
      <c r="BD243" s="7">
        <f t="shared" si="313"/>
        <v>0</v>
      </c>
      <c r="BE243" s="8">
        <v>0</v>
      </c>
      <c r="BF243" s="6">
        <v>0</v>
      </c>
      <c r="BG243" s="7">
        <f t="shared" si="314"/>
        <v>0</v>
      </c>
      <c r="BH243" s="8">
        <v>0</v>
      </c>
      <c r="BI243" s="6">
        <v>0</v>
      </c>
      <c r="BJ243" s="7">
        <f t="shared" si="315"/>
        <v>0</v>
      </c>
      <c r="BK243" s="8">
        <v>0</v>
      </c>
      <c r="BL243" s="6">
        <v>0</v>
      </c>
      <c r="BM243" s="7">
        <f t="shared" si="316"/>
        <v>0</v>
      </c>
      <c r="BN243" s="8">
        <v>0</v>
      </c>
      <c r="BO243" s="6">
        <v>0</v>
      </c>
      <c r="BP243" s="7">
        <f t="shared" si="317"/>
        <v>0</v>
      </c>
      <c r="BQ243" s="8">
        <v>0</v>
      </c>
      <c r="BR243" s="6">
        <v>0</v>
      </c>
      <c r="BS243" s="7">
        <f t="shared" si="318"/>
        <v>0</v>
      </c>
      <c r="BT243" s="8">
        <v>0</v>
      </c>
      <c r="BU243" s="6">
        <v>0</v>
      </c>
      <c r="BV243" s="7">
        <f t="shared" si="319"/>
        <v>0</v>
      </c>
      <c r="BW243" s="8">
        <v>0</v>
      </c>
      <c r="BX243" s="6">
        <v>0</v>
      </c>
      <c r="BY243" s="7">
        <f t="shared" si="320"/>
        <v>0</v>
      </c>
      <c r="BZ243" s="8">
        <v>0</v>
      </c>
      <c r="CA243" s="6">
        <v>0</v>
      </c>
      <c r="CB243" s="7">
        <f t="shared" si="321"/>
        <v>0</v>
      </c>
      <c r="CC243" s="12">
        <f t="shared" si="323"/>
        <v>0</v>
      </c>
      <c r="CD243" s="7">
        <f t="shared" si="324"/>
        <v>0</v>
      </c>
    </row>
    <row r="244" spans="1:82" x14ac:dyDescent="0.3">
      <c r="A244" s="40">
        <v>2023</v>
      </c>
      <c r="B244" s="7" t="s">
        <v>9</v>
      </c>
      <c r="C244" s="8">
        <v>0</v>
      </c>
      <c r="D244" s="6">
        <v>0</v>
      </c>
      <c r="E244" s="7">
        <f t="shared" ref="E244:E251" si="325">IF(C244=0,0,D244/C244*1000)</f>
        <v>0</v>
      </c>
      <c r="F244" s="8"/>
      <c r="G244" s="6"/>
      <c r="H244" s="7"/>
      <c r="I244" s="8">
        <v>0</v>
      </c>
      <c r="J244" s="6">
        <v>0</v>
      </c>
      <c r="K244" s="7">
        <f t="shared" si="299"/>
        <v>0</v>
      </c>
      <c r="L244" s="8">
        <v>0</v>
      </c>
      <c r="M244" s="6">
        <v>0</v>
      </c>
      <c r="N244" s="7">
        <f t="shared" si="300"/>
        <v>0</v>
      </c>
      <c r="O244" s="8">
        <v>0</v>
      </c>
      <c r="P244" s="6">
        <v>0</v>
      </c>
      <c r="Q244" s="7">
        <f t="shared" si="301"/>
        <v>0</v>
      </c>
      <c r="R244" s="8">
        <v>0</v>
      </c>
      <c r="S244" s="6">
        <v>0</v>
      </c>
      <c r="T244" s="7">
        <f t="shared" si="302"/>
        <v>0</v>
      </c>
      <c r="U244" s="8">
        <v>0</v>
      </c>
      <c r="V244" s="6">
        <v>0</v>
      </c>
      <c r="W244" s="7">
        <f t="shared" si="303"/>
        <v>0</v>
      </c>
      <c r="X244" s="8">
        <v>0</v>
      </c>
      <c r="Y244" s="6">
        <v>0</v>
      </c>
      <c r="Z244" s="7">
        <f t="shared" si="304"/>
        <v>0</v>
      </c>
      <c r="AA244" s="8"/>
      <c r="AB244" s="6"/>
      <c r="AC244" s="7"/>
      <c r="AD244" s="8">
        <v>0</v>
      </c>
      <c r="AE244" s="6">
        <v>0</v>
      </c>
      <c r="AF244" s="7">
        <f t="shared" si="305"/>
        <v>0</v>
      </c>
      <c r="AG244" s="8">
        <v>0</v>
      </c>
      <c r="AH244" s="6">
        <v>0</v>
      </c>
      <c r="AI244" s="7">
        <f t="shared" si="306"/>
        <v>0</v>
      </c>
      <c r="AJ244" s="8">
        <v>0</v>
      </c>
      <c r="AK244" s="6">
        <v>0</v>
      </c>
      <c r="AL244" s="7">
        <f t="shared" si="307"/>
        <v>0</v>
      </c>
      <c r="AM244" s="8">
        <v>0</v>
      </c>
      <c r="AN244" s="6">
        <v>0</v>
      </c>
      <c r="AO244" s="7">
        <f t="shared" si="308"/>
        <v>0</v>
      </c>
      <c r="AP244" s="65">
        <v>0.25</v>
      </c>
      <c r="AQ244" s="6">
        <v>3.58</v>
      </c>
      <c r="AR244" s="7">
        <f t="shared" si="309"/>
        <v>14320</v>
      </c>
      <c r="AS244" s="65">
        <v>3.1710000000000002E-2</v>
      </c>
      <c r="AT244" s="6">
        <v>3.391</v>
      </c>
      <c r="AU244" s="7">
        <f t="shared" si="310"/>
        <v>106937.87448754335</v>
      </c>
      <c r="AV244" s="8">
        <v>0</v>
      </c>
      <c r="AW244" s="6">
        <v>0</v>
      </c>
      <c r="AX244" s="7">
        <f t="shared" si="311"/>
        <v>0</v>
      </c>
      <c r="AY244" s="8">
        <v>0</v>
      </c>
      <c r="AZ244" s="6">
        <v>0</v>
      </c>
      <c r="BA244" s="7">
        <f t="shared" si="312"/>
        <v>0</v>
      </c>
      <c r="BB244" s="8">
        <v>0</v>
      </c>
      <c r="BC244" s="6">
        <v>0</v>
      </c>
      <c r="BD244" s="7">
        <f t="shared" si="313"/>
        <v>0</v>
      </c>
      <c r="BE244" s="8">
        <v>0</v>
      </c>
      <c r="BF244" s="6">
        <v>0</v>
      </c>
      <c r="BG244" s="7">
        <f t="shared" si="314"/>
        <v>0</v>
      </c>
      <c r="BH244" s="8">
        <v>0</v>
      </c>
      <c r="BI244" s="6">
        <v>0</v>
      </c>
      <c r="BJ244" s="7">
        <f t="shared" si="315"/>
        <v>0</v>
      </c>
      <c r="BK244" s="8">
        <v>0</v>
      </c>
      <c r="BL244" s="6">
        <v>0</v>
      </c>
      <c r="BM244" s="7">
        <f t="shared" si="316"/>
        <v>0</v>
      </c>
      <c r="BN244" s="8">
        <v>0</v>
      </c>
      <c r="BO244" s="6">
        <v>0</v>
      </c>
      <c r="BP244" s="7">
        <f t="shared" si="317"/>
        <v>0</v>
      </c>
      <c r="BQ244" s="8">
        <v>0</v>
      </c>
      <c r="BR244" s="6">
        <v>0</v>
      </c>
      <c r="BS244" s="7">
        <f t="shared" si="318"/>
        <v>0</v>
      </c>
      <c r="BT244" s="8">
        <v>0</v>
      </c>
      <c r="BU244" s="6">
        <v>0</v>
      </c>
      <c r="BV244" s="7">
        <f t="shared" si="319"/>
        <v>0</v>
      </c>
      <c r="BW244" s="8">
        <v>0</v>
      </c>
      <c r="BX244" s="6">
        <v>0</v>
      </c>
      <c r="BY244" s="7">
        <f t="shared" si="320"/>
        <v>0</v>
      </c>
      <c r="BZ244" s="8">
        <v>0</v>
      </c>
      <c r="CA244" s="6">
        <v>0</v>
      </c>
      <c r="CB244" s="7">
        <f t="shared" si="321"/>
        <v>0</v>
      </c>
      <c r="CC244" s="12">
        <f t="shared" si="323"/>
        <v>0.28171000000000002</v>
      </c>
      <c r="CD244" s="7">
        <f t="shared" si="324"/>
        <v>6.9710000000000001</v>
      </c>
    </row>
    <row r="245" spans="1:82" x14ac:dyDescent="0.3">
      <c r="A245" s="40">
        <v>2023</v>
      </c>
      <c r="B245" s="41" t="s">
        <v>10</v>
      </c>
      <c r="C245" s="8">
        <v>0</v>
      </c>
      <c r="D245" s="6">
        <v>0</v>
      </c>
      <c r="E245" s="7">
        <f t="shared" si="325"/>
        <v>0</v>
      </c>
      <c r="F245" s="65"/>
      <c r="G245" s="6"/>
      <c r="H245" s="7"/>
      <c r="I245" s="65">
        <v>0.372</v>
      </c>
      <c r="J245" s="6">
        <v>13.661</v>
      </c>
      <c r="K245" s="7">
        <f t="shared" si="299"/>
        <v>36723.118279569891</v>
      </c>
      <c r="L245" s="8">
        <v>0</v>
      </c>
      <c r="M245" s="6">
        <v>0</v>
      </c>
      <c r="N245" s="7">
        <f t="shared" si="300"/>
        <v>0</v>
      </c>
      <c r="O245" s="8">
        <v>0</v>
      </c>
      <c r="P245" s="6">
        <v>0</v>
      </c>
      <c r="Q245" s="7">
        <f t="shared" si="301"/>
        <v>0</v>
      </c>
      <c r="R245" s="65">
        <v>2.7E-2</v>
      </c>
      <c r="S245" s="6">
        <v>0.56499999999999995</v>
      </c>
      <c r="T245" s="7">
        <f t="shared" si="302"/>
        <v>20925.925925925923</v>
      </c>
      <c r="U245" s="8">
        <v>0</v>
      </c>
      <c r="V245" s="6">
        <v>0</v>
      </c>
      <c r="W245" s="7">
        <f t="shared" si="303"/>
        <v>0</v>
      </c>
      <c r="X245" s="8">
        <v>0</v>
      </c>
      <c r="Y245" s="6">
        <v>0</v>
      </c>
      <c r="Z245" s="7">
        <f t="shared" si="304"/>
        <v>0</v>
      </c>
      <c r="AA245" s="8"/>
      <c r="AB245" s="6"/>
      <c r="AC245" s="7"/>
      <c r="AD245" s="8">
        <v>0</v>
      </c>
      <c r="AE245" s="6">
        <v>0</v>
      </c>
      <c r="AF245" s="7">
        <f t="shared" si="305"/>
        <v>0</v>
      </c>
      <c r="AG245" s="8">
        <v>0</v>
      </c>
      <c r="AH245" s="6">
        <v>0</v>
      </c>
      <c r="AI245" s="7">
        <f t="shared" si="306"/>
        <v>0</v>
      </c>
      <c r="AJ245" s="8">
        <v>0</v>
      </c>
      <c r="AK245" s="6">
        <v>0</v>
      </c>
      <c r="AL245" s="7">
        <f t="shared" si="307"/>
        <v>0</v>
      </c>
      <c r="AM245" s="8">
        <v>0</v>
      </c>
      <c r="AN245" s="6">
        <v>0</v>
      </c>
      <c r="AO245" s="7">
        <f t="shared" si="308"/>
        <v>0</v>
      </c>
      <c r="AP245" s="8">
        <v>0</v>
      </c>
      <c r="AQ245" s="6">
        <v>0</v>
      </c>
      <c r="AR245" s="7">
        <f t="shared" si="309"/>
        <v>0</v>
      </c>
      <c r="AS245" s="8">
        <v>0</v>
      </c>
      <c r="AT245" s="6">
        <v>0</v>
      </c>
      <c r="AU245" s="7">
        <f t="shared" si="310"/>
        <v>0</v>
      </c>
      <c r="AV245" s="8">
        <v>0</v>
      </c>
      <c r="AW245" s="6">
        <v>0</v>
      </c>
      <c r="AX245" s="7">
        <f t="shared" si="311"/>
        <v>0</v>
      </c>
      <c r="AY245" s="8">
        <v>0</v>
      </c>
      <c r="AZ245" s="6">
        <v>0</v>
      </c>
      <c r="BA245" s="7">
        <f t="shared" si="312"/>
        <v>0</v>
      </c>
      <c r="BB245" s="8">
        <v>0</v>
      </c>
      <c r="BC245" s="6">
        <v>0</v>
      </c>
      <c r="BD245" s="7">
        <f t="shared" si="313"/>
        <v>0</v>
      </c>
      <c r="BE245" s="8">
        <v>0</v>
      </c>
      <c r="BF245" s="6">
        <v>0</v>
      </c>
      <c r="BG245" s="7">
        <f t="shared" si="314"/>
        <v>0</v>
      </c>
      <c r="BH245" s="8">
        <v>0</v>
      </c>
      <c r="BI245" s="6">
        <v>0</v>
      </c>
      <c r="BJ245" s="7">
        <f t="shared" si="315"/>
        <v>0</v>
      </c>
      <c r="BK245" s="8">
        <v>0</v>
      </c>
      <c r="BL245" s="6">
        <v>0</v>
      </c>
      <c r="BM245" s="7">
        <f t="shared" si="316"/>
        <v>0</v>
      </c>
      <c r="BN245" s="8">
        <v>0</v>
      </c>
      <c r="BO245" s="6">
        <v>0</v>
      </c>
      <c r="BP245" s="7">
        <f t="shared" si="317"/>
        <v>0</v>
      </c>
      <c r="BQ245" s="65">
        <v>1E-3</v>
      </c>
      <c r="BR245" s="6">
        <v>5.6000000000000001E-2</v>
      </c>
      <c r="BS245" s="7">
        <f t="shared" si="318"/>
        <v>56000</v>
      </c>
      <c r="BT245" s="8">
        <v>0</v>
      </c>
      <c r="BU245" s="6">
        <v>0</v>
      </c>
      <c r="BV245" s="7">
        <f t="shared" si="319"/>
        <v>0</v>
      </c>
      <c r="BW245" s="8">
        <v>0</v>
      </c>
      <c r="BX245" s="6">
        <v>0</v>
      </c>
      <c r="BY245" s="7">
        <f t="shared" si="320"/>
        <v>0</v>
      </c>
      <c r="BZ245" s="65">
        <v>0.05</v>
      </c>
      <c r="CA245" s="6">
        <v>1.1000000000000001</v>
      </c>
      <c r="CB245" s="7">
        <f t="shared" si="321"/>
        <v>22000</v>
      </c>
      <c r="CC245" s="12">
        <f t="shared" si="323"/>
        <v>0.45</v>
      </c>
      <c r="CD245" s="7">
        <f t="shared" si="324"/>
        <v>15.381999999999998</v>
      </c>
    </row>
    <row r="246" spans="1:82" x14ac:dyDescent="0.3">
      <c r="A246" s="40">
        <v>2023</v>
      </c>
      <c r="B246" s="41" t="s">
        <v>11</v>
      </c>
      <c r="C246" s="8">
        <v>0</v>
      </c>
      <c r="D246" s="6">
        <v>0</v>
      </c>
      <c r="E246" s="7">
        <f t="shared" si="325"/>
        <v>0</v>
      </c>
      <c r="F246" s="8"/>
      <c r="G246" s="6"/>
      <c r="H246" s="7"/>
      <c r="I246" s="8">
        <v>0</v>
      </c>
      <c r="J246" s="6">
        <v>0</v>
      </c>
      <c r="K246" s="7">
        <f t="shared" si="299"/>
        <v>0</v>
      </c>
      <c r="L246" s="8">
        <v>0</v>
      </c>
      <c r="M246" s="6">
        <v>0</v>
      </c>
      <c r="N246" s="7">
        <f t="shared" si="300"/>
        <v>0</v>
      </c>
      <c r="O246" s="8">
        <v>0</v>
      </c>
      <c r="P246" s="6">
        <v>0</v>
      </c>
      <c r="Q246" s="7">
        <f t="shared" si="301"/>
        <v>0</v>
      </c>
      <c r="R246" s="8">
        <v>0</v>
      </c>
      <c r="S246" s="6">
        <v>0</v>
      </c>
      <c r="T246" s="7">
        <f t="shared" si="302"/>
        <v>0</v>
      </c>
      <c r="U246" s="8">
        <v>0</v>
      </c>
      <c r="V246" s="6">
        <v>0</v>
      </c>
      <c r="W246" s="7">
        <f t="shared" si="303"/>
        <v>0</v>
      </c>
      <c r="X246" s="8">
        <v>0</v>
      </c>
      <c r="Y246" s="6">
        <v>0</v>
      </c>
      <c r="Z246" s="7">
        <f t="shared" si="304"/>
        <v>0</v>
      </c>
      <c r="AA246" s="8"/>
      <c r="AB246" s="6"/>
      <c r="AC246" s="7"/>
      <c r="AD246" s="8">
        <v>0</v>
      </c>
      <c r="AE246" s="6">
        <v>0</v>
      </c>
      <c r="AF246" s="7">
        <f t="shared" si="305"/>
        <v>0</v>
      </c>
      <c r="AG246" s="8">
        <v>0</v>
      </c>
      <c r="AH246" s="6">
        <v>0</v>
      </c>
      <c r="AI246" s="7">
        <f t="shared" si="306"/>
        <v>0</v>
      </c>
      <c r="AJ246" s="8">
        <v>0</v>
      </c>
      <c r="AK246" s="6">
        <v>0</v>
      </c>
      <c r="AL246" s="7">
        <f t="shared" si="307"/>
        <v>0</v>
      </c>
      <c r="AM246" s="8">
        <v>0</v>
      </c>
      <c r="AN246" s="6">
        <v>0</v>
      </c>
      <c r="AO246" s="7">
        <f t="shared" si="308"/>
        <v>0</v>
      </c>
      <c r="AP246" s="8">
        <v>0</v>
      </c>
      <c r="AQ246" s="6">
        <v>0</v>
      </c>
      <c r="AR246" s="7">
        <f t="shared" si="309"/>
        <v>0</v>
      </c>
      <c r="AS246" s="8">
        <v>0</v>
      </c>
      <c r="AT246" s="6">
        <v>0</v>
      </c>
      <c r="AU246" s="7">
        <f t="shared" si="310"/>
        <v>0</v>
      </c>
      <c r="AV246" s="8">
        <v>0</v>
      </c>
      <c r="AW246" s="6">
        <v>0</v>
      </c>
      <c r="AX246" s="7">
        <f t="shared" si="311"/>
        <v>0</v>
      </c>
      <c r="AY246" s="8">
        <v>0</v>
      </c>
      <c r="AZ246" s="6">
        <v>0</v>
      </c>
      <c r="BA246" s="7">
        <f t="shared" si="312"/>
        <v>0</v>
      </c>
      <c r="BB246" s="8">
        <v>0</v>
      </c>
      <c r="BC246" s="6">
        <v>0</v>
      </c>
      <c r="BD246" s="7">
        <f t="shared" si="313"/>
        <v>0</v>
      </c>
      <c r="BE246" s="8">
        <v>0</v>
      </c>
      <c r="BF246" s="6">
        <v>0</v>
      </c>
      <c r="BG246" s="7">
        <f t="shared" si="314"/>
        <v>0</v>
      </c>
      <c r="BH246" s="8">
        <v>0</v>
      </c>
      <c r="BI246" s="6">
        <v>0</v>
      </c>
      <c r="BJ246" s="7">
        <f t="shared" si="315"/>
        <v>0</v>
      </c>
      <c r="BK246" s="8">
        <v>0</v>
      </c>
      <c r="BL246" s="6">
        <v>0</v>
      </c>
      <c r="BM246" s="7">
        <f t="shared" si="316"/>
        <v>0</v>
      </c>
      <c r="BN246" s="8">
        <v>0</v>
      </c>
      <c r="BO246" s="6">
        <v>0</v>
      </c>
      <c r="BP246" s="7">
        <f t="shared" si="317"/>
        <v>0</v>
      </c>
      <c r="BQ246" s="8">
        <v>0</v>
      </c>
      <c r="BR246" s="6">
        <v>0</v>
      </c>
      <c r="BS246" s="7">
        <f t="shared" si="318"/>
        <v>0</v>
      </c>
      <c r="BT246" s="8">
        <v>0</v>
      </c>
      <c r="BU246" s="6">
        <v>0</v>
      </c>
      <c r="BV246" s="7">
        <f t="shared" si="319"/>
        <v>0</v>
      </c>
      <c r="BW246" s="8">
        <v>0</v>
      </c>
      <c r="BX246" s="6">
        <v>0</v>
      </c>
      <c r="BY246" s="7">
        <f t="shared" si="320"/>
        <v>0</v>
      </c>
      <c r="BZ246" s="8">
        <v>0</v>
      </c>
      <c r="CA246" s="6">
        <v>0</v>
      </c>
      <c r="CB246" s="7">
        <f t="shared" si="321"/>
        <v>0</v>
      </c>
      <c r="CC246" s="12">
        <f t="shared" si="323"/>
        <v>0</v>
      </c>
      <c r="CD246" s="7">
        <f t="shared" si="324"/>
        <v>0</v>
      </c>
    </row>
    <row r="247" spans="1:82" x14ac:dyDescent="0.3">
      <c r="A247" s="40">
        <v>2023</v>
      </c>
      <c r="B247" s="41" t="s">
        <v>12</v>
      </c>
      <c r="C247" s="8">
        <v>0</v>
      </c>
      <c r="D247" s="6">
        <v>0</v>
      </c>
      <c r="E247" s="7">
        <f t="shared" si="325"/>
        <v>0</v>
      </c>
      <c r="F247" s="65"/>
      <c r="G247" s="6"/>
      <c r="H247" s="7"/>
      <c r="I247" s="65">
        <v>0.13500000000000001</v>
      </c>
      <c r="J247" s="6">
        <v>7.3460000000000001</v>
      </c>
      <c r="K247" s="7">
        <f t="shared" si="299"/>
        <v>54414.81481481481</v>
      </c>
      <c r="L247" s="65">
        <v>3.0000000000000001E-3</v>
      </c>
      <c r="M247" s="6">
        <v>5.0000000000000001E-3</v>
      </c>
      <c r="N247" s="7">
        <f t="shared" si="300"/>
        <v>1666.6666666666667</v>
      </c>
      <c r="O247" s="8">
        <v>0</v>
      </c>
      <c r="P247" s="6">
        <v>0</v>
      </c>
      <c r="Q247" s="7">
        <f t="shared" si="301"/>
        <v>0</v>
      </c>
      <c r="R247" s="8">
        <v>0</v>
      </c>
      <c r="S247" s="6">
        <v>0</v>
      </c>
      <c r="T247" s="7">
        <f t="shared" si="302"/>
        <v>0</v>
      </c>
      <c r="U247" s="8">
        <v>0</v>
      </c>
      <c r="V247" s="6">
        <v>0</v>
      </c>
      <c r="W247" s="7">
        <f t="shared" si="303"/>
        <v>0</v>
      </c>
      <c r="X247" s="8">
        <v>0</v>
      </c>
      <c r="Y247" s="6">
        <v>0</v>
      </c>
      <c r="Z247" s="7">
        <f t="shared" si="304"/>
        <v>0</v>
      </c>
      <c r="AA247" s="8"/>
      <c r="AB247" s="6"/>
      <c r="AC247" s="7"/>
      <c r="AD247" s="8">
        <v>0</v>
      </c>
      <c r="AE247" s="6">
        <v>0</v>
      </c>
      <c r="AF247" s="7">
        <f t="shared" si="305"/>
        <v>0</v>
      </c>
      <c r="AG247" s="65">
        <v>50.34</v>
      </c>
      <c r="AH247" s="6">
        <v>576.49300000000005</v>
      </c>
      <c r="AI247" s="7">
        <f t="shared" si="306"/>
        <v>11451.986491855383</v>
      </c>
      <c r="AJ247" s="8">
        <v>0</v>
      </c>
      <c r="AK247" s="6">
        <v>0</v>
      </c>
      <c r="AL247" s="7">
        <f t="shared" si="307"/>
        <v>0</v>
      </c>
      <c r="AM247" s="8">
        <v>0</v>
      </c>
      <c r="AN247" s="6">
        <v>0</v>
      </c>
      <c r="AO247" s="7">
        <f t="shared" si="308"/>
        <v>0</v>
      </c>
      <c r="AP247" s="8">
        <v>0</v>
      </c>
      <c r="AQ247" s="6">
        <v>0</v>
      </c>
      <c r="AR247" s="7">
        <f t="shared" si="309"/>
        <v>0</v>
      </c>
      <c r="AS247" s="8">
        <v>0</v>
      </c>
      <c r="AT247" s="6">
        <v>0</v>
      </c>
      <c r="AU247" s="7">
        <f t="shared" si="310"/>
        <v>0</v>
      </c>
      <c r="AV247" s="8">
        <v>0</v>
      </c>
      <c r="AW247" s="6">
        <v>0</v>
      </c>
      <c r="AX247" s="7">
        <f t="shared" si="311"/>
        <v>0</v>
      </c>
      <c r="AY247" s="8">
        <v>0</v>
      </c>
      <c r="AZ247" s="6">
        <v>0</v>
      </c>
      <c r="BA247" s="7">
        <f t="shared" si="312"/>
        <v>0</v>
      </c>
      <c r="BB247" s="8">
        <v>0</v>
      </c>
      <c r="BC247" s="6">
        <v>0</v>
      </c>
      <c r="BD247" s="7">
        <f t="shared" si="313"/>
        <v>0</v>
      </c>
      <c r="BE247" s="8">
        <v>0</v>
      </c>
      <c r="BF247" s="6">
        <v>0</v>
      </c>
      <c r="BG247" s="7">
        <f t="shared" si="314"/>
        <v>0</v>
      </c>
      <c r="BH247" s="8">
        <v>0</v>
      </c>
      <c r="BI247" s="6">
        <v>0</v>
      </c>
      <c r="BJ247" s="7">
        <f t="shared" si="315"/>
        <v>0</v>
      </c>
      <c r="BK247" s="8">
        <v>0</v>
      </c>
      <c r="BL247" s="6">
        <v>0</v>
      </c>
      <c r="BM247" s="7">
        <f t="shared" si="316"/>
        <v>0</v>
      </c>
      <c r="BN247" s="8">
        <v>0</v>
      </c>
      <c r="BO247" s="6">
        <v>0</v>
      </c>
      <c r="BP247" s="7">
        <f t="shared" si="317"/>
        <v>0</v>
      </c>
      <c r="BQ247" s="8">
        <v>0</v>
      </c>
      <c r="BR247" s="6">
        <v>0</v>
      </c>
      <c r="BS247" s="7">
        <f t="shared" si="318"/>
        <v>0</v>
      </c>
      <c r="BT247" s="8">
        <v>0</v>
      </c>
      <c r="BU247" s="6">
        <v>0</v>
      </c>
      <c r="BV247" s="7">
        <f t="shared" si="319"/>
        <v>0</v>
      </c>
      <c r="BW247" s="8">
        <v>0</v>
      </c>
      <c r="BX247" s="6">
        <v>0</v>
      </c>
      <c r="BY247" s="7">
        <f t="shared" si="320"/>
        <v>0</v>
      </c>
      <c r="BZ247" s="8">
        <v>0</v>
      </c>
      <c r="CA247" s="6">
        <v>0</v>
      </c>
      <c r="CB247" s="7">
        <f t="shared" si="321"/>
        <v>0</v>
      </c>
      <c r="CC247" s="12">
        <f t="shared" si="323"/>
        <v>50.478000000000002</v>
      </c>
      <c r="CD247" s="7">
        <f t="shared" si="324"/>
        <v>583.84400000000005</v>
      </c>
    </row>
    <row r="248" spans="1:82" x14ac:dyDescent="0.3">
      <c r="A248" s="40">
        <v>2023</v>
      </c>
      <c r="B248" s="41" t="s">
        <v>13</v>
      </c>
      <c r="C248" s="8">
        <v>0</v>
      </c>
      <c r="D248" s="6">
        <v>0</v>
      </c>
      <c r="E248" s="7">
        <f t="shared" si="325"/>
        <v>0</v>
      </c>
      <c r="F248" s="8"/>
      <c r="G248" s="6"/>
      <c r="H248" s="7"/>
      <c r="I248" s="8">
        <v>0</v>
      </c>
      <c r="J248" s="6">
        <v>0</v>
      </c>
      <c r="K248" s="7">
        <f t="shared" si="299"/>
        <v>0</v>
      </c>
      <c r="L248" s="8">
        <v>0</v>
      </c>
      <c r="M248" s="6">
        <v>0</v>
      </c>
      <c r="N248" s="7">
        <f t="shared" si="300"/>
        <v>0</v>
      </c>
      <c r="O248" s="8">
        <v>0</v>
      </c>
      <c r="P248" s="6">
        <v>0</v>
      </c>
      <c r="Q248" s="7">
        <f t="shared" si="301"/>
        <v>0</v>
      </c>
      <c r="R248" s="8">
        <v>0</v>
      </c>
      <c r="S248" s="6">
        <v>0</v>
      </c>
      <c r="T248" s="7">
        <f t="shared" si="302"/>
        <v>0</v>
      </c>
      <c r="U248" s="8">
        <v>0</v>
      </c>
      <c r="V248" s="6">
        <v>0</v>
      </c>
      <c r="W248" s="7">
        <f t="shared" si="303"/>
        <v>0</v>
      </c>
      <c r="X248" s="8">
        <v>0</v>
      </c>
      <c r="Y248" s="6">
        <v>0</v>
      </c>
      <c r="Z248" s="7">
        <f t="shared" si="304"/>
        <v>0</v>
      </c>
      <c r="AA248" s="8"/>
      <c r="AB248" s="6"/>
      <c r="AC248" s="7"/>
      <c r="AD248" s="8">
        <v>0</v>
      </c>
      <c r="AE248" s="6">
        <v>0</v>
      </c>
      <c r="AF248" s="7">
        <f t="shared" si="305"/>
        <v>0</v>
      </c>
      <c r="AG248" s="8">
        <v>0</v>
      </c>
      <c r="AH248" s="6">
        <v>0</v>
      </c>
      <c r="AI248" s="7">
        <f t="shared" si="306"/>
        <v>0</v>
      </c>
      <c r="AJ248" s="8">
        <v>0</v>
      </c>
      <c r="AK248" s="6">
        <v>0</v>
      </c>
      <c r="AL248" s="7">
        <f t="shared" si="307"/>
        <v>0</v>
      </c>
      <c r="AM248" s="8">
        <v>0</v>
      </c>
      <c r="AN248" s="6">
        <v>0</v>
      </c>
      <c r="AO248" s="7">
        <f t="shared" si="308"/>
        <v>0</v>
      </c>
      <c r="AP248" s="8">
        <v>0</v>
      </c>
      <c r="AQ248" s="6">
        <v>0</v>
      </c>
      <c r="AR248" s="7">
        <f t="shared" si="309"/>
        <v>0</v>
      </c>
      <c r="AS248" s="8">
        <v>0</v>
      </c>
      <c r="AT248" s="6">
        <v>0</v>
      </c>
      <c r="AU248" s="7">
        <f t="shared" si="310"/>
        <v>0</v>
      </c>
      <c r="AV248" s="8">
        <v>0</v>
      </c>
      <c r="AW248" s="6">
        <v>0</v>
      </c>
      <c r="AX248" s="7">
        <f t="shared" si="311"/>
        <v>0</v>
      </c>
      <c r="AY248" s="8">
        <v>0</v>
      </c>
      <c r="AZ248" s="6">
        <v>0</v>
      </c>
      <c r="BA248" s="7">
        <f t="shared" si="312"/>
        <v>0</v>
      </c>
      <c r="BB248" s="8">
        <v>0</v>
      </c>
      <c r="BC248" s="6">
        <v>0</v>
      </c>
      <c r="BD248" s="7">
        <f t="shared" si="313"/>
        <v>0</v>
      </c>
      <c r="BE248" s="8">
        <v>0</v>
      </c>
      <c r="BF248" s="6">
        <v>0</v>
      </c>
      <c r="BG248" s="7">
        <f t="shared" si="314"/>
        <v>0</v>
      </c>
      <c r="BH248" s="8">
        <v>0</v>
      </c>
      <c r="BI248" s="6">
        <v>0</v>
      </c>
      <c r="BJ248" s="7">
        <f t="shared" si="315"/>
        <v>0</v>
      </c>
      <c r="BK248" s="8">
        <v>0</v>
      </c>
      <c r="BL248" s="6">
        <v>0</v>
      </c>
      <c r="BM248" s="7">
        <f t="shared" si="316"/>
        <v>0</v>
      </c>
      <c r="BN248" s="8">
        <v>0</v>
      </c>
      <c r="BO248" s="6">
        <v>0</v>
      </c>
      <c r="BP248" s="7">
        <f t="shared" si="317"/>
        <v>0</v>
      </c>
      <c r="BQ248" s="8">
        <v>0</v>
      </c>
      <c r="BR248" s="6">
        <v>0</v>
      </c>
      <c r="BS248" s="7">
        <f t="shared" si="318"/>
        <v>0</v>
      </c>
      <c r="BT248" s="8">
        <v>0</v>
      </c>
      <c r="BU248" s="6">
        <v>0</v>
      </c>
      <c r="BV248" s="7">
        <f t="shared" si="319"/>
        <v>0</v>
      </c>
      <c r="BW248" s="8">
        <v>0</v>
      </c>
      <c r="BX248" s="6">
        <v>0</v>
      </c>
      <c r="BY248" s="7">
        <f t="shared" si="320"/>
        <v>0</v>
      </c>
      <c r="BZ248" s="8">
        <v>0</v>
      </c>
      <c r="CA248" s="6">
        <v>0</v>
      </c>
      <c r="CB248" s="7">
        <f t="shared" si="321"/>
        <v>0</v>
      </c>
      <c r="CC248" s="12">
        <f t="shared" si="323"/>
        <v>0</v>
      </c>
      <c r="CD248" s="7">
        <f t="shared" si="324"/>
        <v>0</v>
      </c>
    </row>
    <row r="249" spans="1:82" x14ac:dyDescent="0.3">
      <c r="A249" s="40">
        <v>2023</v>
      </c>
      <c r="B249" s="41" t="s">
        <v>14</v>
      </c>
      <c r="C249" s="8">
        <v>0</v>
      </c>
      <c r="D249" s="6">
        <v>0</v>
      </c>
      <c r="E249" s="7">
        <f t="shared" si="325"/>
        <v>0</v>
      </c>
      <c r="F249" s="8"/>
      <c r="G249" s="6"/>
      <c r="H249" s="7"/>
      <c r="I249" s="8">
        <v>0</v>
      </c>
      <c r="J249" s="6">
        <v>0</v>
      </c>
      <c r="K249" s="7">
        <f t="shared" si="299"/>
        <v>0</v>
      </c>
      <c r="L249" s="8">
        <v>0</v>
      </c>
      <c r="M249" s="6">
        <v>0</v>
      </c>
      <c r="N249" s="7">
        <f t="shared" si="300"/>
        <v>0</v>
      </c>
      <c r="O249" s="8">
        <v>0</v>
      </c>
      <c r="P249" s="6">
        <v>0</v>
      </c>
      <c r="Q249" s="7">
        <f t="shared" si="301"/>
        <v>0</v>
      </c>
      <c r="R249" s="8">
        <v>0</v>
      </c>
      <c r="S249" s="6">
        <v>0</v>
      </c>
      <c r="T249" s="7">
        <f t="shared" si="302"/>
        <v>0</v>
      </c>
      <c r="U249" s="8">
        <v>0</v>
      </c>
      <c r="V249" s="6">
        <v>0</v>
      </c>
      <c r="W249" s="7">
        <f t="shared" si="303"/>
        <v>0</v>
      </c>
      <c r="X249" s="8">
        <v>0</v>
      </c>
      <c r="Y249" s="6">
        <v>0</v>
      </c>
      <c r="Z249" s="7">
        <f t="shared" si="304"/>
        <v>0</v>
      </c>
      <c r="AA249" s="8"/>
      <c r="AB249" s="6"/>
      <c r="AC249" s="7"/>
      <c r="AD249" s="8">
        <v>0</v>
      </c>
      <c r="AE249" s="6">
        <v>0</v>
      </c>
      <c r="AF249" s="7">
        <f t="shared" si="305"/>
        <v>0</v>
      </c>
      <c r="AG249" s="8">
        <v>0</v>
      </c>
      <c r="AH249" s="6">
        <v>0</v>
      </c>
      <c r="AI249" s="7">
        <f t="shared" si="306"/>
        <v>0</v>
      </c>
      <c r="AJ249" s="8">
        <v>0</v>
      </c>
      <c r="AK249" s="6">
        <v>0</v>
      </c>
      <c r="AL249" s="7">
        <f t="shared" si="307"/>
        <v>0</v>
      </c>
      <c r="AM249" s="8">
        <v>0</v>
      </c>
      <c r="AN249" s="6">
        <v>0</v>
      </c>
      <c r="AO249" s="7">
        <f t="shared" si="308"/>
        <v>0</v>
      </c>
      <c r="AP249" s="8">
        <v>0</v>
      </c>
      <c r="AQ249" s="6">
        <v>0</v>
      </c>
      <c r="AR249" s="7">
        <f t="shared" si="309"/>
        <v>0</v>
      </c>
      <c r="AS249" s="8">
        <v>0</v>
      </c>
      <c r="AT249" s="6">
        <v>0</v>
      </c>
      <c r="AU249" s="7">
        <f t="shared" si="310"/>
        <v>0</v>
      </c>
      <c r="AV249" s="8">
        <v>0</v>
      </c>
      <c r="AW249" s="6">
        <v>0</v>
      </c>
      <c r="AX249" s="7">
        <f t="shared" si="311"/>
        <v>0</v>
      </c>
      <c r="AY249" s="8">
        <v>0</v>
      </c>
      <c r="AZ249" s="6">
        <v>0</v>
      </c>
      <c r="BA249" s="7">
        <f t="shared" si="312"/>
        <v>0</v>
      </c>
      <c r="BB249" s="8">
        <v>0</v>
      </c>
      <c r="BC249" s="6">
        <v>0</v>
      </c>
      <c r="BD249" s="7">
        <f t="shared" si="313"/>
        <v>0</v>
      </c>
      <c r="BE249" s="8">
        <v>0</v>
      </c>
      <c r="BF249" s="6">
        <v>0</v>
      </c>
      <c r="BG249" s="7">
        <f t="shared" si="314"/>
        <v>0</v>
      </c>
      <c r="BH249" s="8">
        <v>0</v>
      </c>
      <c r="BI249" s="6">
        <v>0</v>
      </c>
      <c r="BJ249" s="7">
        <f t="shared" si="315"/>
        <v>0</v>
      </c>
      <c r="BK249" s="8">
        <v>0</v>
      </c>
      <c r="BL249" s="6">
        <v>0</v>
      </c>
      <c r="BM249" s="7">
        <f t="shared" si="316"/>
        <v>0</v>
      </c>
      <c r="BN249" s="8">
        <v>0</v>
      </c>
      <c r="BO249" s="6">
        <v>0</v>
      </c>
      <c r="BP249" s="7">
        <f t="shared" si="317"/>
        <v>0</v>
      </c>
      <c r="BQ249" s="8">
        <v>0</v>
      </c>
      <c r="BR249" s="6">
        <v>0</v>
      </c>
      <c r="BS249" s="7">
        <f t="shared" si="318"/>
        <v>0</v>
      </c>
      <c r="BT249" s="8">
        <v>0</v>
      </c>
      <c r="BU249" s="6">
        <v>0</v>
      </c>
      <c r="BV249" s="7">
        <f t="shared" si="319"/>
        <v>0</v>
      </c>
      <c r="BW249" s="8">
        <v>0</v>
      </c>
      <c r="BX249" s="6">
        <v>0</v>
      </c>
      <c r="BY249" s="7">
        <f t="shared" si="320"/>
        <v>0</v>
      </c>
      <c r="BZ249" s="8">
        <v>0</v>
      </c>
      <c r="CA249" s="6">
        <v>0</v>
      </c>
      <c r="CB249" s="7">
        <f t="shared" si="321"/>
        <v>0</v>
      </c>
      <c r="CC249" s="12">
        <f t="shared" si="323"/>
        <v>0</v>
      </c>
      <c r="CD249" s="7">
        <f t="shared" si="324"/>
        <v>0</v>
      </c>
    </row>
    <row r="250" spans="1:82" x14ac:dyDescent="0.3">
      <c r="A250" s="40">
        <v>2023</v>
      </c>
      <c r="B250" s="7" t="s">
        <v>15</v>
      </c>
      <c r="C250" s="8">
        <v>0</v>
      </c>
      <c r="D250" s="6">
        <v>0</v>
      </c>
      <c r="E250" s="7">
        <f t="shared" si="325"/>
        <v>0</v>
      </c>
      <c r="F250" s="8"/>
      <c r="G250" s="6"/>
      <c r="H250" s="7"/>
      <c r="I250" s="8">
        <v>0</v>
      </c>
      <c r="J250" s="6">
        <v>0</v>
      </c>
      <c r="K250" s="7">
        <f t="shared" si="299"/>
        <v>0</v>
      </c>
      <c r="L250" s="8">
        <v>0</v>
      </c>
      <c r="M250" s="6">
        <v>0</v>
      </c>
      <c r="N250" s="7">
        <f t="shared" si="300"/>
        <v>0</v>
      </c>
      <c r="O250" s="8">
        <v>0</v>
      </c>
      <c r="P250" s="6">
        <v>0</v>
      </c>
      <c r="Q250" s="7">
        <f t="shared" si="301"/>
        <v>0</v>
      </c>
      <c r="R250" s="8">
        <v>0</v>
      </c>
      <c r="S250" s="6">
        <v>0</v>
      </c>
      <c r="T250" s="7">
        <f t="shared" si="302"/>
        <v>0</v>
      </c>
      <c r="U250" s="8">
        <v>0</v>
      </c>
      <c r="V250" s="6">
        <v>0</v>
      </c>
      <c r="W250" s="7">
        <f t="shared" si="303"/>
        <v>0</v>
      </c>
      <c r="X250" s="8">
        <v>0</v>
      </c>
      <c r="Y250" s="6">
        <v>0</v>
      </c>
      <c r="Z250" s="7">
        <f t="shared" si="304"/>
        <v>0</v>
      </c>
      <c r="AA250" s="8"/>
      <c r="AB250" s="6"/>
      <c r="AC250" s="7"/>
      <c r="AD250" s="8">
        <v>0</v>
      </c>
      <c r="AE250" s="6">
        <v>0</v>
      </c>
      <c r="AF250" s="7">
        <f t="shared" si="305"/>
        <v>0</v>
      </c>
      <c r="AG250" s="8">
        <v>0</v>
      </c>
      <c r="AH250" s="6">
        <v>0</v>
      </c>
      <c r="AI250" s="7">
        <f t="shared" si="306"/>
        <v>0</v>
      </c>
      <c r="AJ250" s="8">
        <v>0</v>
      </c>
      <c r="AK250" s="6">
        <v>0</v>
      </c>
      <c r="AL250" s="7">
        <f t="shared" si="307"/>
        <v>0</v>
      </c>
      <c r="AM250" s="8">
        <v>0</v>
      </c>
      <c r="AN250" s="6">
        <v>0</v>
      </c>
      <c r="AO250" s="7">
        <f t="shared" si="308"/>
        <v>0</v>
      </c>
      <c r="AP250" s="8">
        <v>0</v>
      </c>
      <c r="AQ250" s="6">
        <v>0</v>
      </c>
      <c r="AR250" s="7">
        <f t="shared" si="309"/>
        <v>0</v>
      </c>
      <c r="AS250" s="8">
        <v>0</v>
      </c>
      <c r="AT250" s="6">
        <v>0</v>
      </c>
      <c r="AU250" s="7">
        <f t="shared" si="310"/>
        <v>0</v>
      </c>
      <c r="AV250" s="8">
        <v>0</v>
      </c>
      <c r="AW250" s="6">
        <v>0</v>
      </c>
      <c r="AX250" s="7">
        <f t="shared" si="311"/>
        <v>0</v>
      </c>
      <c r="AY250" s="8">
        <v>0</v>
      </c>
      <c r="AZ250" s="6">
        <v>0</v>
      </c>
      <c r="BA250" s="7">
        <f t="shared" si="312"/>
        <v>0</v>
      </c>
      <c r="BB250" s="8">
        <v>0</v>
      </c>
      <c r="BC250" s="6">
        <v>0</v>
      </c>
      <c r="BD250" s="7">
        <f t="shared" si="313"/>
        <v>0</v>
      </c>
      <c r="BE250" s="8">
        <v>0</v>
      </c>
      <c r="BF250" s="6">
        <v>0</v>
      </c>
      <c r="BG250" s="7">
        <f t="shared" si="314"/>
        <v>0</v>
      </c>
      <c r="BH250" s="8">
        <v>0</v>
      </c>
      <c r="BI250" s="6">
        <v>0</v>
      </c>
      <c r="BJ250" s="7">
        <f t="shared" si="315"/>
        <v>0</v>
      </c>
      <c r="BK250" s="8">
        <v>0</v>
      </c>
      <c r="BL250" s="6">
        <v>0</v>
      </c>
      <c r="BM250" s="7">
        <f t="shared" si="316"/>
        <v>0</v>
      </c>
      <c r="BN250" s="8">
        <v>0</v>
      </c>
      <c r="BO250" s="6">
        <v>0</v>
      </c>
      <c r="BP250" s="7">
        <f t="shared" si="317"/>
        <v>0</v>
      </c>
      <c r="BQ250" s="8">
        <v>0</v>
      </c>
      <c r="BR250" s="6">
        <v>0</v>
      </c>
      <c r="BS250" s="7">
        <f t="shared" si="318"/>
        <v>0</v>
      </c>
      <c r="BT250" s="8">
        <v>0</v>
      </c>
      <c r="BU250" s="6">
        <v>0</v>
      </c>
      <c r="BV250" s="7">
        <f t="shared" si="319"/>
        <v>0</v>
      </c>
      <c r="BW250" s="8">
        <v>0</v>
      </c>
      <c r="BX250" s="6">
        <v>0</v>
      </c>
      <c r="BY250" s="7">
        <f t="shared" si="320"/>
        <v>0</v>
      </c>
      <c r="BZ250" s="8">
        <v>0</v>
      </c>
      <c r="CA250" s="6">
        <v>0</v>
      </c>
      <c r="CB250" s="7">
        <f t="shared" si="321"/>
        <v>0</v>
      </c>
      <c r="CC250" s="12">
        <f t="shared" si="323"/>
        <v>0</v>
      </c>
      <c r="CD250" s="7">
        <f t="shared" si="324"/>
        <v>0</v>
      </c>
    </row>
    <row r="251" spans="1:82" x14ac:dyDescent="0.3">
      <c r="A251" s="40">
        <v>2023</v>
      </c>
      <c r="B251" s="41" t="s">
        <v>16</v>
      </c>
      <c r="C251" s="8">
        <v>0</v>
      </c>
      <c r="D251" s="6">
        <v>0</v>
      </c>
      <c r="E251" s="7">
        <f t="shared" si="325"/>
        <v>0</v>
      </c>
      <c r="F251" s="8"/>
      <c r="G251" s="6"/>
      <c r="H251" s="7"/>
      <c r="I251" s="8">
        <v>0</v>
      </c>
      <c r="J251" s="6">
        <v>0</v>
      </c>
      <c r="K251" s="7">
        <f t="shared" si="299"/>
        <v>0</v>
      </c>
      <c r="L251" s="8">
        <v>0</v>
      </c>
      <c r="M251" s="6">
        <v>0</v>
      </c>
      <c r="N251" s="7">
        <f t="shared" si="300"/>
        <v>0</v>
      </c>
      <c r="O251" s="8">
        <v>0</v>
      </c>
      <c r="P251" s="6">
        <v>0</v>
      </c>
      <c r="Q251" s="7">
        <f t="shared" si="301"/>
        <v>0</v>
      </c>
      <c r="R251" s="8">
        <v>0</v>
      </c>
      <c r="S251" s="6">
        <v>0</v>
      </c>
      <c r="T251" s="7">
        <f t="shared" si="302"/>
        <v>0</v>
      </c>
      <c r="U251" s="8">
        <v>0</v>
      </c>
      <c r="V251" s="6">
        <v>0</v>
      </c>
      <c r="W251" s="7">
        <f t="shared" si="303"/>
        <v>0</v>
      </c>
      <c r="X251" s="8">
        <v>0</v>
      </c>
      <c r="Y251" s="6">
        <v>0</v>
      </c>
      <c r="Z251" s="7">
        <f t="shared" si="304"/>
        <v>0</v>
      </c>
      <c r="AA251" s="8"/>
      <c r="AB251" s="6"/>
      <c r="AC251" s="7"/>
      <c r="AD251" s="8">
        <v>0</v>
      </c>
      <c r="AE251" s="6">
        <v>0</v>
      </c>
      <c r="AF251" s="7">
        <f t="shared" si="305"/>
        <v>0</v>
      </c>
      <c r="AG251" s="65">
        <v>2E-3</v>
      </c>
      <c r="AH251" s="6">
        <v>0.20399999999999999</v>
      </c>
      <c r="AI251" s="7">
        <f t="shared" si="306"/>
        <v>101999.99999999999</v>
      </c>
      <c r="AJ251" s="8">
        <v>0</v>
      </c>
      <c r="AK251" s="6">
        <v>0</v>
      </c>
      <c r="AL251" s="7">
        <f t="shared" si="307"/>
        <v>0</v>
      </c>
      <c r="AM251" s="8">
        <v>0</v>
      </c>
      <c r="AN251" s="6">
        <v>0</v>
      </c>
      <c r="AO251" s="7">
        <f t="shared" si="308"/>
        <v>0</v>
      </c>
      <c r="AP251" s="8">
        <v>0</v>
      </c>
      <c r="AQ251" s="6">
        <v>0</v>
      </c>
      <c r="AR251" s="7">
        <f t="shared" si="309"/>
        <v>0</v>
      </c>
      <c r="AS251" s="8">
        <v>0</v>
      </c>
      <c r="AT251" s="6">
        <v>0</v>
      </c>
      <c r="AU251" s="7">
        <f t="shared" si="310"/>
        <v>0</v>
      </c>
      <c r="AV251" s="8">
        <v>0</v>
      </c>
      <c r="AW251" s="6">
        <v>0</v>
      </c>
      <c r="AX251" s="7">
        <f t="shared" si="311"/>
        <v>0</v>
      </c>
      <c r="AY251" s="8">
        <v>0</v>
      </c>
      <c r="AZ251" s="6">
        <v>0</v>
      </c>
      <c r="BA251" s="7">
        <f t="shared" si="312"/>
        <v>0</v>
      </c>
      <c r="BB251" s="8">
        <v>0</v>
      </c>
      <c r="BC251" s="6">
        <v>0</v>
      </c>
      <c r="BD251" s="7">
        <f t="shared" si="313"/>
        <v>0</v>
      </c>
      <c r="BE251" s="8">
        <v>0</v>
      </c>
      <c r="BF251" s="6">
        <v>0</v>
      </c>
      <c r="BG251" s="7">
        <f t="shared" si="314"/>
        <v>0</v>
      </c>
      <c r="BH251" s="8">
        <v>0</v>
      </c>
      <c r="BI251" s="6">
        <v>0</v>
      </c>
      <c r="BJ251" s="7">
        <f t="shared" si="315"/>
        <v>0</v>
      </c>
      <c r="BK251" s="8">
        <v>0</v>
      </c>
      <c r="BL251" s="6">
        <v>0</v>
      </c>
      <c r="BM251" s="7">
        <f t="shared" si="316"/>
        <v>0</v>
      </c>
      <c r="BN251" s="8">
        <v>0</v>
      </c>
      <c r="BO251" s="6">
        <v>0</v>
      </c>
      <c r="BP251" s="7">
        <f t="shared" si="317"/>
        <v>0</v>
      </c>
      <c r="BQ251" s="8">
        <v>0</v>
      </c>
      <c r="BR251" s="6">
        <v>0</v>
      </c>
      <c r="BS251" s="7">
        <f t="shared" si="318"/>
        <v>0</v>
      </c>
      <c r="BT251" s="8">
        <v>0</v>
      </c>
      <c r="BU251" s="6">
        <v>0</v>
      </c>
      <c r="BV251" s="7">
        <f t="shared" si="319"/>
        <v>0</v>
      </c>
      <c r="BW251" s="8">
        <v>0</v>
      </c>
      <c r="BX251" s="6">
        <v>0</v>
      </c>
      <c r="BY251" s="7">
        <f t="shared" si="320"/>
        <v>0</v>
      </c>
      <c r="BZ251" s="8">
        <v>0</v>
      </c>
      <c r="CA251" s="6">
        <v>0</v>
      </c>
      <c r="CB251" s="7">
        <f t="shared" si="321"/>
        <v>0</v>
      </c>
      <c r="CC251" s="12">
        <f t="shared" si="323"/>
        <v>2E-3</v>
      </c>
      <c r="CD251" s="7">
        <f t="shared" si="324"/>
        <v>0.20399999999999999</v>
      </c>
    </row>
    <row r="252" spans="1:82" ht="15" thickBot="1" x14ac:dyDescent="0.35">
      <c r="A252" s="42"/>
      <c r="B252" s="54" t="s">
        <v>17</v>
      </c>
      <c r="C252" s="55">
        <f t="shared" ref="C252:D252" si="326">SUM(C240:C251)</f>
        <v>0</v>
      </c>
      <c r="D252" s="56">
        <f t="shared" si="326"/>
        <v>0</v>
      </c>
      <c r="E252" s="33"/>
      <c r="F252" s="55"/>
      <c r="G252" s="56"/>
      <c r="H252" s="33"/>
      <c r="I252" s="55">
        <f t="shared" ref="I252:J252" si="327">SUM(I240:I251)</f>
        <v>0.88700000000000001</v>
      </c>
      <c r="J252" s="56">
        <f t="shared" si="327"/>
        <v>31.538999999999998</v>
      </c>
      <c r="K252" s="33"/>
      <c r="L252" s="55">
        <f t="shared" ref="L252:M252" si="328">SUM(L240:L251)</f>
        <v>3.0000000000000001E-3</v>
      </c>
      <c r="M252" s="56">
        <f t="shared" si="328"/>
        <v>5.0000000000000001E-3</v>
      </c>
      <c r="N252" s="33"/>
      <c r="O252" s="55">
        <f t="shared" ref="O252:P252" si="329">SUM(O240:O251)</f>
        <v>0</v>
      </c>
      <c r="P252" s="56">
        <f t="shared" si="329"/>
        <v>0</v>
      </c>
      <c r="Q252" s="33"/>
      <c r="R252" s="55">
        <f t="shared" ref="R252:S252" si="330">SUM(R240:R251)</f>
        <v>2.7E-2</v>
      </c>
      <c r="S252" s="56">
        <f t="shared" si="330"/>
        <v>0.56499999999999995</v>
      </c>
      <c r="T252" s="33"/>
      <c r="U252" s="55">
        <f t="shared" ref="U252:V252" si="331">SUM(U240:U251)</f>
        <v>0</v>
      </c>
      <c r="V252" s="56">
        <f t="shared" si="331"/>
        <v>0</v>
      </c>
      <c r="W252" s="33"/>
      <c r="X252" s="55">
        <f t="shared" ref="X252:Y252" si="332">SUM(X240:X251)</f>
        <v>0</v>
      </c>
      <c r="Y252" s="56">
        <f t="shared" si="332"/>
        <v>0</v>
      </c>
      <c r="Z252" s="33"/>
      <c r="AA252" s="55"/>
      <c r="AB252" s="56"/>
      <c r="AC252" s="33"/>
      <c r="AD252" s="55">
        <f t="shared" ref="AD252:AE252" si="333">SUM(AD240:AD251)</f>
        <v>0</v>
      </c>
      <c r="AE252" s="56">
        <f t="shared" si="333"/>
        <v>0</v>
      </c>
      <c r="AF252" s="33"/>
      <c r="AG252" s="55">
        <f t="shared" ref="AG252:AH252" si="334">SUM(AG240:AG251)</f>
        <v>50.343500000000006</v>
      </c>
      <c r="AH252" s="56">
        <f t="shared" si="334"/>
        <v>576.79700000000003</v>
      </c>
      <c r="AI252" s="33"/>
      <c r="AJ252" s="55">
        <f t="shared" ref="AJ252:AK252" si="335">SUM(AJ240:AJ251)</f>
        <v>0</v>
      </c>
      <c r="AK252" s="56">
        <f t="shared" si="335"/>
        <v>0</v>
      </c>
      <c r="AL252" s="33"/>
      <c r="AM252" s="55">
        <f t="shared" ref="AM252:AN252" si="336">SUM(AM240:AM251)</f>
        <v>0</v>
      </c>
      <c r="AN252" s="56">
        <f t="shared" si="336"/>
        <v>0</v>
      </c>
      <c r="AO252" s="33"/>
      <c r="AP252" s="55">
        <f t="shared" ref="AP252:AQ252" si="337">SUM(AP240:AP251)</f>
        <v>0.25</v>
      </c>
      <c r="AQ252" s="56">
        <f t="shared" si="337"/>
        <v>3.58</v>
      </c>
      <c r="AR252" s="33"/>
      <c r="AS252" s="55">
        <f t="shared" ref="AS252:AT252" si="338">SUM(AS240:AS251)</f>
        <v>3.1710000000000002E-2</v>
      </c>
      <c r="AT252" s="56">
        <f t="shared" si="338"/>
        <v>3.391</v>
      </c>
      <c r="AU252" s="33"/>
      <c r="AV252" s="55">
        <f t="shared" ref="AV252:AW252" si="339">SUM(AV240:AV251)</f>
        <v>0</v>
      </c>
      <c r="AW252" s="56">
        <f t="shared" si="339"/>
        <v>0</v>
      </c>
      <c r="AX252" s="33"/>
      <c r="AY252" s="55">
        <f t="shared" ref="AY252:AZ252" si="340">SUM(AY240:AY251)</f>
        <v>0</v>
      </c>
      <c r="AZ252" s="56">
        <f t="shared" si="340"/>
        <v>0</v>
      </c>
      <c r="BA252" s="33"/>
      <c r="BB252" s="55">
        <f t="shared" ref="BB252:BC252" si="341">SUM(BB240:BB251)</f>
        <v>0</v>
      </c>
      <c r="BC252" s="56">
        <f t="shared" si="341"/>
        <v>0</v>
      </c>
      <c r="BD252" s="33"/>
      <c r="BE252" s="55">
        <f t="shared" ref="BE252:BF252" si="342">SUM(BE240:BE251)</f>
        <v>0</v>
      </c>
      <c r="BF252" s="56">
        <f t="shared" si="342"/>
        <v>0</v>
      </c>
      <c r="BG252" s="33"/>
      <c r="BH252" s="55">
        <f t="shared" ref="BH252:BI252" si="343">SUM(BH240:BH251)</f>
        <v>0</v>
      </c>
      <c r="BI252" s="56">
        <f t="shared" si="343"/>
        <v>0</v>
      </c>
      <c r="BJ252" s="33"/>
      <c r="BK252" s="55">
        <f t="shared" ref="BK252:BL252" si="344">SUM(BK240:BK251)</f>
        <v>0</v>
      </c>
      <c r="BL252" s="56">
        <f t="shared" si="344"/>
        <v>0</v>
      </c>
      <c r="BM252" s="33"/>
      <c r="BN252" s="55">
        <f t="shared" ref="BN252:BO252" si="345">SUM(BN240:BN251)</f>
        <v>0</v>
      </c>
      <c r="BO252" s="56">
        <f t="shared" si="345"/>
        <v>0</v>
      </c>
      <c r="BP252" s="33"/>
      <c r="BQ252" s="55">
        <f t="shared" ref="BQ252:BR252" si="346">SUM(BQ240:BQ251)</f>
        <v>1E-3</v>
      </c>
      <c r="BR252" s="56">
        <f t="shared" si="346"/>
        <v>5.6000000000000001E-2</v>
      </c>
      <c r="BS252" s="33"/>
      <c r="BT252" s="55">
        <f t="shared" ref="BT252:BU252" si="347">SUM(BT240:BT251)</f>
        <v>0</v>
      </c>
      <c r="BU252" s="56">
        <f t="shared" si="347"/>
        <v>0</v>
      </c>
      <c r="BV252" s="33"/>
      <c r="BW252" s="55">
        <f t="shared" ref="BW252:BX252" si="348">SUM(BW240:BW251)</f>
        <v>0</v>
      </c>
      <c r="BX252" s="56">
        <f t="shared" si="348"/>
        <v>0</v>
      </c>
      <c r="BY252" s="33"/>
      <c r="BZ252" s="55">
        <f t="shared" ref="BZ252:CA252" si="349">SUM(BZ240:BZ251)</f>
        <v>0.05</v>
      </c>
      <c r="CA252" s="56">
        <f t="shared" si="349"/>
        <v>1.1000000000000001</v>
      </c>
      <c r="CB252" s="33"/>
      <c r="CC252" s="37">
        <f t="shared" si="323"/>
        <v>51.593209999999999</v>
      </c>
      <c r="CD252" s="36">
        <f t="shared" si="324"/>
        <v>617.03300000000013</v>
      </c>
    </row>
    <row r="253" spans="1:82" x14ac:dyDescent="0.3">
      <c r="A253" s="40">
        <v>2024</v>
      </c>
      <c r="B253" s="41" t="s">
        <v>5</v>
      </c>
      <c r="C253" s="8">
        <v>0</v>
      </c>
      <c r="D253" s="6">
        <v>0</v>
      </c>
      <c r="E253" s="7">
        <f>IF(C253=0,0,D253/C253*1000)</f>
        <v>0</v>
      </c>
      <c r="F253" s="8"/>
      <c r="G253" s="6"/>
      <c r="H253" s="7"/>
      <c r="I253" s="8">
        <v>0</v>
      </c>
      <c r="J253" s="6">
        <v>0</v>
      </c>
      <c r="K253" s="7">
        <f t="shared" ref="K253:K264" si="350">IF(I253=0,0,J253/I253*1000)</f>
        <v>0</v>
      </c>
      <c r="L253" s="8">
        <v>0</v>
      </c>
      <c r="M253" s="6">
        <v>0</v>
      </c>
      <c r="N253" s="7">
        <f t="shared" ref="N253:N264" si="351">IF(L253=0,0,M253/L253*1000)</f>
        <v>0</v>
      </c>
      <c r="O253" s="8">
        <v>0</v>
      </c>
      <c r="P253" s="6">
        <v>0</v>
      </c>
      <c r="Q253" s="7">
        <f t="shared" ref="Q253:Q264" si="352">IF(O253=0,0,P253/O253*1000)</f>
        <v>0</v>
      </c>
      <c r="R253" s="8">
        <v>0</v>
      </c>
      <c r="S253" s="6">
        <v>0</v>
      </c>
      <c r="T253" s="7">
        <f t="shared" ref="T253:T264" si="353">IF(R253=0,0,S253/R253*1000)</f>
        <v>0</v>
      </c>
      <c r="U253" s="8">
        <v>0</v>
      </c>
      <c r="V253" s="6">
        <v>0</v>
      </c>
      <c r="W253" s="7">
        <f t="shared" ref="W253:W264" si="354">IF(U253=0,0,V253/U253*1000)</f>
        <v>0</v>
      </c>
      <c r="X253" s="8">
        <v>0</v>
      </c>
      <c r="Y253" s="6">
        <v>0</v>
      </c>
      <c r="Z253" s="7">
        <f t="shared" ref="Z253:Z264" si="355">IF(X253=0,0,Y253/X253*1000)</f>
        <v>0</v>
      </c>
      <c r="AA253" s="8"/>
      <c r="AB253" s="6"/>
      <c r="AC253" s="7"/>
      <c r="AD253" s="8">
        <v>0</v>
      </c>
      <c r="AE253" s="6">
        <v>0</v>
      </c>
      <c r="AF253" s="7">
        <f t="shared" ref="AF253:AF264" si="356">IF(AD253=0,0,AE253/AD253*1000)</f>
        <v>0</v>
      </c>
      <c r="AG253" s="8">
        <v>0</v>
      </c>
      <c r="AH253" s="6">
        <v>0</v>
      </c>
      <c r="AI253" s="7">
        <f t="shared" ref="AI253:AI264" si="357">IF(AG253=0,0,AH253/AG253*1000)</f>
        <v>0</v>
      </c>
      <c r="AJ253" s="8">
        <v>0</v>
      </c>
      <c r="AK253" s="6">
        <v>0</v>
      </c>
      <c r="AL253" s="7">
        <f t="shared" ref="AL253:AL264" si="358">IF(AJ253=0,0,AK253/AJ253*1000)</f>
        <v>0</v>
      </c>
      <c r="AM253" s="8">
        <v>0</v>
      </c>
      <c r="AN253" s="6">
        <v>0</v>
      </c>
      <c r="AO253" s="7">
        <f t="shared" ref="AO253:AO264" si="359">IF(AM253=0,0,AN253/AM253*1000)</f>
        <v>0</v>
      </c>
      <c r="AP253" s="8">
        <v>0</v>
      </c>
      <c r="AQ253" s="6">
        <v>0</v>
      </c>
      <c r="AR253" s="7">
        <f t="shared" ref="AR253:AR264" si="360">IF(AP253=0,0,AQ253/AP253*1000)</f>
        <v>0</v>
      </c>
      <c r="AS253" s="8">
        <v>0</v>
      </c>
      <c r="AT253" s="6">
        <v>0</v>
      </c>
      <c r="AU253" s="7">
        <f t="shared" ref="AU253:AU264" si="361">IF(AS253=0,0,AT253/AS253*1000)</f>
        <v>0</v>
      </c>
      <c r="AV253" s="8">
        <v>0</v>
      </c>
      <c r="AW253" s="6">
        <v>0</v>
      </c>
      <c r="AX253" s="7">
        <f t="shared" ref="AX253:AX264" si="362">IF(AV253=0,0,AW253/AV253*1000)</f>
        <v>0</v>
      </c>
      <c r="AY253" s="8">
        <v>0</v>
      </c>
      <c r="AZ253" s="6">
        <v>0</v>
      </c>
      <c r="BA253" s="7">
        <f t="shared" ref="BA253:BA264" si="363">IF(AY253=0,0,AZ253/AY253*1000)</f>
        <v>0</v>
      </c>
      <c r="BB253" s="8">
        <v>0</v>
      </c>
      <c r="BC253" s="6">
        <v>0</v>
      </c>
      <c r="BD253" s="7">
        <f t="shared" ref="BD253:BD264" si="364">IF(BB253=0,0,BC253/BB253*1000)</f>
        <v>0</v>
      </c>
      <c r="BE253" s="8">
        <v>0</v>
      </c>
      <c r="BF253" s="6">
        <v>0</v>
      </c>
      <c r="BG253" s="7">
        <f t="shared" ref="BG253:BG264" si="365">IF(BE253=0,0,BF253/BE253*1000)</f>
        <v>0</v>
      </c>
      <c r="BH253" s="8">
        <v>0</v>
      </c>
      <c r="BI253" s="6">
        <v>0</v>
      </c>
      <c r="BJ253" s="7">
        <f t="shared" ref="BJ253:BJ264" si="366">IF(BH253=0,0,BI253/BH253*1000)</f>
        <v>0</v>
      </c>
      <c r="BK253" s="8">
        <v>0</v>
      </c>
      <c r="BL253" s="6">
        <v>0</v>
      </c>
      <c r="BM253" s="7">
        <f t="shared" ref="BM253:BM264" si="367">IF(BK253=0,0,BL253/BK253*1000)</f>
        <v>0</v>
      </c>
      <c r="BN253" s="8">
        <v>0</v>
      </c>
      <c r="BO253" s="6">
        <v>0</v>
      </c>
      <c r="BP253" s="7">
        <f t="shared" ref="BP253:BP264" si="368">IF(BN253=0,0,BO253/BN253*1000)</f>
        <v>0</v>
      </c>
      <c r="BQ253" s="8">
        <v>0</v>
      </c>
      <c r="BR253" s="6">
        <v>0</v>
      </c>
      <c r="BS253" s="7">
        <f t="shared" ref="BS253:BS264" si="369">IF(BQ253=0,0,BR253/BQ253*1000)</f>
        <v>0</v>
      </c>
      <c r="BT253" s="8">
        <v>0</v>
      </c>
      <c r="BU253" s="6">
        <v>0</v>
      </c>
      <c r="BV253" s="7">
        <f t="shared" ref="BV253:BV264" si="370">IF(BT253=0,0,BU253/BT253*1000)</f>
        <v>0</v>
      </c>
      <c r="BW253" s="8">
        <v>0</v>
      </c>
      <c r="BX253" s="6">
        <v>0</v>
      </c>
      <c r="BY253" s="7">
        <f t="shared" ref="BY253:BY264" si="371">IF(BW253=0,0,BX253/BW253*1000)</f>
        <v>0</v>
      </c>
      <c r="BZ253" s="8">
        <v>0</v>
      </c>
      <c r="CA253" s="6">
        <v>0</v>
      </c>
      <c r="CB253" s="7">
        <f t="shared" ref="CB253:CB264" si="372">IF(BZ253=0,0,CA253/BZ253*1000)</f>
        <v>0</v>
      </c>
      <c r="CC253" s="12">
        <f>SUMIF($C$5:$CB$5,"Ton",C253:CB253)</f>
        <v>0</v>
      </c>
      <c r="CD253" s="7">
        <f>SUMIF($C$5:$CB$5,"F*",C253:CB253)</f>
        <v>0</v>
      </c>
    </row>
    <row r="254" spans="1:82" x14ac:dyDescent="0.3">
      <c r="A254" s="40">
        <v>2024</v>
      </c>
      <c r="B254" s="41" t="s">
        <v>6</v>
      </c>
      <c r="C254" s="8">
        <v>0</v>
      </c>
      <c r="D254" s="6">
        <v>0</v>
      </c>
      <c r="E254" s="7">
        <f t="shared" ref="E254:E255" si="373">IF(C254=0,0,D254/C254*1000)</f>
        <v>0</v>
      </c>
      <c r="F254" s="8"/>
      <c r="G254" s="6"/>
      <c r="H254" s="7"/>
      <c r="I254" s="8">
        <v>0</v>
      </c>
      <c r="J254" s="6">
        <v>0</v>
      </c>
      <c r="K254" s="7">
        <f t="shared" si="350"/>
        <v>0</v>
      </c>
      <c r="L254" s="8">
        <v>0</v>
      </c>
      <c r="M254" s="6">
        <v>0</v>
      </c>
      <c r="N254" s="7">
        <f t="shared" si="351"/>
        <v>0</v>
      </c>
      <c r="O254" s="8">
        <v>0</v>
      </c>
      <c r="P254" s="6">
        <v>0</v>
      </c>
      <c r="Q254" s="7">
        <f t="shared" si="352"/>
        <v>0</v>
      </c>
      <c r="R254" s="8">
        <v>0</v>
      </c>
      <c r="S254" s="6">
        <v>0</v>
      </c>
      <c r="T254" s="7">
        <f t="shared" si="353"/>
        <v>0</v>
      </c>
      <c r="U254" s="8">
        <v>0</v>
      </c>
      <c r="V254" s="6">
        <v>0</v>
      </c>
      <c r="W254" s="7">
        <f t="shared" si="354"/>
        <v>0</v>
      </c>
      <c r="X254" s="8">
        <v>0</v>
      </c>
      <c r="Y254" s="6">
        <v>0</v>
      </c>
      <c r="Z254" s="7">
        <f t="shared" si="355"/>
        <v>0</v>
      </c>
      <c r="AA254" s="8"/>
      <c r="AB254" s="6"/>
      <c r="AC254" s="7"/>
      <c r="AD254" s="8">
        <v>0</v>
      </c>
      <c r="AE254" s="6">
        <v>0</v>
      </c>
      <c r="AF254" s="7">
        <f t="shared" si="356"/>
        <v>0</v>
      </c>
      <c r="AG254" s="8">
        <v>0</v>
      </c>
      <c r="AH254" s="6">
        <v>0</v>
      </c>
      <c r="AI254" s="7">
        <f t="shared" si="357"/>
        <v>0</v>
      </c>
      <c r="AJ254" s="8">
        <v>0</v>
      </c>
      <c r="AK254" s="6">
        <v>0</v>
      </c>
      <c r="AL254" s="7">
        <f t="shared" si="358"/>
        <v>0</v>
      </c>
      <c r="AM254" s="8">
        <v>0</v>
      </c>
      <c r="AN254" s="6">
        <v>0</v>
      </c>
      <c r="AO254" s="7">
        <f t="shared" si="359"/>
        <v>0</v>
      </c>
      <c r="AP254" s="8">
        <v>0</v>
      </c>
      <c r="AQ254" s="6">
        <v>0</v>
      </c>
      <c r="AR254" s="7">
        <f t="shared" si="360"/>
        <v>0</v>
      </c>
      <c r="AS254" s="8">
        <v>0</v>
      </c>
      <c r="AT254" s="6">
        <v>0</v>
      </c>
      <c r="AU254" s="7">
        <f t="shared" si="361"/>
        <v>0</v>
      </c>
      <c r="AV254" s="8">
        <v>0</v>
      </c>
      <c r="AW254" s="6">
        <v>0</v>
      </c>
      <c r="AX254" s="7">
        <f t="shared" si="362"/>
        <v>0</v>
      </c>
      <c r="AY254" s="8">
        <v>0</v>
      </c>
      <c r="AZ254" s="6">
        <v>0</v>
      </c>
      <c r="BA254" s="7">
        <f t="shared" si="363"/>
        <v>0</v>
      </c>
      <c r="BB254" s="8">
        <v>0</v>
      </c>
      <c r="BC254" s="6">
        <v>0</v>
      </c>
      <c r="BD254" s="7">
        <f t="shared" si="364"/>
        <v>0</v>
      </c>
      <c r="BE254" s="8">
        <v>0</v>
      </c>
      <c r="BF254" s="6">
        <v>0</v>
      </c>
      <c r="BG254" s="7">
        <f t="shared" si="365"/>
        <v>0</v>
      </c>
      <c r="BH254" s="8">
        <v>0</v>
      </c>
      <c r="BI254" s="6">
        <v>0</v>
      </c>
      <c r="BJ254" s="7">
        <f t="shared" si="366"/>
        <v>0</v>
      </c>
      <c r="BK254" s="8">
        <v>0</v>
      </c>
      <c r="BL254" s="6">
        <v>0</v>
      </c>
      <c r="BM254" s="7">
        <f t="shared" si="367"/>
        <v>0</v>
      </c>
      <c r="BN254" s="8">
        <v>0</v>
      </c>
      <c r="BO254" s="6">
        <v>0</v>
      </c>
      <c r="BP254" s="7">
        <f t="shared" si="368"/>
        <v>0</v>
      </c>
      <c r="BQ254" s="8">
        <v>0</v>
      </c>
      <c r="BR254" s="6">
        <v>0</v>
      </c>
      <c r="BS254" s="7">
        <f t="shared" si="369"/>
        <v>0</v>
      </c>
      <c r="BT254" s="8">
        <v>0</v>
      </c>
      <c r="BU254" s="6">
        <v>0</v>
      </c>
      <c r="BV254" s="7">
        <f t="shared" si="370"/>
        <v>0</v>
      </c>
      <c r="BW254" s="8">
        <v>0</v>
      </c>
      <c r="BX254" s="6">
        <v>0</v>
      </c>
      <c r="BY254" s="7">
        <f t="shared" si="371"/>
        <v>0</v>
      </c>
      <c r="BZ254" s="8">
        <v>0</v>
      </c>
      <c r="CA254" s="6">
        <v>0</v>
      </c>
      <c r="CB254" s="7">
        <f t="shared" si="372"/>
        <v>0</v>
      </c>
      <c r="CC254" s="12">
        <f t="shared" ref="CC254:CC265" si="374">SUMIF($C$5:$CB$5,"Ton",C254:CB254)</f>
        <v>0</v>
      </c>
      <c r="CD254" s="7">
        <f t="shared" ref="CD254:CD265" si="375">SUMIF($C$5:$CB$5,"F*",C254:CB254)</f>
        <v>0</v>
      </c>
    </row>
    <row r="255" spans="1:82" x14ac:dyDescent="0.3">
      <c r="A255" s="40">
        <v>2024</v>
      </c>
      <c r="B255" s="41" t="s">
        <v>7</v>
      </c>
      <c r="C255" s="8">
        <v>0</v>
      </c>
      <c r="D255" s="6">
        <v>0</v>
      </c>
      <c r="E255" s="7">
        <f t="shared" si="373"/>
        <v>0</v>
      </c>
      <c r="F255" s="8"/>
      <c r="G255" s="6"/>
      <c r="H255" s="7"/>
      <c r="I255" s="8">
        <v>0</v>
      </c>
      <c r="J255" s="6">
        <v>0</v>
      </c>
      <c r="K255" s="7">
        <f t="shared" si="350"/>
        <v>0</v>
      </c>
      <c r="L255" s="8">
        <v>0</v>
      </c>
      <c r="M255" s="6">
        <v>0</v>
      </c>
      <c r="N255" s="7">
        <f t="shared" si="351"/>
        <v>0</v>
      </c>
      <c r="O255" s="8">
        <v>0</v>
      </c>
      <c r="P255" s="6">
        <v>0</v>
      </c>
      <c r="Q255" s="7">
        <f t="shared" si="352"/>
        <v>0</v>
      </c>
      <c r="R255" s="8">
        <v>0</v>
      </c>
      <c r="S255" s="6">
        <v>0</v>
      </c>
      <c r="T255" s="7">
        <f t="shared" si="353"/>
        <v>0</v>
      </c>
      <c r="U255" s="8">
        <v>0</v>
      </c>
      <c r="V255" s="6">
        <v>0</v>
      </c>
      <c r="W255" s="7">
        <f t="shared" si="354"/>
        <v>0</v>
      </c>
      <c r="X255" s="8">
        <v>0</v>
      </c>
      <c r="Y255" s="6">
        <v>0</v>
      </c>
      <c r="Z255" s="7">
        <f t="shared" si="355"/>
        <v>0</v>
      </c>
      <c r="AA255" s="8"/>
      <c r="AB255" s="6"/>
      <c r="AC255" s="7"/>
      <c r="AD255" s="8">
        <v>0</v>
      </c>
      <c r="AE255" s="6">
        <v>0</v>
      </c>
      <c r="AF255" s="7">
        <f t="shared" si="356"/>
        <v>0</v>
      </c>
      <c r="AG255" s="8">
        <v>0</v>
      </c>
      <c r="AH255" s="6">
        <v>0</v>
      </c>
      <c r="AI255" s="7">
        <f t="shared" si="357"/>
        <v>0</v>
      </c>
      <c r="AJ255" s="8">
        <v>0</v>
      </c>
      <c r="AK255" s="6">
        <v>0</v>
      </c>
      <c r="AL255" s="7">
        <f t="shared" si="358"/>
        <v>0</v>
      </c>
      <c r="AM255" s="8">
        <v>0</v>
      </c>
      <c r="AN255" s="6">
        <v>0</v>
      </c>
      <c r="AO255" s="7">
        <f t="shared" si="359"/>
        <v>0</v>
      </c>
      <c r="AP255" s="8">
        <v>0</v>
      </c>
      <c r="AQ255" s="6">
        <v>0</v>
      </c>
      <c r="AR255" s="7">
        <f t="shared" si="360"/>
        <v>0</v>
      </c>
      <c r="AS255" s="8">
        <v>0</v>
      </c>
      <c r="AT255" s="6">
        <v>0</v>
      </c>
      <c r="AU255" s="7">
        <f t="shared" si="361"/>
        <v>0</v>
      </c>
      <c r="AV255" s="8">
        <v>0</v>
      </c>
      <c r="AW255" s="6">
        <v>0</v>
      </c>
      <c r="AX255" s="7">
        <f t="shared" si="362"/>
        <v>0</v>
      </c>
      <c r="AY255" s="8">
        <v>0</v>
      </c>
      <c r="AZ255" s="6">
        <v>0</v>
      </c>
      <c r="BA255" s="7">
        <f t="shared" si="363"/>
        <v>0</v>
      </c>
      <c r="BB255" s="8">
        <v>0</v>
      </c>
      <c r="BC255" s="6">
        <v>0</v>
      </c>
      <c r="BD255" s="7">
        <f t="shared" si="364"/>
        <v>0</v>
      </c>
      <c r="BE255" s="8">
        <v>0</v>
      </c>
      <c r="BF255" s="6">
        <v>0</v>
      </c>
      <c r="BG255" s="7">
        <f t="shared" si="365"/>
        <v>0</v>
      </c>
      <c r="BH255" s="8">
        <v>0</v>
      </c>
      <c r="BI255" s="6">
        <v>0</v>
      </c>
      <c r="BJ255" s="7">
        <f t="shared" si="366"/>
        <v>0</v>
      </c>
      <c r="BK255" s="8">
        <v>0</v>
      </c>
      <c r="BL255" s="6">
        <v>0</v>
      </c>
      <c r="BM255" s="7">
        <f t="shared" si="367"/>
        <v>0</v>
      </c>
      <c r="BN255" s="8">
        <v>0</v>
      </c>
      <c r="BO255" s="6">
        <v>0</v>
      </c>
      <c r="BP255" s="7">
        <f t="shared" si="368"/>
        <v>0</v>
      </c>
      <c r="BQ255" s="8">
        <v>0</v>
      </c>
      <c r="BR255" s="6">
        <v>0</v>
      </c>
      <c r="BS255" s="7">
        <f t="shared" si="369"/>
        <v>0</v>
      </c>
      <c r="BT255" s="8">
        <v>0</v>
      </c>
      <c r="BU255" s="6">
        <v>0</v>
      </c>
      <c r="BV255" s="7">
        <f t="shared" si="370"/>
        <v>0</v>
      </c>
      <c r="BW255" s="8">
        <v>0</v>
      </c>
      <c r="BX255" s="6">
        <v>0</v>
      </c>
      <c r="BY255" s="7">
        <f t="shared" si="371"/>
        <v>0</v>
      </c>
      <c r="BZ255" s="8">
        <v>0</v>
      </c>
      <c r="CA255" s="6">
        <v>0</v>
      </c>
      <c r="CB255" s="7">
        <f t="shared" si="372"/>
        <v>0</v>
      </c>
      <c r="CC255" s="12">
        <f t="shared" si="374"/>
        <v>0</v>
      </c>
      <c r="CD255" s="7">
        <f t="shared" si="375"/>
        <v>0</v>
      </c>
    </row>
    <row r="256" spans="1:82" x14ac:dyDescent="0.3">
      <c r="A256" s="40">
        <v>2024</v>
      </c>
      <c r="B256" s="41" t="s">
        <v>8</v>
      </c>
      <c r="C256" s="8">
        <v>0</v>
      </c>
      <c r="D256" s="6">
        <v>0</v>
      </c>
      <c r="E256" s="7">
        <f>IF(C256=0,0,D256/C256*1000)</f>
        <v>0</v>
      </c>
      <c r="F256" s="8"/>
      <c r="G256" s="6"/>
      <c r="H256" s="7"/>
      <c r="I256" s="8">
        <v>0</v>
      </c>
      <c r="J256" s="6">
        <v>0</v>
      </c>
      <c r="K256" s="7">
        <f t="shared" si="350"/>
        <v>0</v>
      </c>
      <c r="L256" s="8">
        <v>0</v>
      </c>
      <c r="M256" s="6">
        <v>0</v>
      </c>
      <c r="N256" s="7">
        <f t="shared" si="351"/>
        <v>0</v>
      </c>
      <c r="O256" s="8">
        <v>0</v>
      </c>
      <c r="P256" s="6">
        <v>0</v>
      </c>
      <c r="Q256" s="7">
        <f t="shared" si="352"/>
        <v>0</v>
      </c>
      <c r="R256" s="8">
        <v>0</v>
      </c>
      <c r="S256" s="6">
        <v>0</v>
      </c>
      <c r="T256" s="7">
        <f t="shared" si="353"/>
        <v>0</v>
      </c>
      <c r="U256" s="8">
        <v>0</v>
      </c>
      <c r="V256" s="6">
        <v>0</v>
      </c>
      <c r="W256" s="7">
        <f t="shared" si="354"/>
        <v>0</v>
      </c>
      <c r="X256" s="8">
        <v>0</v>
      </c>
      <c r="Y256" s="6">
        <v>0</v>
      </c>
      <c r="Z256" s="7">
        <f t="shared" si="355"/>
        <v>0</v>
      </c>
      <c r="AA256" s="8"/>
      <c r="AB256" s="6"/>
      <c r="AC256" s="7"/>
      <c r="AD256" s="8">
        <v>0</v>
      </c>
      <c r="AE256" s="6">
        <v>0</v>
      </c>
      <c r="AF256" s="7">
        <f t="shared" si="356"/>
        <v>0</v>
      </c>
      <c r="AG256" s="65">
        <v>2E-3</v>
      </c>
      <c r="AH256" s="6">
        <v>0.214</v>
      </c>
      <c r="AI256" s="7">
        <f t="shared" si="357"/>
        <v>107000</v>
      </c>
      <c r="AJ256" s="8">
        <v>0</v>
      </c>
      <c r="AK256" s="6">
        <v>0</v>
      </c>
      <c r="AL256" s="7">
        <f t="shared" si="358"/>
        <v>0</v>
      </c>
      <c r="AM256" s="8">
        <v>0</v>
      </c>
      <c r="AN256" s="6">
        <v>0</v>
      </c>
      <c r="AO256" s="7">
        <f t="shared" si="359"/>
        <v>0</v>
      </c>
      <c r="AP256" s="8">
        <v>0</v>
      </c>
      <c r="AQ256" s="6">
        <v>0</v>
      </c>
      <c r="AR256" s="7">
        <f t="shared" si="360"/>
        <v>0</v>
      </c>
      <c r="AS256" s="8">
        <v>0</v>
      </c>
      <c r="AT256" s="6">
        <v>0</v>
      </c>
      <c r="AU256" s="7">
        <f t="shared" si="361"/>
        <v>0</v>
      </c>
      <c r="AV256" s="8">
        <v>0</v>
      </c>
      <c r="AW256" s="6">
        <v>0</v>
      </c>
      <c r="AX256" s="7">
        <f t="shared" si="362"/>
        <v>0</v>
      </c>
      <c r="AY256" s="8">
        <v>0</v>
      </c>
      <c r="AZ256" s="6">
        <v>0</v>
      </c>
      <c r="BA256" s="7">
        <f t="shared" si="363"/>
        <v>0</v>
      </c>
      <c r="BB256" s="8">
        <v>0</v>
      </c>
      <c r="BC256" s="6">
        <v>0</v>
      </c>
      <c r="BD256" s="7">
        <f t="shared" si="364"/>
        <v>0</v>
      </c>
      <c r="BE256" s="8">
        <v>0</v>
      </c>
      <c r="BF256" s="6">
        <v>0</v>
      </c>
      <c r="BG256" s="7">
        <f t="shared" si="365"/>
        <v>0</v>
      </c>
      <c r="BH256" s="8">
        <v>0</v>
      </c>
      <c r="BI256" s="6">
        <v>0</v>
      </c>
      <c r="BJ256" s="7">
        <f t="shared" si="366"/>
        <v>0</v>
      </c>
      <c r="BK256" s="8">
        <v>0</v>
      </c>
      <c r="BL256" s="6">
        <v>0</v>
      </c>
      <c r="BM256" s="7">
        <f t="shared" si="367"/>
        <v>0</v>
      </c>
      <c r="BN256" s="8">
        <v>0</v>
      </c>
      <c r="BO256" s="6">
        <v>0</v>
      </c>
      <c r="BP256" s="7">
        <f t="shared" si="368"/>
        <v>0</v>
      </c>
      <c r="BQ256" s="8">
        <v>0</v>
      </c>
      <c r="BR256" s="6">
        <v>0</v>
      </c>
      <c r="BS256" s="7">
        <f t="shared" si="369"/>
        <v>0</v>
      </c>
      <c r="BT256" s="8">
        <v>0</v>
      </c>
      <c r="BU256" s="6">
        <v>0</v>
      </c>
      <c r="BV256" s="7">
        <f t="shared" si="370"/>
        <v>0</v>
      </c>
      <c r="BW256" s="8">
        <v>0</v>
      </c>
      <c r="BX256" s="6">
        <v>0</v>
      </c>
      <c r="BY256" s="7">
        <f t="shared" si="371"/>
        <v>0</v>
      </c>
      <c r="BZ256" s="8">
        <v>0</v>
      </c>
      <c r="CA256" s="6">
        <v>0</v>
      </c>
      <c r="CB256" s="7">
        <f t="shared" si="372"/>
        <v>0</v>
      </c>
      <c r="CC256" s="12">
        <f t="shared" si="374"/>
        <v>2E-3</v>
      </c>
      <c r="CD256" s="7">
        <f t="shared" si="375"/>
        <v>0.214</v>
      </c>
    </row>
    <row r="257" spans="1:82" x14ac:dyDescent="0.3">
      <c r="A257" s="40">
        <v>2024</v>
      </c>
      <c r="B257" s="7" t="s">
        <v>9</v>
      </c>
      <c r="C257" s="8">
        <v>0</v>
      </c>
      <c r="D257" s="6">
        <v>0</v>
      </c>
      <c r="E257" s="7">
        <f t="shared" ref="E257:E264" si="376">IF(C257=0,0,D257/C257*1000)</f>
        <v>0</v>
      </c>
      <c r="F257" s="8"/>
      <c r="G257" s="6"/>
      <c r="H257" s="7"/>
      <c r="I257" s="8">
        <v>0</v>
      </c>
      <c r="J257" s="6">
        <v>0</v>
      </c>
      <c r="K257" s="7">
        <f t="shared" si="350"/>
        <v>0</v>
      </c>
      <c r="L257" s="8">
        <v>0</v>
      </c>
      <c r="M257" s="6">
        <v>0</v>
      </c>
      <c r="N257" s="7">
        <f t="shared" si="351"/>
        <v>0</v>
      </c>
      <c r="O257" s="8">
        <v>0</v>
      </c>
      <c r="P257" s="6">
        <v>0</v>
      </c>
      <c r="Q257" s="7">
        <f t="shared" si="352"/>
        <v>0</v>
      </c>
      <c r="R257" s="8">
        <v>0</v>
      </c>
      <c r="S257" s="6">
        <v>0</v>
      </c>
      <c r="T257" s="7">
        <f t="shared" si="353"/>
        <v>0</v>
      </c>
      <c r="U257" s="8">
        <v>0</v>
      </c>
      <c r="V257" s="6">
        <v>0</v>
      </c>
      <c r="W257" s="7">
        <f t="shared" si="354"/>
        <v>0</v>
      </c>
      <c r="X257" s="8">
        <v>0</v>
      </c>
      <c r="Y257" s="6">
        <v>0</v>
      </c>
      <c r="Z257" s="7">
        <f t="shared" si="355"/>
        <v>0</v>
      </c>
      <c r="AA257" s="8"/>
      <c r="AB257" s="6"/>
      <c r="AC257" s="7"/>
      <c r="AD257" s="8">
        <v>0</v>
      </c>
      <c r="AE257" s="6">
        <v>0</v>
      </c>
      <c r="AF257" s="7">
        <f t="shared" si="356"/>
        <v>0</v>
      </c>
      <c r="AG257" s="8">
        <v>0</v>
      </c>
      <c r="AH257" s="6">
        <v>0</v>
      </c>
      <c r="AI257" s="7">
        <f t="shared" si="357"/>
        <v>0</v>
      </c>
      <c r="AJ257" s="8">
        <v>0</v>
      </c>
      <c r="AK257" s="6">
        <v>0</v>
      </c>
      <c r="AL257" s="7">
        <f t="shared" si="358"/>
        <v>0</v>
      </c>
      <c r="AM257" s="8">
        <v>0</v>
      </c>
      <c r="AN257" s="6">
        <v>0</v>
      </c>
      <c r="AO257" s="7">
        <f t="shared" si="359"/>
        <v>0</v>
      </c>
      <c r="AP257" s="65">
        <v>0.95394000000000001</v>
      </c>
      <c r="AQ257" s="6">
        <v>48.35</v>
      </c>
      <c r="AR257" s="7">
        <f t="shared" si="360"/>
        <v>50684.529425330737</v>
      </c>
      <c r="AS257" s="8">
        <v>0</v>
      </c>
      <c r="AT257" s="6">
        <v>0</v>
      </c>
      <c r="AU257" s="7">
        <f t="shared" si="361"/>
        <v>0</v>
      </c>
      <c r="AV257" s="8">
        <v>0</v>
      </c>
      <c r="AW257" s="6">
        <v>0</v>
      </c>
      <c r="AX257" s="7">
        <f t="shared" si="362"/>
        <v>0</v>
      </c>
      <c r="AY257" s="8">
        <v>0</v>
      </c>
      <c r="AZ257" s="6">
        <v>0</v>
      </c>
      <c r="BA257" s="7">
        <f t="shared" si="363"/>
        <v>0</v>
      </c>
      <c r="BB257" s="8">
        <v>0</v>
      </c>
      <c r="BC257" s="6">
        <v>0</v>
      </c>
      <c r="BD257" s="7">
        <f t="shared" si="364"/>
        <v>0</v>
      </c>
      <c r="BE257" s="8">
        <v>0</v>
      </c>
      <c r="BF257" s="6">
        <v>0</v>
      </c>
      <c r="BG257" s="7">
        <f t="shared" si="365"/>
        <v>0</v>
      </c>
      <c r="BH257" s="8">
        <v>0</v>
      </c>
      <c r="BI257" s="6">
        <v>0</v>
      </c>
      <c r="BJ257" s="7">
        <f t="shared" si="366"/>
        <v>0</v>
      </c>
      <c r="BK257" s="8">
        <v>0</v>
      </c>
      <c r="BL257" s="6">
        <v>0</v>
      </c>
      <c r="BM257" s="7">
        <f t="shared" si="367"/>
        <v>0</v>
      </c>
      <c r="BN257" s="8">
        <v>0</v>
      </c>
      <c r="BO257" s="6">
        <v>0</v>
      </c>
      <c r="BP257" s="7">
        <f t="shared" si="368"/>
        <v>0</v>
      </c>
      <c r="BQ257" s="8">
        <v>0</v>
      </c>
      <c r="BR257" s="6">
        <v>0</v>
      </c>
      <c r="BS257" s="7">
        <f t="shared" si="369"/>
        <v>0</v>
      </c>
      <c r="BT257" s="8">
        <v>0</v>
      </c>
      <c r="BU257" s="6">
        <v>0</v>
      </c>
      <c r="BV257" s="7">
        <f t="shared" si="370"/>
        <v>0</v>
      </c>
      <c r="BW257" s="8">
        <v>0</v>
      </c>
      <c r="BX257" s="6">
        <v>0</v>
      </c>
      <c r="BY257" s="7">
        <f t="shared" si="371"/>
        <v>0</v>
      </c>
      <c r="BZ257" s="8">
        <v>0</v>
      </c>
      <c r="CA257" s="6">
        <v>0</v>
      </c>
      <c r="CB257" s="7">
        <f t="shared" si="372"/>
        <v>0</v>
      </c>
      <c r="CC257" s="12">
        <f t="shared" si="374"/>
        <v>0.95394000000000001</v>
      </c>
      <c r="CD257" s="7">
        <f t="shared" si="375"/>
        <v>48.35</v>
      </c>
    </row>
    <row r="258" spans="1:82" x14ac:dyDescent="0.3">
      <c r="A258" s="40">
        <v>2024</v>
      </c>
      <c r="B258" s="41" t="s">
        <v>10</v>
      </c>
      <c r="C258" s="8">
        <v>0</v>
      </c>
      <c r="D258" s="6">
        <v>0</v>
      </c>
      <c r="E258" s="7">
        <f t="shared" si="376"/>
        <v>0</v>
      </c>
      <c r="F258" s="8"/>
      <c r="G258" s="6"/>
      <c r="H258" s="7"/>
      <c r="I258" s="8">
        <v>0</v>
      </c>
      <c r="J258" s="6">
        <v>0</v>
      </c>
      <c r="K258" s="7">
        <f t="shared" si="350"/>
        <v>0</v>
      </c>
      <c r="L258" s="8">
        <v>0</v>
      </c>
      <c r="M258" s="6">
        <v>0</v>
      </c>
      <c r="N258" s="7">
        <f t="shared" si="351"/>
        <v>0</v>
      </c>
      <c r="O258" s="8">
        <v>0</v>
      </c>
      <c r="P258" s="6">
        <v>0</v>
      </c>
      <c r="Q258" s="7">
        <f t="shared" si="352"/>
        <v>0</v>
      </c>
      <c r="R258" s="65">
        <v>0.11</v>
      </c>
      <c r="S258" s="6">
        <v>7.827</v>
      </c>
      <c r="T258" s="7">
        <f t="shared" si="353"/>
        <v>71154.545454545456</v>
      </c>
      <c r="U258" s="8">
        <v>0</v>
      </c>
      <c r="V258" s="6">
        <v>0</v>
      </c>
      <c r="W258" s="7">
        <f t="shared" si="354"/>
        <v>0</v>
      </c>
      <c r="X258" s="8">
        <v>0</v>
      </c>
      <c r="Y258" s="6">
        <v>0</v>
      </c>
      <c r="Z258" s="7">
        <f t="shared" si="355"/>
        <v>0</v>
      </c>
      <c r="AA258" s="8"/>
      <c r="AB258" s="6"/>
      <c r="AC258" s="7"/>
      <c r="AD258" s="8">
        <v>0</v>
      </c>
      <c r="AE258" s="6">
        <v>0</v>
      </c>
      <c r="AF258" s="7">
        <f t="shared" si="356"/>
        <v>0</v>
      </c>
      <c r="AG258" s="8">
        <v>0</v>
      </c>
      <c r="AH258" s="6">
        <v>0</v>
      </c>
      <c r="AI258" s="7">
        <f t="shared" si="357"/>
        <v>0</v>
      </c>
      <c r="AJ258" s="8">
        <v>0</v>
      </c>
      <c r="AK258" s="6">
        <v>0</v>
      </c>
      <c r="AL258" s="7">
        <f t="shared" si="358"/>
        <v>0</v>
      </c>
      <c r="AM258" s="8">
        <v>0</v>
      </c>
      <c r="AN258" s="6">
        <v>0</v>
      </c>
      <c r="AO258" s="7">
        <f t="shared" si="359"/>
        <v>0</v>
      </c>
      <c r="AP258" s="8">
        <v>0</v>
      </c>
      <c r="AQ258" s="6">
        <v>0</v>
      </c>
      <c r="AR258" s="7">
        <f t="shared" si="360"/>
        <v>0</v>
      </c>
      <c r="AS258" s="8">
        <v>0</v>
      </c>
      <c r="AT258" s="6">
        <v>0</v>
      </c>
      <c r="AU258" s="7">
        <f t="shared" si="361"/>
        <v>0</v>
      </c>
      <c r="AV258" s="8">
        <v>0</v>
      </c>
      <c r="AW258" s="6">
        <v>0</v>
      </c>
      <c r="AX258" s="7">
        <f t="shared" si="362"/>
        <v>0</v>
      </c>
      <c r="AY258" s="8">
        <v>0</v>
      </c>
      <c r="AZ258" s="6">
        <v>0</v>
      </c>
      <c r="BA258" s="7">
        <f t="shared" si="363"/>
        <v>0</v>
      </c>
      <c r="BB258" s="8">
        <v>0</v>
      </c>
      <c r="BC258" s="6">
        <v>0</v>
      </c>
      <c r="BD258" s="7">
        <f t="shared" si="364"/>
        <v>0</v>
      </c>
      <c r="BE258" s="8">
        <v>0</v>
      </c>
      <c r="BF258" s="6">
        <v>0</v>
      </c>
      <c r="BG258" s="7">
        <f t="shared" si="365"/>
        <v>0</v>
      </c>
      <c r="BH258" s="8">
        <v>0</v>
      </c>
      <c r="BI258" s="6">
        <v>0</v>
      </c>
      <c r="BJ258" s="7">
        <f t="shared" si="366"/>
        <v>0</v>
      </c>
      <c r="BK258" s="8">
        <v>0</v>
      </c>
      <c r="BL258" s="6">
        <v>0</v>
      </c>
      <c r="BM258" s="7">
        <f t="shared" si="367"/>
        <v>0</v>
      </c>
      <c r="BN258" s="8">
        <v>0</v>
      </c>
      <c r="BO258" s="6">
        <v>0</v>
      </c>
      <c r="BP258" s="7">
        <f t="shared" si="368"/>
        <v>0</v>
      </c>
      <c r="BQ258" s="8">
        <v>0</v>
      </c>
      <c r="BR258" s="6">
        <v>0</v>
      </c>
      <c r="BS258" s="7">
        <f t="shared" si="369"/>
        <v>0</v>
      </c>
      <c r="BT258" s="8">
        <v>0</v>
      </c>
      <c r="BU258" s="6">
        <v>0</v>
      </c>
      <c r="BV258" s="7">
        <f t="shared" si="370"/>
        <v>0</v>
      </c>
      <c r="BW258" s="8">
        <v>0</v>
      </c>
      <c r="BX258" s="6">
        <v>0</v>
      </c>
      <c r="BY258" s="7">
        <f t="shared" si="371"/>
        <v>0</v>
      </c>
      <c r="BZ258" s="8">
        <v>0</v>
      </c>
      <c r="CA258" s="6">
        <v>0</v>
      </c>
      <c r="CB258" s="7">
        <f t="shared" si="372"/>
        <v>0</v>
      </c>
      <c r="CC258" s="12">
        <f t="shared" si="374"/>
        <v>0.11</v>
      </c>
      <c r="CD258" s="7">
        <f t="shared" si="375"/>
        <v>7.827</v>
      </c>
    </row>
    <row r="259" spans="1:82" x14ac:dyDescent="0.3">
      <c r="A259" s="40">
        <v>2024</v>
      </c>
      <c r="B259" s="41" t="s">
        <v>11</v>
      </c>
      <c r="C259" s="8">
        <v>0</v>
      </c>
      <c r="D259" s="6">
        <v>0</v>
      </c>
      <c r="E259" s="7">
        <f t="shared" si="376"/>
        <v>0</v>
      </c>
      <c r="F259" s="8"/>
      <c r="G259" s="6"/>
      <c r="H259" s="7"/>
      <c r="I259" s="8">
        <v>0</v>
      </c>
      <c r="J259" s="6">
        <v>0</v>
      </c>
      <c r="K259" s="7">
        <f t="shared" si="350"/>
        <v>0</v>
      </c>
      <c r="L259" s="8">
        <v>0</v>
      </c>
      <c r="M259" s="6">
        <v>0</v>
      </c>
      <c r="N259" s="7">
        <f t="shared" si="351"/>
        <v>0</v>
      </c>
      <c r="O259" s="8">
        <v>0</v>
      </c>
      <c r="P259" s="6">
        <v>0</v>
      </c>
      <c r="Q259" s="7">
        <f t="shared" si="352"/>
        <v>0</v>
      </c>
      <c r="R259" s="65">
        <v>0.2</v>
      </c>
      <c r="S259" s="6">
        <v>4.9020000000000001</v>
      </c>
      <c r="T259" s="7">
        <f t="shared" si="353"/>
        <v>24509.999999999996</v>
      </c>
      <c r="U259" s="8">
        <v>0</v>
      </c>
      <c r="V259" s="6">
        <v>0</v>
      </c>
      <c r="W259" s="7">
        <f t="shared" si="354"/>
        <v>0</v>
      </c>
      <c r="X259" s="8">
        <v>0</v>
      </c>
      <c r="Y259" s="6">
        <v>0</v>
      </c>
      <c r="Z259" s="7">
        <f t="shared" si="355"/>
        <v>0</v>
      </c>
      <c r="AA259" s="8"/>
      <c r="AB259" s="6"/>
      <c r="AC259" s="7"/>
      <c r="AD259" s="8">
        <v>0</v>
      </c>
      <c r="AE259" s="6">
        <v>0</v>
      </c>
      <c r="AF259" s="7">
        <f t="shared" si="356"/>
        <v>0</v>
      </c>
      <c r="AG259" s="8">
        <v>0</v>
      </c>
      <c r="AH259" s="6">
        <v>0</v>
      </c>
      <c r="AI259" s="7">
        <f t="shared" si="357"/>
        <v>0</v>
      </c>
      <c r="AJ259" s="8">
        <v>0</v>
      </c>
      <c r="AK259" s="6">
        <v>0</v>
      </c>
      <c r="AL259" s="7">
        <f t="shared" si="358"/>
        <v>0</v>
      </c>
      <c r="AM259" s="8">
        <v>0</v>
      </c>
      <c r="AN259" s="6">
        <v>0</v>
      </c>
      <c r="AO259" s="7">
        <f t="shared" si="359"/>
        <v>0</v>
      </c>
      <c r="AP259" s="8">
        <v>0</v>
      </c>
      <c r="AQ259" s="6">
        <v>0</v>
      </c>
      <c r="AR259" s="7">
        <f t="shared" si="360"/>
        <v>0</v>
      </c>
      <c r="AS259" s="8">
        <v>0</v>
      </c>
      <c r="AT259" s="6">
        <v>0</v>
      </c>
      <c r="AU259" s="7">
        <f t="shared" si="361"/>
        <v>0</v>
      </c>
      <c r="AV259" s="8">
        <v>0</v>
      </c>
      <c r="AW259" s="6">
        <v>0</v>
      </c>
      <c r="AX259" s="7">
        <f t="shared" si="362"/>
        <v>0</v>
      </c>
      <c r="AY259" s="8">
        <v>0</v>
      </c>
      <c r="AZ259" s="6">
        <v>0</v>
      </c>
      <c r="BA259" s="7">
        <f t="shared" si="363"/>
        <v>0</v>
      </c>
      <c r="BB259" s="8">
        <v>0</v>
      </c>
      <c r="BC259" s="6">
        <v>0</v>
      </c>
      <c r="BD259" s="7">
        <f t="shared" si="364"/>
        <v>0</v>
      </c>
      <c r="BE259" s="8">
        <v>0</v>
      </c>
      <c r="BF259" s="6">
        <v>0</v>
      </c>
      <c r="BG259" s="7">
        <f t="shared" si="365"/>
        <v>0</v>
      </c>
      <c r="BH259" s="8">
        <v>0</v>
      </c>
      <c r="BI259" s="6">
        <v>0</v>
      </c>
      <c r="BJ259" s="7">
        <f t="shared" si="366"/>
        <v>0</v>
      </c>
      <c r="BK259" s="8">
        <v>0</v>
      </c>
      <c r="BL259" s="6">
        <v>0</v>
      </c>
      <c r="BM259" s="7">
        <f t="shared" si="367"/>
        <v>0</v>
      </c>
      <c r="BN259" s="8">
        <v>0</v>
      </c>
      <c r="BO259" s="6">
        <v>0</v>
      </c>
      <c r="BP259" s="7">
        <f t="shared" si="368"/>
        <v>0</v>
      </c>
      <c r="BQ259" s="8">
        <v>0</v>
      </c>
      <c r="BR259" s="6">
        <v>0</v>
      </c>
      <c r="BS259" s="7">
        <f t="shared" si="369"/>
        <v>0</v>
      </c>
      <c r="BT259" s="8">
        <v>0</v>
      </c>
      <c r="BU259" s="6">
        <v>0</v>
      </c>
      <c r="BV259" s="7">
        <f t="shared" si="370"/>
        <v>0</v>
      </c>
      <c r="BW259" s="8">
        <v>0</v>
      </c>
      <c r="BX259" s="6">
        <v>0</v>
      </c>
      <c r="BY259" s="7">
        <f t="shared" si="371"/>
        <v>0</v>
      </c>
      <c r="BZ259" s="8">
        <v>0</v>
      </c>
      <c r="CA259" s="6">
        <v>0</v>
      </c>
      <c r="CB259" s="7">
        <f t="shared" si="372"/>
        <v>0</v>
      </c>
      <c r="CC259" s="12">
        <f t="shared" si="374"/>
        <v>0.2</v>
      </c>
      <c r="CD259" s="7">
        <f t="shared" si="375"/>
        <v>4.9020000000000001</v>
      </c>
    </row>
    <row r="260" spans="1:82" x14ac:dyDescent="0.3">
      <c r="A260" s="40">
        <v>2024</v>
      </c>
      <c r="B260" s="41" t="s">
        <v>12</v>
      </c>
      <c r="C260" s="8">
        <v>0</v>
      </c>
      <c r="D260" s="6">
        <v>0</v>
      </c>
      <c r="E260" s="7">
        <f t="shared" si="376"/>
        <v>0</v>
      </c>
      <c r="F260" s="8"/>
      <c r="G260" s="6"/>
      <c r="H260" s="7"/>
      <c r="I260" s="8">
        <v>0</v>
      </c>
      <c r="J260" s="6">
        <v>0</v>
      </c>
      <c r="K260" s="7">
        <f t="shared" si="350"/>
        <v>0</v>
      </c>
      <c r="L260" s="8">
        <v>0</v>
      </c>
      <c r="M260" s="6">
        <v>0</v>
      </c>
      <c r="N260" s="7">
        <f t="shared" si="351"/>
        <v>0</v>
      </c>
      <c r="O260" s="8">
        <v>0</v>
      </c>
      <c r="P260" s="6">
        <v>0</v>
      </c>
      <c r="Q260" s="7">
        <f t="shared" si="352"/>
        <v>0</v>
      </c>
      <c r="R260" s="8">
        <v>0</v>
      </c>
      <c r="S260" s="6">
        <v>0</v>
      </c>
      <c r="T260" s="7">
        <f t="shared" si="353"/>
        <v>0</v>
      </c>
      <c r="U260" s="8">
        <v>0</v>
      </c>
      <c r="V260" s="6">
        <v>0</v>
      </c>
      <c r="W260" s="7">
        <f t="shared" si="354"/>
        <v>0</v>
      </c>
      <c r="X260" s="8">
        <v>0</v>
      </c>
      <c r="Y260" s="6">
        <v>0</v>
      </c>
      <c r="Z260" s="7">
        <f t="shared" si="355"/>
        <v>0</v>
      </c>
      <c r="AA260" s="8"/>
      <c r="AB260" s="6"/>
      <c r="AC260" s="7"/>
      <c r="AD260" s="8">
        <v>0</v>
      </c>
      <c r="AE260" s="6">
        <v>0</v>
      </c>
      <c r="AF260" s="7">
        <f t="shared" si="356"/>
        <v>0</v>
      </c>
      <c r="AG260" s="8">
        <v>0</v>
      </c>
      <c r="AH260" s="6">
        <v>0</v>
      </c>
      <c r="AI260" s="7">
        <f t="shared" si="357"/>
        <v>0</v>
      </c>
      <c r="AJ260" s="8">
        <v>0</v>
      </c>
      <c r="AK260" s="6">
        <v>0</v>
      </c>
      <c r="AL260" s="7">
        <f t="shared" si="358"/>
        <v>0</v>
      </c>
      <c r="AM260" s="8">
        <v>0</v>
      </c>
      <c r="AN260" s="6">
        <v>0</v>
      </c>
      <c r="AO260" s="7">
        <f t="shared" si="359"/>
        <v>0</v>
      </c>
      <c r="AP260" s="8">
        <v>0</v>
      </c>
      <c r="AQ260" s="6">
        <v>0</v>
      </c>
      <c r="AR260" s="7">
        <f t="shared" si="360"/>
        <v>0</v>
      </c>
      <c r="AS260" s="8">
        <v>0</v>
      </c>
      <c r="AT260" s="6">
        <v>0</v>
      </c>
      <c r="AU260" s="7">
        <f t="shared" si="361"/>
        <v>0</v>
      </c>
      <c r="AV260" s="8">
        <v>0</v>
      </c>
      <c r="AW260" s="6">
        <v>0</v>
      </c>
      <c r="AX260" s="7">
        <f t="shared" si="362"/>
        <v>0</v>
      </c>
      <c r="AY260" s="8">
        <v>0</v>
      </c>
      <c r="AZ260" s="6">
        <v>0</v>
      </c>
      <c r="BA260" s="7">
        <f t="shared" si="363"/>
        <v>0</v>
      </c>
      <c r="BB260" s="8">
        <v>0</v>
      </c>
      <c r="BC260" s="6">
        <v>0</v>
      </c>
      <c r="BD260" s="7">
        <f t="shared" si="364"/>
        <v>0</v>
      </c>
      <c r="BE260" s="8">
        <v>0</v>
      </c>
      <c r="BF260" s="6">
        <v>0</v>
      </c>
      <c r="BG260" s="7">
        <f t="shared" si="365"/>
        <v>0</v>
      </c>
      <c r="BH260" s="8">
        <v>0</v>
      </c>
      <c r="BI260" s="6">
        <v>0</v>
      </c>
      <c r="BJ260" s="7">
        <f t="shared" si="366"/>
        <v>0</v>
      </c>
      <c r="BK260" s="8">
        <v>0</v>
      </c>
      <c r="BL260" s="6">
        <v>0</v>
      </c>
      <c r="BM260" s="7">
        <f t="shared" si="367"/>
        <v>0</v>
      </c>
      <c r="BN260" s="8">
        <v>0</v>
      </c>
      <c r="BO260" s="6">
        <v>0</v>
      </c>
      <c r="BP260" s="7">
        <f t="shared" si="368"/>
        <v>0</v>
      </c>
      <c r="BQ260" s="8">
        <v>0</v>
      </c>
      <c r="BR260" s="6">
        <v>0</v>
      </c>
      <c r="BS260" s="7">
        <f t="shared" si="369"/>
        <v>0</v>
      </c>
      <c r="BT260" s="8">
        <v>0</v>
      </c>
      <c r="BU260" s="6">
        <v>0</v>
      </c>
      <c r="BV260" s="7">
        <f t="shared" si="370"/>
        <v>0</v>
      </c>
      <c r="BW260" s="8">
        <v>0</v>
      </c>
      <c r="BX260" s="6">
        <v>0</v>
      </c>
      <c r="BY260" s="7">
        <f t="shared" si="371"/>
        <v>0</v>
      </c>
      <c r="BZ260" s="8">
        <v>0</v>
      </c>
      <c r="CA260" s="6">
        <v>0</v>
      </c>
      <c r="CB260" s="7">
        <f t="shared" si="372"/>
        <v>0</v>
      </c>
      <c r="CC260" s="12">
        <f t="shared" si="374"/>
        <v>0</v>
      </c>
      <c r="CD260" s="7">
        <f t="shared" si="375"/>
        <v>0</v>
      </c>
    </row>
    <row r="261" spans="1:82" x14ac:dyDescent="0.3">
      <c r="A261" s="40">
        <v>2024</v>
      </c>
      <c r="B261" s="41" t="s">
        <v>13</v>
      </c>
      <c r="C261" s="8">
        <v>0</v>
      </c>
      <c r="D261" s="6">
        <v>0</v>
      </c>
      <c r="E261" s="7">
        <f t="shared" si="376"/>
        <v>0</v>
      </c>
      <c r="F261" s="8"/>
      <c r="G261" s="6"/>
      <c r="H261" s="7"/>
      <c r="I261" s="8">
        <v>0</v>
      </c>
      <c r="J261" s="6">
        <v>0</v>
      </c>
      <c r="K261" s="7">
        <f t="shared" si="350"/>
        <v>0</v>
      </c>
      <c r="L261" s="8">
        <v>0</v>
      </c>
      <c r="M261" s="6">
        <v>0</v>
      </c>
      <c r="N261" s="7">
        <f t="shared" si="351"/>
        <v>0</v>
      </c>
      <c r="O261" s="8">
        <v>0</v>
      </c>
      <c r="P261" s="6">
        <v>0</v>
      </c>
      <c r="Q261" s="7">
        <f t="shared" si="352"/>
        <v>0</v>
      </c>
      <c r="R261" s="8">
        <v>0</v>
      </c>
      <c r="S261" s="6">
        <v>0</v>
      </c>
      <c r="T261" s="7">
        <f t="shared" si="353"/>
        <v>0</v>
      </c>
      <c r="U261" s="8">
        <v>0</v>
      </c>
      <c r="V261" s="6">
        <v>0</v>
      </c>
      <c r="W261" s="7">
        <f t="shared" si="354"/>
        <v>0</v>
      </c>
      <c r="X261" s="8">
        <v>0</v>
      </c>
      <c r="Y261" s="6">
        <v>0</v>
      </c>
      <c r="Z261" s="7">
        <f t="shared" si="355"/>
        <v>0</v>
      </c>
      <c r="AA261" s="8"/>
      <c r="AB261" s="6"/>
      <c r="AC261" s="7"/>
      <c r="AD261" s="8">
        <v>0</v>
      </c>
      <c r="AE261" s="6">
        <v>0</v>
      </c>
      <c r="AF261" s="7">
        <f t="shared" si="356"/>
        <v>0</v>
      </c>
      <c r="AG261" s="65">
        <v>4</v>
      </c>
      <c r="AH261" s="6">
        <v>48.5</v>
      </c>
      <c r="AI261" s="7">
        <f t="shared" si="357"/>
        <v>12125</v>
      </c>
      <c r="AJ261" s="8">
        <v>0</v>
      </c>
      <c r="AK261" s="6">
        <v>0</v>
      </c>
      <c r="AL261" s="7">
        <f t="shared" si="358"/>
        <v>0</v>
      </c>
      <c r="AM261" s="8">
        <v>0</v>
      </c>
      <c r="AN261" s="6">
        <v>0</v>
      </c>
      <c r="AO261" s="7">
        <f t="shared" si="359"/>
        <v>0</v>
      </c>
      <c r="AP261" s="8">
        <v>0</v>
      </c>
      <c r="AQ261" s="6">
        <v>0</v>
      </c>
      <c r="AR261" s="7">
        <f t="shared" si="360"/>
        <v>0</v>
      </c>
      <c r="AS261" s="8">
        <v>0</v>
      </c>
      <c r="AT261" s="6">
        <v>0</v>
      </c>
      <c r="AU261" s="7">
        <f t="shared" si="361"/>
        <v>0</v>
      </c>
      <c r="AV261" s="8">
        <v>0</v>
      </c>
      <c r="AW261" s="6">
        <v>0</v>
      </c>
      <c r="AX261" s="7">
        <f t="shared" si="362"/>
        <v>0</v>
      </c>
      <c r="AY261" s="8">
        <v>0</v>
      </c>
      <c r="AZ261" s="6">
        <v>0</v>
      </c>
      <c r="BA261" s="7">
        <f t="shared" si="363"/>
        <v>0</v>
      </c>
      <c r="BB261" s="8">
        <v>0</v>
      </c>
      <c r="BC261" s="6">
        <v>0</v>
      </c>
      <c r="BD261" s="7">
        <f t="shared" si="364"/>
        <v>0</v>
      </c>
      <c r="BE261" s="8">
        <v>0</v>
      </c>
      <c r="BF261" s="6">
        <v>0</v>
      </c>
      <c r="BG261" s="7">
        <f t="shared" si="365"/>
        <v>0</v>
      </c>
      <c r="BH261" s="8">
        <v>0</v>
      </c>
      <c r="BI261" s="6">
        <v>0</v>
      </c>
      <c r="BJ261" s="7">
        <f t="shared" si="366"/>
        <v>0</v>
      </c>
      <c r="BK261" s="8">
        <v>0</v>
      </c>
      <c r="BL261" s="6">
        <v>0</v>
      </c>
      <c r="BM261" s="7">
        <f t="shared" si="367"/>
        <v>0</v>
      </c>
      <c r="BN261" s="8">
        <v>0</v>
      </c>
      <c r="BO261" s="6">
        <v>0</v>
      </c>
      <c r="BP261" s="7">
        <f t="shared" si="368"/>
        <v>0</v>
      </c>
      <c r="BQ261" s="8">
        <v>0</v>
      </c>
      <c r="BR261" s="6">
        <v>0</v>
      </c>
      <c r="BS261" s="7">
        <f t="shared" si="369"/>
        <v>0</v>
      </c>
      <c r="BT261" s="8">
        <v>0</v>
      </c>
      <c r="BU261" s="6">
        <v>0</v>
      </c>
      <c r="BV261" s="7">
        <f t="shared" si="370"/>
        <v>0</v>
      </c>
      <c r="BW261" s="8">
        <v>0</v>
      </c>
      <c r="BX261" s="6">
        <v>0</v>
      </c>
      <c r="BY261" s="7">
        <f t="shared" si="371"/>
        <v>0</v>
      </c>
      <c r="BZ261" s="8">
        <v>0</v>
      </c>
      <c r="CA261" s="6">
        <v>0</v>
      </c>
      <c r="CB261" s="7">
        <f t="shared" si="372"/>
        <v>0</v>
      </c>
      <c r="CC261" s="12">
        <f t="shared" si="374"/>
        <v>4</v>
      </c>
      <c r="CD261" s="7">
        <f t="shared" si="375"/>
        <v>48.5</v>
      </c>
    </row>
    <row r="262" spans="1:82" x14ac:dyDescent="0.3">
      <c r="A262" s="40">
        <v>2024</v>
      </c>
      <c r="B262" s="41" t="s">
        <v>14</v>
      </c>
      <c r="C262" s="8">
        <v>0</v>
      </c>
      <c r="D262" s="6">
        <v>0</v>
      </c>
      <c r="E262" s="7">
        <f t="shared" si="376"/>
        <v>0</v>
      </c>
      <c r="F262" s="8"/>
      <c r="G262" s="6"/>
      <c r="H262" s="7"/>
      <c r="I262" s="8">
        <v>0</v>
      </c>
      <c r="J262" s="6">
        <v>0</v>
      </c>
      <c r="K262" s="7">
        <f t="shared" si="350"/>
        <v>0</v>
      </c>
      <c r="L262" s="8">
        <v>0</v>
      </c>
      <c r="M262" s="6">
        <v>0</v>
      </c>
      <c r="N262" s="7">
        <f t="shared" si="351"/>
        <v>0</v>
      </c>
      <c r="O262" s="8">
        <v>0</v>
      </c>
      <c r="P262" s="6">
        <v>0</v>
      </c>
      <c r="Q262" s="7">
        <f t="shared" si="352"/>
        <v>0</v>
      </c>
      <c r="R262" s="8">
        <v>0</v>
      </c>
      <c r="S262" s="6">
        <v>0</v>
      </c>
      <c r="T262" s="7">
        <f t="shared" si="353"/>
        <v>0</v>
      </c>
      <c r="U262" s="8">
        <v>0</v>
      </c>
      <c r="V262" s="6">
        <v>0</v>
      </c>
      <c r="W262" s="7">
        <f t="shared" si="354"/>
        <v>0</v>
      </c>
      <c r="X262" s="8">
        <v>0</v>
      </c>
      <c r="Y262" s="6">
        <v>0</v>
      </c>
      <c r="Z262" s="7">
        <f t="shared" si="355"/>
        <v>0</v>
      </c>
      <c r="AA262" s="8"/>
      <c r="AB262" s="6"/>
      <c r="AC262" s="7"/>
      <c r="AD262" s="8">
        <v>0</v>
      </c>
      <c r="AE262" s="6">
        <v>0</v>
      </c>
      <c r="AF262" s="7">
        <f t="shared" si="356"/>
        <v>0</v>
      </c>
      <c r="AG262" s="8">
        <v>0</v>
      </c>
      <c r="AH262" s="6">
        <v>0</v>
      </c>
      <c r="AI262" s="7">
        <f t="shared" si="357"/>
        <v>0</v>
      </c>
      <c r="AJ262" s="8">
        <v>0</v>
      </c>
      <c r="AK262" s="6">
        <v>0</v>
      </c>
      <c r="AL262" s="7">
        <f t="shared" si="358"/>
        <v>0</v>
      </c>
      <c r="AM262" s="8">
        <v>0</v>
      </c>
      <c r="AN262" s="6">
        <v>0</v>
      </c>
      <c r="AO262" s="7">
        <f t="shared" si="359"/>
        <v>0</v>
      </c>
      <c r="AP262" s="65">
        <v>0.61423000000000005</v>
      </c>
      <c r="AQ262" s="6">
        <v>32.542000000000002</v>
      </c>
      <c r="AR262" s="7">
        <f t="shared" si="360"/>
        <v>52980.154013968706</v>
      </c>
      <c r="AS262" s="8">
        <v>0</v>
      </c>
      <c r="AT262" s="6">
        <v>0</v>
      </c>
      <c r="AU262" s="7">
        <f t="shared" si="361"/>
        <v>0</v>
      </c>
      <c r="AV262" s="8">
        <v>0</v>
      </c>
      <c r="AW262" s="6">
        <v>0</v>
      </c>
      <c r="AX262" s="7">
        <f t="shared" si="362"/>
        <v>0</v>
      </c>
      <c r="AY262" s="8">
        <v>0</v>
      </c>
      <c r="AZ262" s="6">
        <v>0</v>
      </c>
      <c r="BA262" s="7">
        <f t="shared" si="363"/>
        <v>0</v>
      </c>
      <c r="BB262" s="8">
        <v>0</v>
      </c>
      <c r="BC262" s="6">
        <v>0</v>
      </c>
      <c r="BD262" s="7">
        <f t="shared" si="364"/>
        <v>0</v>
      </c>
      <c r="BE262" s="8">
        <v>0</v>
      </c>
      <c r="BF262" s="6">
        <v>0</v>
      </c>
      <c r="BG262" s="7">
        <f t="shared" si="365"/>
        <v>0</v>
      </c>
      <c r="BH262" s="8">
        <v>0</v>
      </c>
      <c r="BI262" s="6">
        <v>0</v>
      </c>
      <c r="BJ262" s="7">
        <f t="shared" si="366"/>
        <v>0</v>
      </c>
      <c r="BK262" s="8">
        <v>0</v>
      </c>
      <c r="BL262" s="6">
        <v>0</v>
      </c>
      <c r="BM262" s="7">
        <f t="shared" si="367"/>
        <v>0</v>
      </c>
      <c r="BN262" s="8">
        <v>0</v>
      </c>
      <c r="BO262" s="6">
        <v>0</v>
      </c>
      <c r="BP262" s="7">
        <f t="shared" si="368"/>
        <v>0</v>
      </c>
      <c r="BQ262" s="8">
        <v>0</v>
      </c>
      <c r="BR262" s="6">
        <v>0</v>
      </c>
      <c r="BS262" s="7">
        <f t="shared" si="369"/>
        <v>0</v>
      </c>
      <c r="BT262" s="8">
        <v>0</v>
      </c>
      <c r="BU262" s="6">
        <v>0</v>
      </c>
      <c r="BV262" s="7">
        <f t="shared" si="370"/>
        <v>0</v>
      </c>
      <c r="BW262" s="8">
        <v>0</v>
      </c>
      <c r="BX262" s="6">
        <v>0</v>
      </c>
      <c r="BY262" s="7">
        <f t="shared" si="371"/>
        <v>0</v>
      </c>
      <c r="BZ262" s="8">
        <v>0</v>
      </c>
      <c r="CA262" s="6">
        <v>0</v>
      </c>
      <c r="CB262" s="7">
        <f t="shared" si="372"/>
        <v>0</v>
      </c>
      <c r="CC262" s="12">
        <f t="shared" si="374"/>
        <v>0.61423000000000005</v>
      </c>
      <c r="CD262" s="7">
        <f t="shared" si="375"/>
        <v>32.542000000000002</v>
      </c>
    </row>
    <row r="263" spans="1:82" x14ac:dyDescent="0.3">
      <c r="A263" s="40">
        <v>2024</v>
      </c>
      <c r="B263" s="7" t="s">
        <v>15</v>
      </c>
      <c r="C263" s="8">
        <v>0</v>
      </c>
      <c r="D263" s="6">
        <v>0</v>
      </c>
      <c r="E263" s="7">
        <f t="shared" si="376"/>
        <v>0</v>
      </c>
      <c r="F263" s="8"/>
      <c r="G263" s="6"/>
      <c r="H263" s="7"/>
      <c r="I263" s="8">
        <v>0</v>
      </c>
      <c r="J263" s="6">
        <v>0</v>
      </c>
      <c r="K263" s="7">
        <f t="shared" si="350"/>
        <v>0</v>
      </c>
      <c r="L263" s="8">
        <v>0</v>
      </c>
      <c r="M263" s="6">
        <v>0</v>
      </c>
      <c r="N263" s="7">
        <f t="shared" si="351"/>
        <v>0</v>
      </c>
      <c r="O263" s="8">
        <v>0</v>
      </c>
      <c r="P263" s="6">
        <v>0</v>
      </c>
      <c r="Q263" s="7">
        <f t="shared" si="352"/>
        <v>0</v>
      </c>
      <c r="R263" s="8">
        <v>0</v>
      </c>
      <c r="S263" s="6">
        <v>0</v>
      </c>
      <c r="T263" s="7">
        <f t="shared" si="353"/>
        <v>0</v>
      </c>
      <c r="U263" s="8">
        <v>0</v>
      </c>
      <c r="V263" s="6">
        <v>0</v>
      </c>
      <c r="W263" s="7">
        <f t="shared" si="354"/>
        <v>0</v>
      </c>
      <c r="X263" s="8">
        <v>0</v>
      </c>
      <c r="Y263" s="6">
        <v>0</v>
      </c>
      <c r="Z263" s="7">
        <f t="shared" si="355"/>
        <v>0</v>
      </c>
      <c r="AA263" s="8"/>
      <c r="AB263" s="6"/>
      <c r="AC263" s="7"/>
      <c r="AD263" s="8">
        <v>0</v>
      </c>
      <c r="AE263" s="6">
        <v>0</v>
      </c>
      <c r="AF263" s="7">
        <f t="shared" si="356"/>
        <v>0</v>
      </c>
      <c r="AG263" s="8">
        <v>0</v>
      </c>
      <c r="AH263" s="6">
        <v>0</v>
      </c>
      <c r="AI263" s="7">
        <f t="shared" si="357"/>
        <v>0</v>
      </c>
      <c r="AJ263" s="8">
        <v>0</v>
      </c>
      <c r="AK263" s="6">
        <v>0</v>
      </c>
      <c r="AL263" s="7">
        <f t="shared" si="358"/>
        <v>0</v>
      </c>
      <c r="AM263" s="8">
        <v>0</v>
      </c>
      <c r="AN263" s="6">
        <v>0</v>
      </c>
      <c r="AO263" s="7">
        <f t="shared" si="359"/>
        <v>0</v>
      </c>
      <c r="AP263" s="65">
        <v>4.32</v>
      </c>
      <c r="AQ263" s="6">
        <v>30.622</v>
      </c>
      <c r="AR263" s="7">
        <f t="shared" si="360"/>
        <v>7088.4259259259252</v>
      </c>
      <c r="AS263" s="8">
        <v>0</v>
      </c>
      <c r="AT263" s="6">
        <v>0</v>
      </c>
      <c r="AU263" s="7">
        <f t="shared" si="361"/>
        <v>0</v>
      </c>
      <c r="AV263" s="8">
        <v>0</v>
      </c>
      <c r="AW263" s="6">
        <v>0</v>
      </c>
      <c r="AX263" s="7">
        <f t="shared" si="362"/>
        <v>0</v>
      </c>
      <c r="AY263" s="8">
        <v>0</v>
      </c>
      <c r="AZ263" s="6">
        <v>0</v>
      </c>
      <c r="BA263" s="7">
        <f t="shared" si="363"/>
        <v>0</v>
      </c>
      <c r="BB263" s="8">
        <v>0</v>
      </c>
      <c r="BC263" s="6">
        <v>0</v>
      </c>
      <c r="BD263" s="7">
        <f t="shared" si="364"/>
        <v>0</v>
      </c>
      <c r="BE263" s="8">
        <v>0</v>
      </c>
      <c r="BF263" s="6">
        <v>0</v>
      </c>
      <c r="BG263" s="7">
        <f t="shared" si="365"/>
        <v>0</v>
      </c>
      <c r="BH263" s="8">
        <v>0</v>
      </c>
      <c r="BI263" s="6">
        <v>0</v>
      </c>
      <c r="BJ263" s="7">
        <f t="shared" si="366"/>
        <v>0</v>
      </c>
      <c r="BK263" s="8">
        <v>0</v>
      </c>
      <c r="BL263" s="6">
        <v>0</v>
      </c>
      <c r="BM263" s="7">
        <f t="shared" si="367"/>
        <v>0</v>
      </c>
      <c r="BN263" s="8">
        <v>0</v>
      </c>
      <c r="BO263" s="6">
        <v>0</v>
      </c>
      <c r="BP263" s="7">
        <f t="shared" si="368"/>
        <v>0</v>
      </c>
      <c r="BQ263" s="8">
        <v>0</v>
      </c>
      <c r="BR263" s="6">
        <v>0</v>
      </c>
      <c r="BS263" s="7">
        <f t="shared" si="369"/>
        <v>0</v>
      </c>
      <c r="BT263" s="8">
        <v>0</v>
      </c>
      <c r="BU263" s="6">
        <v>0</v>
      </c>
      <c r="BV263" s="7">
        <f t="shared" si="370"/>
        <v>0</v>
      </c>
      <c r="BW263" s="8">
        <v>0</v>
      </c>
      <c r="BX263" s="6">
        <v>0</v>
      </c>
      <c r="BY263" s="7">
        <f t="shared" si="371"/>
        <v>0</v>
      </c>
      <c r="BZ263" s="8">
        <v>0</v>
      </c>
      <c r="CA263" s="6">
        <v>0</v>
      </c>
      <c r="CB263" s="7">
        <f t="shared" si="372"/>
        <v>0</v>
      </c>
      <c r="CC263" s="12">
        <f t="shared" si="374"/>
        <v>4.32</v>
      </c>
      <c r="CD263" s="7">
        <f t="shared" si="375"/>
        <v>30.622</v>
      </c>
    </row>
    <row r="264" spans="1:82" x14ac:dyDescent="0.3">
      <c r="A264" s="40">
        <v>2024</v>
      </c>
      <c r="B264" s="41" t="s">
        <v>16</v>
      </c>
      <c r="C264" s="8">
        <v>0</v>
      </c>
      <c r="D264" s="6">
        <v>0</v>
      </c>
      <c r="E264" s="7">
        <f t="shared" si="376"/>
        <v>0</v>
      </c>
      <c r="F264" s="8"/>
      <c r="G264" s="6"/>
      <c r="H264" s="7"/>
      <c r="I264" s="8">
        <v>0</v>
      </c>
      <c r="J264" s="6">
        <v>0</v>
      </c>
      <c r="K264" s="7">
        <f t="shared" si="350"/>
        <v>0</v>
      </c>
      <c r="L264" s="8">
        <v>0</v>
      </c>
      <c r="M264" s="6">
        <v>0</v>
      </c>
      <c r="N264" s="7">
        <f t="shared" si="351"/>
        <v>0</v>
      </c>
      <c r="O264" s="8">
        <v>0</v>
      </c>
      <c r="P264" s="6">
        <v>0</v>
      </c>
      <c r="Q264" s="7">
        <f t="shared" si="352"/>
        <v>0</v>
      </c>
      <c r="R264" s="8">
        <v>0</v>
      </c>
      <c r="S264" s="6">
        <v>0</v>
      </c>
      <c r="T264" s="7">
        <f t="shared" si="353"/>
        <v>0</v>
      </c>
      <c r="U264" s="8">
        <v>0</v>
      </c>
      <c r="V264" s="6">
        <v>0</v>
      </c>
      <c r="W264" s="7">
        <f t="shared" si="354"/>
        <v>0</v>
      </c>
      <c r="X264" s="8">
        <v>0</v>
      </c>
      <c r="Y264" s="6">
        <v>0</v>
      </c>
      <c r="Z264" s="7">
        <f t="shared" si="355"/>
        <v>0</v>
      </c>
      <c r="AA264" s="8"/>
      <c r="AB264" s="6"/>
      <c r="AC264" s="7"/>
      <c r="AD264" s="8">
        <v>0</v>
      </c>
      <c r="AE264" s="6">
        <v>0</v>
      </c>
      <c r="AF264" s="7">
        <f t="shared" si="356"/>
        <v>0</v>
      </c>
      <c r="AG264" s="8">
        <v>0</v>
      </c>
      <c r="AH264" s="6">
        <v>0</v>
      </c>
      <c r="AI264" s="7">
        <f t="shared" si="357"/>
        <v>0</v>
      </c>
      <c r="AJ264" s="8">
        <v>0</v>
      </c>
      <c r="AK264" s="6">
        <v>0</v>
      </c>
      <c r="AL264" s="7">
        <f t="shared" si="358"/>
        <v>0</v>
      </c>
      <c r="AM264" s="8">
        <v>0</v>
      </c>
      <c r="AN264" s="6">
        <v>0</v>
      </c>
      <c r="AO264" s="7">
        <f t="shared" si="359"/>
        <v>0</v>
      </c>
      <c r="AP264" s="8">
        <v>0</v>
      </c>
      <c r="AQ264" s="6">
        <v>0</v>
      </c>
      <c r="AR264" s="7">
        <f t="shared" si="360"/>
        <v>0</v>
      </c>
      <c r="AS264" s="8">
        <v>0</v>
      </c>
      <c r="AT264" s="6">
        <v>0</v>
      </c>
      <c r="AU264" s="7">
        <f t="shared" si="361"/>
        <v>0</v>
      </c>
      <c r="AV264" s="8">
        <v>0</v>
      </c>
      <c r="AW264" s="6">
        <v>0</v>
      </c>
      <c r="AX264" s="7">
        <f t="shared" si="362"/>
        <v>0</v>
      </c>
      <c r="AY264" s="8">
        <v>0</v>
      </c>
      <c r="AZ264" s="6">
        <v>0</v>
      </c>
      <c r="BA264" s="7">
        <f t="shared" si="363"/>
        <v>0</v>
      </c>
      <c r="BB264" s="8">
        <v>0</v>
      </c>
      <c r="BC264" s="6">
        <v>0</v>
      </c>
      <c r="BD264" s="7">
        <f t="shared" si="364"/>
        <v>0</v>
      </c>
      <c r="BE264" s="8">
        <v>0</v>
      </c>
      <c r="BF264" s="6">
        <v>0</v>
      </c>
      <c r="BG264" s="7">
        <f t="shared" si="365"/>
        <v>0</v>
      </c>
      <c r="BH264" s="8">
        <v>0</v>
      </c>
      <c r="BI264" s="6">
        <v>0</v>
      </c>
      <c r="BJ264" s="7">
        <f t="shared" si="366"/>
        <v>0</v>
      </c>
      <c r="BK264" s="8">
        <v>0</v>
      </c>
      <c r="BL264" s="6">
        <v>0</v>
      </c>
      <c r="BM264" s="7">
        <f t="shared" si="367"/>
        <v>0</v>
      </c>
      <c r="BN264" s="8">
        <v>0</v>
      </c>
      <c r="BO264" s="6">
        <v>0</v>
      </c>
      <c r="BP264" s="7">
        <f t="shared" si="368"/>
        <v>0</v>
      </c>
      <c r="BQ264" s="65">
        <v>5.0130000000000001E-2</v>
      </c>
      <c r="BR264" s="6">
        <v>0.90400000000000003</v>
      </c>
      <c r="BS264" s="7">
        <f t="shared" si="369"/>
        <v>18033.11390384999</v>
      </c>
      <c r="BT264" s="8">
        <v>0</v>
      </c>
      <c r="BU264" s="6">
        <v>0</v>
      </c>
      <c r="BV264" s="7">
        <f t="shared" si="370"/>
        <v>0</v>
      </c>
      <c r="BW264" s="8">
        <v>0</v>
      </c>
      <c r="BX264" s="6">
        <v>0</v>
      </c>
      <c r="BY264" s="7">
        <f t="shared" si="371"/>
        <v>0</v>
      </c>
      <c r="BZ264" s="8">
        <v>0</v>
      </c>
      <c r="CA264" s="6">
        <v>0</v>
      </c>
      <c r="CB264" s="7">
        <f t="shared" si="372"/>
        <v>0</v>
      </c>
      <c r="CC264" s="12">
        <f t="shared" si="374"/>
        <v>5.0130000000000001E-2</v>
      </c>
      <c r="CD264" s="7">
        <f t="shared" si="375"/>
        <v>0.90400000000000003</v>
      </c>
    </row>
    <row r="265" spans="1:82" ht="15" thickBot="1" x14ac:dyDescent="0.35">
      <c r="A265" s="42"/>
      <c r="B265" s="54" t="s">
        <v>17</v>
      </c>
      <c r="C265" s="55">
        <f t="shared" ref="C265:D265" si="377">SUM(C253:C264)</f>
        <v>0</v>
      </c>
      <c r="D265" s="56">
        <f t="shared" si="377"/>
        <v>0</v>
      </c>
      <c r="E265" s="33"/>
      <c r="F265" s="55"/>
      <c r="G265" s="56"/>
      <c r="H265" s="33"/>
      <c r="I265" s="55">
        <f t="shared" ref="I265:J265" si="378">SUM(I253:I264)</f>
        <v>0</v>
      </c>
      <c r="J265" s="56">
        <f t="shared" si="378"/>
        <v>0</v>
      </c>
      <c r="K265" s="33"/>
      <c r="L265" s="55">
        <f t="shared" ref="L265:M265" si="379">SUM(L253:L264)</f>
        <v>0</v>
      </c>
      <c r="M265" s="56">
        <f t="shared" si="379"/>
        <v>0</v>
      </c>
      <c r="N265" s="33"/>
      <c r="O265" s="55">
        <f t="shared" ref="O265:P265" si="380">SUM(O253:O264)</f>
        <v>0</v>
      </c>
      <c r="P265" s="56">
        <f t="shared" si="380"/>
        <v>0</v>
      </c>
      <c r="Q265" s="33"/>
      <c r="R265" s="55">
        <f t="shared" ref="R265:S265" si="381">SUM(R253:R264)</f>
        <v>0.31</v>
      </c>
      <c r="S265" s="56">
        <f t="shared" si="381"/>
        <v>12.728999999999999</v>
      </c>
      <c r="T265" s="33"/>
      <c r="U265" s="55">
        <f t="shared" ref="U265:V265" si="382">SUM(U253:U264)</f>
        <v>0</v>
      </c>
      <c r="V265" s="56">
        <f t="shared" si="382"/>
        <v>0</v>
      </c>
      <c r="W265" s="33"/>
      <c r="X265" s="55">
        <f t="shared" ref="X265:Y265" si="383">SUM(X253:X264)</f>
        <v>0</v>
      </c>
      <c r="Y265" s="56">
        <f t="shared" si="383"/>
        <v>0</v>
      </c>
      <c r="Z265" s="33"/>
      <c r="AA265" s="55"/>
      <c r="AB265" s="56"/>
      <c r="AC265" s="33"/>
      <c r="AD265" s="55">
        <f t="shared" ref="AD265:AE265" si="384">SUM(AD253:AD264)</f>
        <v>0</v>
      </c>
      <c r="AE265" s="56">
        <f t="shared" si="384"/>
        <v>0</v>
      </c>
      <c r="AF265" s="33"/>
      <c r="AG265" s="55">
        <f t="shared" ref="AG265:AH265" si="385">SUM(AG253:AG264)</f>
        <v>4.0019999999999998</v>
      </c>
      <c r="AH265" s="56">
        <f t="shared" si="385"/>
        <v>48.713999999999999</v>
      </c>
      <c r="AI265" s="33"/>
      <c r="AJ265" s="55">
        <f t="shared" ref="AJ265:AK265" si="386">SUM(AJ253:AJ264)</f>
        <v>0</v>
      </c>
      <c r="AK265" s="56">
        <f t="shared" si="386"/>
        <v>0</v>
      </c>
      <c r="AL265" s="33"/>
      <c r="AM265" s="55">
        <f t="shared" ref="AM265:AN265" si="387">SUM(AM253:AM264)</f>
        <v>0</v>
      </c>
      <c r="AN265" s="56">
        <f t="shared" si="387"/>
        <v>0</v>
      </c>
      <c r="AO265" s="33"/>
      <c r="AP265" s="55">
        <f t="shared" ref="AP265:AQ265" si="388">SUM(AP253:AP264)</f>
        <v>5.8881700000000006</v>
      </c>
      <c r="AQ265" s="56">
        <f t="shared" si="388"/>
        <v>111.514</v>
      </c>
      <c r="AR265" s="33"/>
      <c r="AS265" s="55">
        <f t="shared" ref="AS265:AT265" si="389">SUM(AS253:AS264)</f>
        <v>0</v>
      </c>
      <c r="AT265" s="56">
        <f t="shared" si="389"/>
        <v>0</v>
      </c>
      <c r="AU265" s="33"/>
      <c r="AV265" s="55">
        <f t="shared" ref="AV265:AW265" si="390">SUM(AV253:AV264)</f>
        <v>0</v>
      </c>
      <c r="AW265" s="56">
        <f t="shared" si="390"/>
        <v>0</v>
      </c>
      <c r="AX265" s="33"/>
      <c r="AY265" s="55">
        <f t="shared" ref="AY265:AZ265" si="391">SUM(AY253:AY264)</f>
        <v>0</v>
      </c>
      <c r="AZ265" s="56">
        <f t="shared" si="391"/>
        <v>0</v>
      </c>
      <c r="BA265" s="33"/>
      <c r="BB265" s="55">
        <f t="shared" ref="BB265:BC265" si="392">SUM(BB253:BB264)</f>
        <v>0</v>
      </c>
      <c r="BC265" s="56">
        <f t="shared" si="392"/>
        <v>0</v>
      </c>
      <c r="BD265" s="33"/>
      <c r="BE265" s="55">
        <f t="shared" ref="BE265:BF265" si="393">SUM(BE253:BE264)</f>
        <v>0</v>
      </c>
      <c r="BF265" s="56">
        <f t="shared" si="393"/>
        <v>0</v>
      </c>
      <c r="BG265" s="33"/>
      <c r="BH265" s="55">
        <f t="shared" ref="BH265:BI265" si="394">SUM(BH253:BH264)</f>
        <v>0</v>
      </c>
      <c r="BI265" s="56">
        <f t="shared" si="394"/>
        <v>0</v>
      </c>
      <c r="BJ265" s="33"/>
      <c r="BK265" s="55">
        <f t="shared" ref="BK265:BL265" si="395">SUM(BK253:BK264)</f>
        <v>0</v>
      </c>
      <c r="BL265" s="56">
        <f t="shared" si="395"/>
        <v>0</v>
      </c>
      <c r="BM265" s="33"/>
      <c r="BN265" s="55">
        <f t="shared" ref="BN265:BO265" si="396">SUM(BN253:BN264)</f>
        <v>0</v>
      </c>
      <c r="BO265" s="56">
        <f t="shared" si="396"/>
        <v>0</v>
      </c>
      <c r="BP265" s="33"/>
      <c r="BQ265" s="55">
        <f t="shared" ref="BQ265:BR265" si="397">SUM(BQ253:BQ264)</f>
        <v>5.0130000000000001E-2</v>
      </c>
      <c r="BR265" s="56">
        <f t="shared" si="397"/>
        <v>0.90400000000000003</v>
      </c>
      <c r="BS265" s="33"/>
      <c r="BT265" s="55">
        <f t="shared" ref="BT265:BU265" si="398">SUM(BT253:BT264)</f>
        <v>0</v>
      </c>
      <c r="BU265" s="56">
        <f t="shared" si="398"/>
        <v>0</v>
      </c>
      <c r="BV265" s="33"/>
      <c r="BW265" s="55">
        <f t="shared" ref="BW265:BX265" si="399">SUM(BW253:BW264)</f>
        <v>0</v>
      </c>
      <c r="BX265" s="56">
        <f t="shared" si="399"/>
        <v>0</v>
      </c>
      <c r="BY265" s="33"/>
      <c r="BZ265" s="55">
        <f t="shared" ref="BZ265:CA265" si="400">SUM(BZ253:BZ264)</f>
        <v>0</v>
      </c>
      <c r="CA265" s="56">
        <f t="shared" si="400"/>
        <v>0</v>
      </c>
      <c r="CB265" s="33"/>
      <c r="CC265" s="37">
        <f t="shared" si="374"/>
        <v>10.250299999999999</v>
      </c>
      <c r="CD265" s="36">
        <f t="shared" si="375"/>
        <v>173.86099999999999</v>
      </c>
    </row>
    <row r="266" spans="1:82" x14ac:dyDescent="0.3">
      <c r="A266" s="40">
        <v>2025</v>
      </c>
      <c r="B266" s="41" t="s">
        <v>5</v>
      </c>
      <c r="C266" s="8">
        <v>0</v>
      </c>
      <c r="D266" s="6">
        <v>0</v>
      </c>
      <c r="E266" s="7">
        <f>IF(C266=0,0,D266/C266*1000)</f>
        <v>0</v>
      </c>
      <c r="F266" s="8">
        <v>0</v>
      </c>
      <c r="G266" s="6">
        <v>0</v>
      </c>
      <c r="H266" s="7">
        <f t="shared" ref="H266:H277" si="401">IF(F266=0,0,G266/F266*1000)</f>
        <v>0</v>
      </c>
      <c r="I266" s="8">
        <v>0</v>
      </c>
      <c r="J266" s="6">
        <v>0</v>
      </c>
      <c r="K266" s="7">
        <f t="shared" ref="K266:K277" si="402">IF(I266=0,0,J266/I266*1000)</f>
        <v>0</v>
      </c>
      <c r="L266" s="8">
        <v>0</v>
      </c>
      <c r="M266" s="6">
        <v>0</v>
      </c>
      <c r="N266" s="7">
        <f t="shared" ref="N266:N277" si="403">IF(L266=0,0,M266/L266*1000)</f>
        <v>0</v>
      </c>
      <c r="O266" s="8">
        <v>0</v>
      </c>
      <c r="P266" s="6">
        <v>0</v>
      </c>
      <c r="Q266" s="7">
        <f t="shared" ref="Q266:Q277" si="404">IF(O266=0,0,P266/O266*1000)</f>
        <v>0</v>
      </c>
      <c r="R266" s="8">
        <v>0</v>
      </c>
      <c r="S266" s="6">
        <v>0</v>
      </c>
      <c r="T266" s="7">
        <f t="shared" ref="T266:T277" si="405">IF(R266=0,0,S266/R266*1000)</f>
        <v>0</v>
      </c>
      <c r="U266" s="8">
        <v>0</v>
      </c>
      <c r="V266" s="6">
        <v>0</v>
      </c>
      <c r="W266" s="7">
        <f t="shared" ref="W266:W277" si="406">IF(U266=0,0,V266/U266*1000)</f>
        <v>0</v>
      </c>
      <c r="X266" s="8">
        <v>0</v>
      </c>
      <c r="Y266" s="6">
        <v>0</v>
      </c>
      <c r="Z266" s="7">
        <f t="shared" ref="Z266:Z277" si="407">IF(X266=0,0,Y266/X266*1000)</f>
        <v>0</v>
      </c>
      <c r="AA266" s="8">
        <v>0</v>
      </c>
      <c r="AB266" s="6">
        <v>0</v>
      </c>
      <c r="AC266" s="7">
        <f t="shared" ref="AC266:AC277" si="408">IF(AA266=0,0,AB266/AA266*1000)</f>
        <v>0</v>
      </c>
      <c r="AD266" s="8">
        <v>0</v>
      </c>
      <c r="AE266" s="6">
        <v>0</v>
      </c>
      <c r="AF266" s="7">
        <f t="shared" ref="AF266:AF277" si="409">IF(AD266=0,0,AE266/AD266*1000)</f>
        <v>0</v>
      </c>
      <c r="AG266" s="8">
        <v>0</v>
      </c>
      <c r="AH266" s="6">
        <v>0</v>
      </c>
      <c r="AI266" s="7">
        <f t="shared" ref="AI266:AI277" si="410">IF(AG266=0,0,AH266/AG266*1000)</f>
        <v>0</v>
      </c>
      <c r="AJ266" s="8">
        <v>0</v>
      </c>
      <c r="AK266" s="6">
        <v>0</v>
      </c>
      <c r="AL266" s="7">
        <f t="shared" ref="AL266:AL277" si="411">IF(AJ266=0,0,AK266/AJ266*1000)</f>
        <v>0</v>
      </c>
      <c r="AM266" s="8">
        <v>0</v>
      </c>
      <c r="AN266" s="6">
        <v>0</v>
      </c>
      <c r="AO266" s="7">
        <f t="shared" ref="AO266:AO277" si="412">IF(AM266=0,0,AN266/AM266*1000)</f>
        <v>0</v>
      </c>
      <c r="AP266" s="8">
        <v>0</v>
      </c>
      <c r="AQ266" s="6">
        <v>0</v>
      </c>
      <c r="AR266" s="7">
        <f t="shared" ref="AR266:AR277" si="413">IF(AP266=0,0,AQ266/AP266*1000)</f>
        <v>0</v>
      </c>
      <c r="AS266" s="8">
        <v>0</v>
      </c>
      <c r="AT266" s="6">
        <v>0</v>
      </c>
      <c r="AU266" s="7">
        <f t="shared" ref="AU266:AU277" si="414">IF(AS266=0,0,AT266/AS266*1000)</f>
        <v>0</v>
      </c>
      <c r="AV266" s="8">
        <v>0</v>
      </c>
      <c r="AW266" s="6">
        <v>0</v>
      </c>
      <c r="AX266" s="7">
        <f t="shared" ref="AX266:AX277" si="415">IF(AV266=0,0,AW266/AV266*1000)</f>
        <v>0</v>
      </c>
      <c r="AY266" s="8">
        <v>0</v>
      </c>
      <c r="AZ266" s="6">
        <v>0</v>
      </c>
      <c r="BA266" s="7">
        <f t="shared" ref="BA266:BA277" si="416">IF(AY266=0,0,AZ266/AY266*1000)</f>
        <v>0</v>
      </c>
      <c r="BB266" s="8">
        <v>0</v>
      </c>
      <c r="BC266" s="6">
        <v>0</v>
      </c>
      <c r="BD266" s="7">
        <f t="shared" ref="BD266:BD277" si="417">IF(BB266=0,0,BC266/BB266*1000)</f>
        <v>0</v>
      </c>
      <c r="BE266" s="8">
        <v>0</v>
      </c>
      <c r="BF266" s="6">
        <v>0</v>
      </c>
      <c r="BG266" s="7">
        <f t="shared" ref="BG266:BG277" si="418">IF(BE266=0,0,BF266/BE266*1000)</f>
        <v>0</v>
      </c>
      <c r="BH266" s="8">
        <v>0</v>
      </c>
      <c r="BI266" s="6">
        <v>0</v>
      </c>
      <c r="BJ266" s="7">
        <f t="shared" ref="BJ266:BJ277" si="419">IF(BH266=0,0,BI266/BH266*1000)</f>
        <v>0</v>
      </c>
      <c r="BK266" s="8">
        <v>0</v>
      </c>
      <c r="BL266" s="6">
        <v>0</v>
      </c>
      <c r="BM266" s="7">
        <f t="shared" ref="BM266:BM277" si="420">IF(BK266=0,0,BL266/BK266*1000)</f>
        <v>0</v>
      </c>
      <c r="BN266" s="8">
        <v>0</v>
      </c>
      <c r="BO266" s="6">
        <v>0</v>
      </c>
      <c r="BP266" s="7">
        <f t="shared" ref="BP266:BP277" si="421">IF(BN266=0,0,BO266/BN266*1000)</f>
        <v>0</v>
      </c>
      <c r="BQ266" s="8">
        <v>0</v>
      </c>
      <c r="BR266" s="6">
        <v>0</v>
      </c>
      <c r="BS266" s="7">
        <f t="shared" ref="BS266:BS277" si="422">IF(BQ266=0,0,BR266/BQ266*1000)</f>
        <v>0</v>
      </c>
      <c r="BT266" s="8">
        <v>0</v>
      </c>
      <c r="BU266" s="6">
        <v>0</v>
      </c>
      <c r="BV266" s="7">
        <f t="shared" ref="BV266:BV277" si="423">IF(BT266=0,0,BU266/BT266*1000)</f>
        <v>0</v>
      </c>
      <c r="BW266" s="8">
        <v>0</v>
      </c>
      <c r="BX266" s="6">
        <v>0</v>
      </c>
      <c r="BY266" s="7">
        <f t="shared" ref="BY266:BY277" si="424">IF(BW266=0,0,BX266/BW266*1000)</f>
        <v>0</v>
      </c>
      <c r="BZ266" s="8">
        <v>0</v>
      </c>
      <c r="CA266" s="6">
        <v>0</v>
      </c>
      <c r="CB266" s="7">
        <f t="shared" ref="CB266:CB277" si="425">IF(BZ266=0,0,CA266/BZ266*1000)</f>
        <v>0</v>
      </c>
      <c r="CC266" s="12">
        <f>SUMIF($C$5:$CB$5,"Ton",C266:CB266)</f>
        <v>0</v>
      </c>
      <c r="CD266" s="7">
        <f>SUMIF($C$5:$CB$5,"F*",C266:CB266)</f>
        <v>0</v>
      </c>
    </row>
    <row r="267" spans="1:82" x14ac:dyDescent="0.3">
      <c r="A267" s="40">
        <v>2025</v>
      </c>
      <c r="B267" s="41" t="s">
        <v>6</v>
      </c>
      <c r="C267" s="8">
        <v>0</v>
      </c>
      <c r="D267" s="6">
        <v>0</v>
      </c>
      <c r="E267" s="7">
        <f t="shared" ref="E267:E268" si="426">IF(C267=0,0,D267/C267*1000)</f>
        <v>0</v>
      </c>
      <c r="F267" s="8">
        <v>0</v>
      </c>
      <c r="G267" s="6">
        <v>0</v>
      </c>
      <c r="H267" s="7">
        <f t="shared" si="401"/>
        <v>0</v>
      </c>
      <c r="I267" s="8">
        <v>0</v>
      </c>
      <c r="J267" s="6">
        <v>0</v>
      </c>
      <c r="K267" s="7">
        <f t="shared" si="402"/>
        <v>0</v>
      </c>
      <c r="L267" s="8">
        <v>0</v>
      </c>
      <c r="M267" s="6">
        <v>0</v>
      </c>
      <c r="N267" s="7">
        <f t="shared" si="403"/>
        <v>0</v>
      </c>
      <c r="O267" s="8">
        <v>0</v>
      </c>
      <c r="P267" s="6">
        <v>0</v>
      </c>
      <c r="Q267" s="7">
        <f t="shared" si="404"/>
        <v>0</v>
      </c>
      <c r="R267" s="8">
        <v>0</v>
      </c>
      <c r="S267" s="6">
        <v>0</v>
      </c>
      <c r="T267" s="7">
        <f t="shared" si="405"/>
        <v>0</v>
      </c>
      <c r="U267" s="8">
        <v>0</v>
      </c>
      <c r="V267" s="6">
        <v>0</v>
      </c>
      <c r="W267" s="7">
        <f t="shared" si="406"/>
        <v>0</v>
      </c>
      <c r="X267" s="8">
        <v>0</v>
      </c>
      <c r="Y267" s="6">
        <v>0</v>
      </c>
      <c r="Z267" s="7">
        <f t="shared" si="407"/>
        <v>0</v>
      </c>
      <c r="AA267" s="8">
        <v>0</v>
      </c>
      <c r="AB267" s="6">
        <v>0</v>
      </c>
      <c r="AC267" s="7">
        <f t="shared" si="408"/>
        <v>0</v>
      </c>
      <c r="AD267" s="8">
        <v>0</v>
      </c>
      <c r="AE267" s="6">
        <v>0</v>
      </c>
      <c r="AF267" s="7">
        <f t="shared" si="409"/>
        <v>0</v>
      </c>
      <c r="AG267" s="65">
        <v>4</v>
      </c>
      <c r="AH267" s="6">
        <v>49</v>
      </c>
      <c r="AI267" s="7">
        <f t="shared" si="410"/>
        <v>12250</v>
      </c>
      <c r="AJ267" s="8">
        <v>0</v>
      </c>
      <c r="AK267" s="6">
        <v>0</v>
      </c>
      <c r="AL267" s="7">
        <f t="shared" si="411"/>
        <v>0</v>
      </c>
      <c r="AM267" s="8">
        <v>0</v>
      </c>
      <c r="AN267" s="6">
        <v>0</v>
      </c>
      <c r="AO267" s="7">
        <f t="shared" si="412"/>
        <v>0</v>
      </c>
      <c r="AP267" s="8">
        <v>0</v>
      </c>
      <c r="AQ267" s="6">
        <v>0</v>
      </c>
      <c r="AR267" s="7">
        <f t="shared" si="413"/>
        <v>0</v>
      </c>
      <c r="AS267" s="8">
        <v>0</v>
      </c>
      <c r="AT267" s="6">
        <v>0</v>
      </c>
      <c r="AU267" s="7">
        <f t="shared" si="414"/>
        <v>0</v>
      </c>
      <c r="AV267" s="8">
        <v>0</v>
      </c>
      <c r="AW267" s="6">
        <v>0</v>
      </c>
      <c r="AX267" s="7">
        <f t="shared" si="415"/>
        <v>0</v>
      </c>
      <c r="AY267" s="8">
        <v>0</v>
      </c>
      <c r="AZ267" s="6">
        <v>0</v>
      </c>
      <c r="BA267" s="7">
        <f t="shared" si="416"/>
        <v>0</v>
      </c>
      <c r="BB267" s="8">
        <v>0</v>
      </c>
      <c r="BC267" s="6">
        <v>0</v>
      </c>
      <c r="BD267" s="7">
        <f t="shared" si="417"/>
        <v>0</v>
      </c>
      <c r="BE267" s="8">
        <v>0</v>
      </c>
      <c r="BF267" s="6">
        <v>0</v>
      </c>
      <c r="BG267" s="7">
        <f t="shared" si="418"/>
        <v>0</v>
      </c>
      <c r="BH267" s="8">
        <v>0</v>
      </c>
      <c r="BI267" s="6">
        <v>0</v>
      </c>
      <c r="BJ267" s="7">
        <f t="shared" si="419"/>
        <v>0</v>
      </c>
      <c r="BK267" s="8">
        <v>0</v>
      </c>
      <c r="BL267" s="6">
        <v>0</v>
      </c>
      <c r="BM267" s="7">
        <f t="shared" si="420"/>
        <v>0</v>
      </c>
      <c r="BN267" s="8">
        <v>0</v>
      </c>
      <c r="BO267" s="6">
        <v>0</v>
      </c>
      <c r="BP267" s="7">
        <f t="shared" si="421"/>
        <v>0</v>
      </c>
      <c r="BQ267" s="8">
        <v>0</v>
      </c>
      <c r="BR267" s="6">
        <v>0</v>
      </c>
      <c r="BS267" s="7">
        <f t="shared" si="422"/>
        <v>0</v>
      </c>
      <c r="BT267" s="8">
        <v>0</v>
      </c>
      <c r="BU267" s="6">
        <v>0</v>
      </c>
      <c r="BV267" s="7">
        <f t="shared" si="423"/>
        <v>0</v>
      </c>
      <c r="BW267" s="8">
        <v>0</v>
      </c>
      <c r="BX267" s="6">
        <v>0</v>
      </c>
      <c r="BY267" s="7">
        <f t="shared" si="424"/>
        <v>0</v>
      </c>
      <c r="BZ267" s="8">
        <v>0</v>
      </c>
      <c r="CA267" s="6">
        <v>0</v>
      </c>
      <c r="CB267" s="7">
        <f t="shared" si="425"/>
        <v>0</v>
      </c>
      <c r="CC267" s="12">
        <f t="shared" ref="CC267:CC278" si="427">SUMIF($C$5:$CB$5,"Ton",C267:CB267)</f>
        <v>4</v>
      </c>
      <c r="CD267" s="7">
        <f t="shared" ref="CD267:CD278" si="428">SUMIF($C$5:$CB$5,"F*",C267:CB267)</f>
        <v>49</v>
      </c>
    </row>
    <row r="268" spans="1:82" x14ac:dyDescent="0.3">
      <c r="A268" s="40">
        <v>2025</v>
      </c>
      <c r="B268" s="41" t="s">
        <v>7</v>
      </c>
      <c r="C268" s="8">
        <v>0</v>
      </c>
      <c r="D268" s="6">
        <v>0</v>
      </c>
      <c r="E268" s="7">
        <f t="shared" si="426"/>
        <v>0</v>
      </c>
      <c r="F268" s="65">
        <v>1.6E-2</v>
      </c>
      <c r="G268" s="6">
        <v>1.1859999999999999</v>
      </c>
      <c r="H268" s="7">
        <f t="shared" si="401"/>
        <v>74125</v>
      </c>
      <c r="I268" s="8">
        <v>0</v>
      </c>
      <c r="J268" s="6">
        <v>0</v>
      </c>
      <c r="K268" s="7">
        <f t="shared" si="402"/>
        <v>0</v>
      </c>
      <c r="L268" s="8">
        <v>0</v>
      </c>
      <c r="M268" s="6">
        <v>0</v>
      </c>
      <c r="N268" s="7">
        <f t="shared" si="403"/>
        <v>0</v>
      </c>
      <c r="O268" s="8">
        <v>0</v>
      </c>
      <c r="P268" s="6">
        <v>0</v>
      </c>
      <c r="Q268" s="7">
        <f t="shared" si="404"/>
        <v>0</v>
      </c>
      <c r="R268" s="8">
        <v>0</v>
      </c>
      <c r="S268" s="6">
        <v>0</v>
      </c>
      <c r="T268" s="7">
        <f t="shared" si="405"/>
        <v>0</v>
      </c>
      <c r="U268" s="8">
        <v>0</v>
      </c>
      <c r="V268" s="6">
        <v>0</v>
      </c>
      <c r="W268" s="7">
        <f t="shared" si="406"/>
        <v>0</v>
      </c>
      <c r="X268" s="8">
        <v>0</v>
      </c>
      <c r="Y268" s="6">
        <v>0</v>
      </c>
      <c r="Z268" s="7">
        <f t="shared" si="407"/>
        <v>0</v>
      </c>
      <c r="AA268" s="8">
        <v>0</v>
      </c>
      <c r="AB268" s="6">
        <v>0</v>
      </c>
      <c r="AC268" s="7">
        <f t="shared" si="408"/>
        <v>0</v>
      </c>
      <c r="AD268" s="8">
        <v>0</v>
      </c>
      <c r="AE268" s="6">
        <v>0</v>
      </c>
      <c r="AF268" s="7">
        <f t="shared" si="409"/>
        <v>0</v>
      </c>
      <c r="AG268" s="8">
        <v>0</v>
      </c>
      <c r="AH268" s="6">
        <v>0</v>
      </c>
      <c r="AI268" s="7">
        <f t="shared" si="410"/>
        <v>0</v>
      </c>
      <c r="AJ268" s="8">
        <v>0</v>
      </c>
      <c r="AK268" s="6">
        <v>0</v>
      </c>
      <c r="AL268" s="7">
        <f t="shared" si="411"/>
        <v>0</v>
      </c>
      <c r="AM268" s="8">
        <v>0</v>
      </c>
      <c r="AN268" s="6">
        <v>0</v>
      </c>
      <c r="AO268" s="7">
        <f t="shared" si="412"/>
        <v>0</v>
      </c>
      <c r="AP268" s="8">
        <v>0</v>
      </c>
      <c r="AQ268" s="6">
        <v>0</v>
      </c>
      <c r="AR268" s="7">
        <f t="shared" si="413"/>
        <v>0</v>
      </c>
      <c r="AS268" s="8">
        <v>0</v>
      </c>
      <c r="AT268" s="6">
        <v>0</v>
      </c>
      <c r="AU268" s="7">
        <f t="shared" si="414"/>
        <v>0</v>
      </c>
      <c r="AV268" s="8">
        <v>0</v>
      </c>
      <c r="AW268" s="6">
        <v>0</v>
      </c>
      <c r="AX268" s="7">
        <f t="shared" si="415"/>
        <v>0</v>
      </c>
      <c r="AY268" s="8">
        <v>0</v>
      </c>
      <c r="AZ268" s="6">
        <v>0</v>
      </c>
      <c r="BA268" s="7">
        <f t="shared" si="416"/>
        <v>0</v>
      </c>
      <c r="BB268" s="8">
        <v>0</v>
      </c>
      <c r="BC268" s="6">
        <v>0</v>
      </c>
      <c r="BD268" s="7">
        <f t="shared" si="417"/>
        <v>0</v>
      </c>
      <c r="BE268" s="8">
        <v>0</v>
      </c>
      <c r="BF268" s="6">
        <v>0</v>
      </c>
      <c r="BG268" s="7">
        <f t="shared" si="418"/>
        <v>0</v>
      </c>
      <c r="BH268" s="8">
        <v>0</v>
      </c>
      <c r="BI268" s="6">
        <v>0</v>
      </c>
      <c r="BJ268" s="7">
        <f t="shared" si="419"/>
        <v>0</v>
      </c>
      <c r="BK268" s="8">
        <v>0</v>
      </c>
      <c r="BL268" s="6">
        <v>0</v>
      </c>
      <c r="BM268" s="7">
        <f t="shared" si="420"/>
        <v>0</v>
      </c>
      <c r="BN268" s="8">
        <v>0</v>
      </c>
      <c r="BO268" s="6">
        <v>0</v>
      </c>
      <c r="BP268" s="7">
        <f t="shared" si="421"/>
        <v>0</v>
      </c>
      <c r="BQ268" s="8">
        <v>0</v>
      </c>
      <c r="BR268" s="6">
        <v>0</v>
      </c>
      <c r="BS268" s="7">
        <f t="shared" si="422"/>
        <v>0</v>
      </c>
      <c r="BT268" s="8">
        <v>0</v>
      </c>
      <c r="BU268" s="6">
        <v>0</v>
      </c>
      <c r="BV268" s="7">
        <f t="shared" si="423"/>
        <v>0</v>
      </c>
      <c r="BW268" s="8">
        <v>0</v>
      </c>
      <c r="BX268" s="6">
        <v>0</v>
      </c>
      <c r="BY268" s="7">
        <f t="shared" si="424"/>
        <v>0</v>
      </c>
      <c r="BZ268" s="8">
        <v>0</v>
      </c>
      <c r="CA268" s="6">
        <v>0</v>
      </c>
      <c r="CB268" s="7">
        <f t="shared" si="425"/>
        <v>0</v>
      </c>
      <c r="CC268" s="12">
        <f t="shared" si="427"/>
        <v>1.6E-2</v>
      </c>
      <c r="CD268" s="7">
        <f t="shared" si="428"/>
        <v>1.1859999999999999</v>
      </c>
    </row>
    <row r="269" spans="1:82" x14ac:dyDescent="0.3">
      <c r="A269" s="40">
        <v>2025</v>
      </c>
      <c r="B269" s="41" t="s">
        <v>8</v>
      </c>
      <c r="C269" s="8">
        <v>0</v>
      </c>
      <c r="D269" s="6">
        <v>0</v>
      </c>
      <c r="E269" s="7">
        <f>IF(C269=0,0,D269/C269*1000)</f>
        <v>0</v>
      </c>
      <c r="F269" s="8">
        <v>0</v>
      </c>
      <c r="G269" s="6">
        <v>0</v>
      </c>
      <c r="H269" s="7">
        <f t="shared" si="401"/>
        <v>0</v>
      </c>
      <c r="I269" s="8">
        <v>0</v>
      </c>
      <c r="J269" s="6">
        <v>0</v>
      </c>
      <c r="K269" s="7">
        <f t="shared" si="402"/>
        <v>0</v>
      </c>
      <c r="L269" s="8">
        <v>0</v>
      </c>
      <c r="M269" s="6">
        <v>0</v>
      </c>
      <c r="N269" s="7">
        <f t="shared" si="403"/>
        <v>0</v>
      </c>
      <c r="O269" s="8">
        <v>0</v>
      </c>
      <c r="P269" s="6">
        <v>0</v>
      </c>
      <c r="Q269" s="7">
        <f t="shared" si="404"/>
        <v>0</v>
      </c>
      <c r="R269" s="8">
        <v>0</v>
      </c>
      <c r="S269" s="6">
        <v>0</v>
      </c>
      <c r="T269" s="7">
        <f t="shared" si="405"/>
        <v>0</v>
      </c>
      <c r="U269" s="8">
        <v>0</v>
      </c>
      <c r="V269" s="6">
        <v>0</v>
      </c>
      <c r="W269" s="7">
        <f t="shared" si="406"/>
        <v>0</v>
      </c>
      <c r="X269" s="8">
        <v>0</v>
      </c>
      <c r="Y269" s="6">
        <v>0</v>
      </c>
      <c r="Z269" s="7">
        <f t="shared" si="407"/>
        <v>0</v>
      </c>
      <c r="AA269" s="8">
        <v>0</v>
      </c>
      <c r="AB269" s="6">
        <v>0</v>
      </c>
      <c r="AC269" s="7">
        <f t="shared" si="408"/>
        <v>0</v>
      </c>
      <c r="AD269" s="8">
        <v>0</v>
      </c>
      <c r="AE269" s="6">
        <v>0</v>
      </c>
      <c r="AF269" s="7">
        <f t="shared" si="409"/>
        <v>0</v>
      </c>
      <c r="AG269" s="65">
        <v>4</v>
      </c>
      <c r="AH269" s="6">
        <v>49</v>
      </c>
      <c r="AI269" s="7">
        <f t="shared" si="410"/>
        <v>12250</v>
      </c>
      <c r="AJ269" s="8">
        <v>0</v>
      </c>
      <c r="AK269" s="6">
        <v>0</v>
      </c>
      <c r="AL269" s="7">
        <f t="shared" si="411"/>
        <v>0</v>
      </c>
      <c r="AM269" s="8">
        <v>0</v>
      </c>
      <c r="AN269" s="6">
        <v>0</v>
      </c>
      <c r="AO269" s="7">
        <f t="shared" si="412"/>
        <v>0</v>
      </c>
      <c r="AP269" s="8">
        <v>0</v>
      </c>
      <c r="AQ269" s="6">
        <v>0</v>
      </c>
      <c r="AR269" s="7">
        <f t="shared" si="413"/>
        <v>0</v>
      </c>
      <c r="AS269" s="8">
        <v>0</v>
      </c>
      <c r="AT269" s="6">
        <v>0</v>
      </c>
      <c r="AU269" s="7">
        <f t="shared" si="414"/>
        <v>0</v>
      </c>
      <c r="AV269" s="8">
        <v>0</v>
      </c>
      <c r="AW269" s="6">
        <v>0</v>
      </c>
      <c r="AX269" s="7">
        <f t="shared" si="415"/>
        <v>0</v>
      </c>
      <c r="AY269" s="8">
        <v>0</v>
      </c>
      <c r="AZ269" s="6">
        <v>0</v>
      </c>
      <c r="BA269" s="7">
        <f t="shared" si="416"/>
        <v>0</v>
      </c>
      <c r="BB269" s="8">
        <v>0</v>
      </c>
      <c r="BC269" s="6">
        <v>0</v>
      </c>
      <c r="BD269" s="7">
        <f t="shared" si="417"/>
        <v>0</v>
      </c>
      <c r="BE269" s="8">
        <v>0</v>
      </c>
      <c r="BF269" s="6">
        <v>0</v>
      </c>
      <c r="BG269" s="7">
        <f t="shared" si="418"/>
        <v>0</v>
      </c>
      <c r="BH269" s="8">
        <v>0</v>
      </c>
      <c r="BI269" s="6">
        <v>0</v>
      </c>
      <c r="BJ269" s="7">
        <f t="shared" si="419"/>
        <v>0</v>
      </c>
      <c r="BK269" s="8">
        <v>0</v>
      </c>
      <c r="BL269" s="6">
        <v>0</v>
      </c>
      <c r="BM269" s="7">
        <f t="shared" si="420"/>
        <v>0</v>
      </c>
      <c r="BN269" s="8">
        <v>0</v>
      </c>
      <c r="BO269" s="6">
        <v>0</v>
      </c>
      <c r="BP269" s="7">
        <f t="shared" si="421"/>
        <v>0</v>
      </c>
      <c r="BQ269" s="8">
        <v>0</v>
      </c>
      <c r="BR269" s="6">
        <v>0</v>
      </c>
      <c r="BS269" s="7">
        <f t="shared" si="422"/>
        <v>0</v>
      </c>
      <c r="BT269" s="8">
        <v>0</v>
      </c>
      <c r="BU269" s="6">
        <v>0</v>
      </c>
      <c r="BV269" s="7">
        <f t="shared" si="423"/>
        <v>0</v>
      </c>
      <c r="BW269" s="8">
        <v>0</v>
      </c>
      <c r="BX269" s="6">
        <v>0</v>
      </c>
      <c r="BY269" s="7">
        <f t="shared" si="424"/>
        <v>0</v>
      </c>
      <c r="BZ269" s="8">
        <v>0</v>
      </c>
      <c r="CA269" s="6">
        <v>0</v>
      </c>
      <c r="CB269" s="7">
        <f t="shared" si="425"/>
        <v>0</v>
      </c>
      <c r="CC269" s="12">
        <f t="shared" si="427"/>
        <v>4</v>
      </c>
      <c r="CD269" s="7">
        <f t="shared" si="428"/>
        <v>49</v>
      </c>
    </row>
    <row r="270" spans="1:82" x14ac:dyDescent="0.3">
      <c r="A270" s="40">
        <v>2025</v>
      </c>
      <c r="B270" s="7" t="s">
        <v>9</v>
      </c>
      <c r="C270" s="8">
        <v>0</v>
      </c>
      <c r="D270" s="6">
        <v>0</v>
      </c>
      <c r="E270" s="7">
        <f t="shared" ref="E270:E277" si="429">IF(C270=0,0,D270/C270*1000)</f>
        <v>0</v>
      </c>
      <c r="F270" s="8">
        <v>0</v>
      </c>
      <c r="G270" s="6">
        <v>0</v>
      </c>
      <c r="H270" s="7">
        <f t="shared" si="401"/>
        <v>0</v>
      </c>
      <c r="I270" s="8">
        <v>0</v>
      </c>
      <c r="J270" s="6">
        <v>0</v>
      </c>
      <c r="K270" s="7">
        <f t="shared" si="402"/>
        <v>0</v>
      </c>
      <c r="L270" s="8">
        <v>0</v>
      </c>
      <c r="M270" s="6">
        <v>0</v>
      </c>
      <c r="N270" s="7">
        <f t="shared" si="403"/>
        <v>0</v>
      </c>
      <c r="O270" s="8">
        <v>0</v>
      </c>
      <c r="P270" s="6">
        <v>0</v>
      </c>
      <c r="Q270" s="7">
        <f t="shared" si="404"/>
        <v>0</v>
      </c>
      <c r="R270" s="8">
        <v>0</v>
      </c>
      <c r="S270" s="6">
        <v>0</v>
      </c>
      <c r="T270" s="7">
        <f t="shared" si="405"/>
        <v>0</v>
      </c>
      <c r="U270" s="8">
        <v>0</v>
      </c>
      <c r="V270" s="6">
        <v>0</v>
      </c>
      <c r="W270" s="7">
        <f t="shared" si="406"/>
        <v>0</v>
      </c>
      <c r="X270" s="8">
        <v>0</v>
      </c>
      <c r="Y270" s="6">
        <v>0</v>
      </c>
      <c r="Z270" s="7">
        <f t="shared" si="407"/>
        <v>0</v>
      </c>
      <c r="AA270" s="65">
        <v>0.25</v>
      </c>
      <c r="AB270" s="6">
        <v>8.0069999999999997</v>
      </c>
      <c r="AC270" s="7">
        <f t="shared" si="408"/>
        <v>32028</v>
      </c>
      <c r="AD270" s="8">
        <v>0</v>
      </c>
      <c r="AE270" s="6">
        <v>0</v>
      </c>
      <c r="AF270" s="7">
        <f t="shared" si="409"/>
        <v>0</v>
      </c>
      <c r="AG270" s="8">
        <v>0</v>
      </c>
      <c r="AH270" s="6">
        <v>0</v>
      </c>
      <c r="AI270" s="7">
        <f t="shared" si="410"/>
        <v>0</v>
      </c>
      <c r="AJ270" s="8">
        <v>0</v>
      </c>
      <c r="AK270" s="6">
        <v>0</v>
      </c>
      <c r="AL270" s="7">
        <f t="shared" si="411"/>
        <v>0</v>
      </c>
      <c r="AM270" s="8">
        <v>0</v>
      </c>
      <c r="AN270" s="6">
        <v>0</v>
      </c>
      <c r="AO270" s="7">
        <f t="shared" si="412"/>
        <v>0</v>
      </c>
      <c r="AP270" s="8">
        <v>0</v>
      </c>
      <c r="AQ270" s="6">
        <v>0</v>
      </c>
      <c r="AR270" s="7">
        <f t="shared" si="413"/>
        <v>0</v>
      </c>
      <c r="AS270" s="8">
        <v>0</v>
      </c>
      <c r="AT270" s="6">
        <v>0</v>
      </c>
      <c r="AU270" s="7">
        <f t="shared" si="414"/>
        <v>0</v>
      </c>
      <c r="AV270" s="8">
        <v>0</v>
      </c>
      <c r="AW270" s="6">
        <v>0</v>
      </c>
      <c r="AX270" s="7">
        <f t="shared" si="415"/>
        <v>0</v>
      </c>
      <c r="AY270" s="8">
        <v>0</v>
      </c>
      <c r="AZ270" s="6">
        <v>0</v>
      </c>
      <c r="BA270" s="7">
        <f t="shared" si="416"/>
        <v>0</v>
      </c>
      <c r="BB270" s="8">
        <v>0</v>
      </c>
      <c r="BC270" s="6">
        <v>0</v>
      </c>
      <c r="BD270" s="7">
        <f t="shared" si="417"/>
        <v>0</v>
      </c>
      <c r="BE270" s="8">
        <v>0</v>
      </c>
      <c r="BF270" s="6">
        <v>0</v>
      </c>
      <c r="BG270" s="7">
        <f t="shared" si="418"/>
        <v>0</v>
      </c>
      <c r="BH270" s="8">
        <v>0</v>
      </c>
      <c r="BI270" s="6">
        <v>0</v>
      </c>
      <c r="BJ270" s="7">
        <f t="shared" si="419"/>
        <v>0</v>
      </c>
      <c r="BK270" s="8">
        <v>0</v>
      </c>
      <c r="BL270" s="6">
        <v>0</v>
      </c>
      <c r="BM270" s="7">
        <f t="shared" si="420"/>
        <v>0</v>
      </c>
      <c r="BN270" s="8">
        <v>0</v>
      </c>
      <c r="BO270" s="6">
        <v>0</v>
      </c>
      <c r="BP270" s="7">
        <f t="shared" si="421"/>
        <v>0</v>
      </c>
      <c r="BQ270" s="8">
        <v>0</v>
      </c>
      <c r="BR270" s="6">
        <v>0</v>
      </c>
      <c r="BS270" s="7">
        <f t="shared" si="422"/>
        <v>0</v>
      </c>
      <c r="BT270" s="8">
        <v>0</v>
      </c>
      <c r="BU270" s="6">
        <v>0</v>
      </c>
      <c r="BV270" s="7">
        <f t="shared" si="423"/>
        <v>0</v>
      </c>
      <c r="BW270" s="8">
        <v>0</v>
      </c>
      <c r="BX270" s="6">
        <v>0</v>
      </c>
      <c r="BY270" s="7">
        <f t="shared" si="424"/>
        <v>0</v>
      </c>
      <c r="BZ270" s="8">
        <v>0</v>
      </c>
      <c r="CA270" s="6">
        <v>0</v>
      </c>
      <c r="CB270" s="7">
        <f t="shared" si="425"/>
        <v>0</v>
      </c>
      <c r="CC270" s="12">
        <f t="shared" si="427"/>
        <v>0.25</v>
      </c>
      <c r="CD270" s="7">
        <f t="shared" si="428"/>
        <v>8.0069999999999997</v>
      </c>
    </row>
    <row r="271" spans="1:82" x14ac:dyDescent="0.3">
      <c r="A271" s="40">
        <v>2025</v>
      </c>
      <c r="B271" s="41" t="s">
        <v>10</v>
      </c>
      <c r="C271" s="8">
        <v>0</v>
      </c>
      <c r="D271" s="6">
        <v>0</v>
      </c>
      <c r="E271" s="7">
        <f t="shared" si="429"/>
        <v>0</v>
      </c>
      <c r="F271" s="8">
        <v>0</v>
      </c>
      <c r="G271" s="6">
        <v>0</v>
      </c>
      <c r="H271" s="7">
        <f t="shared" si="401"/>
        <v>0</v>
      </c>
      <c r="I271" s="8">
        <v>0</v>
      </c>
      <c r="J271" s="6">
        <v>0</v>
      </c>
      <c r="K271" s="7">
        <f t="shared" si="402"/>
        <v>0</v>
      </c>
      <c r="L271" s="8">
        <v>0</v>
      </c>
      <c r="M271" s="6">
        <v>0</v>
      </c>
      <c r="N271" s="7">
        <f t="shared" si="403"/>
        <v>0</v>
      </c>
      <c r="O271" s="8">
        <v>0</v>
      </c>
      <c r="P271" s="6">
        <v>0</v>
      </c>
      <c r="Q271" s="7">
        <f t="shared" si="404"/>
        <v>0</v>
      </c>
      <c r="R271" s="8">
        <v>0</v>
      </c>
      <c r="S271" s="6">
        <v>0</v>
      </c>
      <c r="T271" s="7">
        <f t="shared" si="405"/>
        <v>0</v>
      </c>
      <c r="U271" s="8">
        <v>0</v>
      </c>
      <c r="V271" s="6">
        <v>0</v>
      </c>
      <c r="W271" s="7">
        <f t="shared" si="406"/>
        <v>0</v>
      </c>
      <c r="X271" s="8">
        <v>0</v>
      </c>
      <c r="Y271" s="6">
        <v>0</v>
      </c>
      <c r="Z271" s="7">
        <f t="shared" si="407"/>
        <v>0</v>
      </c>
      <c r="AA271" s="8">
        <v>0</v>
      </c>
      <c r="AB271" s="6">
        <v>0</v>
      </c>
      <c r="AC271" s="7">
        <f t="shared" si="408"/>
        <v>0</v>
      </c>
      <c r="AD271" s="8">
        <v>0</v>
      </c>
      <c r="AE271" s="6">
        <v>0</v>
      </c>
      <c r="AF271" s="7">
        <f t="shared" si="409"/>
        <v>0</v>
      </c>
      <c r="AG271" s="8">
        <v>0</v>
      </c>
      <c r="AH271" s="6">
        <v>0</v>
      </c>
      <c r="AI271" s="7">
        <f t="shared" si="410"/>
        <v>0</v>
      </c>
      <c r="AJ271" s="8">
        <v>0</v>
      </c>
      <c r="AK271" s="6">
        <v>0</v>
      </c>
      <c r="AL271" s="7">
        <f t="shared" si="411"/>
        <v>0</v>
      </c>
      <c r="AM271" s="8">
        <v>0</v>
      </c>
      <c r="AN271" s="6">
        <v>0</v>
      </c>
      <c r="AO271" s="7">
        <f t="shared" si="412"/>
        <v>0</v>
      </c>
      <c r="AP271" s="8">
        <v>0</v>
      </c>
      <c r="AQ271" s="6">
        <v>0</v>
      </c>
      <c r="AR271" s="7">
        <f t="shared" si="413"/>
        <v>0</v>
      </c>
      <c r="AS271" s="8">
        <v>0</v>
      </c>
      <c r="AT271" s="6">
        <v>0</v>
      </c>
      <c r="AU271" s="7">
        <f t="shared" si="414"/>
        <v>0</v>
      </c>
      <c r="AV271" s="8">
        <v>0</v>
      </c>
      <c r="AW271" s="6">
        <v>0</v>
      </c>
      <c r="AX271" s="7">
        <f t="shared" si="415"/>
        <v>0</v>
      </c>
      <c r="AY271" s="8">
        <v>0</v>
      </c>
      <c r="AZ271" s="6">
        <v>0</v>
      </c>
      <c r="BA271" s="7">
        <f t="shared" si="416"/>
        <v>0</v>
      </c>
      <c r="BB271" s="8">
        <v>0</v>
      </c>
      <c r="BC271" s="6">
        <v>0</v>
      </c>
      <c r="BD271" s="7">
        <f t="shared" si="417"/>
        <v>0</v>
      </c>
      <c r="BE271" s="8">
        <v>0</v>
      </c>
      <c r="BF271" s="6">
        <v>0</v>
      </c>
      <c r="BG271" s="7">
        <f t="shared" si="418"/>
        <v>0</v>
      </c>
      <c r="BH271" s="8">
        <v>0</v>
      </c>
      <c r="BI271" s="6">
        <v>0</v>
      </c>
      <c r="BJ271" s="7">
        <f t="shared" si="419"/>
        <v>0</v>
      </c>
      <c r="BK271" s="8">
        <v>0</v>
      </c>
      <c r="BL271" s="6">
        <v>0</v>
      </c>
      <c r="BM271" s="7">
        <f t="shared" si="420"/>
        <v>0</v>
      </c>
      <c r="BN271" s="8">
        <v>0</v>
      </c>
      <c r="BO271" s="6">
        <v>0</v>
      </c>
      <c r="BP271" s="7">
        <f t="shared" si="421"/>
        <v>0</v>
      </c>
      <c r="BQ271" s="8">
        <v>0</v>
      </c>
      <c r="BR271" s="6">
        <v>0</v>
      </c>
      <c r="BS271" s="7">
        <f t="shared" si="422"/>
        <v>0</v>
      </c>
      <c r="BT271" s="8">
        <v>0</v>
      </c>
      <c r="BU271" s="6">
        <v>0</v>
      </c>
      <c r="BV271" s="7">
        <f t="shared" si="423"/>
        <v>0</v>
      </c>
      <c r="BW271" s="8">
        <v>0</v>
      </c>
      <c r="BX271" s="6">
        <v>0</v>
      </c>
      <c r="BY271" s="7">
        <f t="shared" si="424"/>
        <v>0</v>
      </c>
      <c r="BZ271" s="8">
        <v>0</v>
      </c>
      <c r="CA271" s="6">
        <v>0</v>
      </c>
      <c r="CB271" s="7">
        <f t="shared" si="425"/>
        <v>0</v>
      </c>
      <c r="CC271" s="12">
        <f t="shared" si="427"/>
        <v>0</v>
      </c>
      <c r="CD271" s="7">
        <f t="shared" si="428"/>
        <v>0</v>
      </c>
    </row>
    <row r="272" spans="1:82" x14ac:dyDescent="0.3">
      <c r="A272" s="40">
        <v>2025</v>
      </c>
      <c r="B272" s="41" t="s">
        <v>11</v>
      </c>
      <c r="C272" s="8">
        <v>0</v>
      </c>
      <c r="D272" s="6">
        <v>0</v>
      </c>
      <c r="E272" s="7">
        <f t="shared" si="429"/>
        <v>0</v>
      </c>
      <c r="F272" s="8">
        <v>0</v>
      </c>
      <c r="G272" s="6">
        <v>0</v>
      </c>
      <c r="H272" s="7">
        <f t="shared" si="401"/>
        <v>0</v>
      </c>
      <c r="I272" s="8">
        <v>0</v>
      </c>
      <c r="J272" s="6">
        <v>0</v>
      </c>
      <c r="K272" s="7">
        <f t="shared" si="402"/>
        <v>0</v>
      </c>
      <c r="L272" s="8">
        <v>0</v>
      </c>
      <c r="M272" s="6">
        <v>0</v>
      </c>
      <c r="N272" s="7">
        <f t="shared" si="403"/>
        <v>0</v>
      </c>
      <c r="O272" s="8">
        <v>0</v>
      </c>
      <c r="P272" s="6">
        <v>0</v>
      </c>
      <c r="Q272" s="7">
        <f t="shared" si="404"/>
        <v>0</v>
      </c>
      <c r="R272" s="8">
        <v>0</v>
      </c>
      <c r="S272" s="6">
        <v>0</v>
      </c>
      <c r="T272" s="7">
        <f t="shared" si="405"/>
        <v>0</v>
      </c>
      <c r="U272" s="8">
        <v>0</v>
      </c>
      <c r="V272" s="6">
        <v>0</v>
      </c>
      <c r="W272" s="7">
        <f t="shared" si="406"/>
        <v>0</v>
      </c>
      <c r="X272" s="8">
        <v>0</v>
      </c>
      <c r="Y272" s="6">
        <v>0</v>
      </c>
      <c r="Z272" s="7">
        <f t="shared" si="407"/>
        <v>0</v>
      </c>
      <c r="AA272" s="8">
        <v>0</v>
      </c>
      <c r="AB272" s="6">
        <v>0</v>
      </c>
      <c r="AC272" s="7">
        <f t="shared" si="408"/>
        <v>0</v>
      </c>
      <c r="AD272" s="8">
        <v>0</v>
      </c>
      <c r="AE272" s="6">
        <v>0</v>
      </c>
      <c r="AF272" s="7">
        <f t="shared" si="409"/>
        <v>0</v>
      </c>
      <c r="AG272" s="8">
        <v>0</v>
      </c>
      <c r="AH272" s="6">
        <v>0</v>
      </c>
      <c r="AI272" s="7">
        <f t="shared" si="410"/>
        <v>0</v>
      </c>
      <c r="AJ272" s="8">
        <v>0</v>
      </c>
      <c r="AK272" s="6">
        <v>0</v>
      </c>
      <c r="AL272" s="7">
        <f t="shared" si="411"/>
        <v>0</v>
      </c>
      <c r="AM272" s="8">
        <v>0</v>
      </c>
      <c r="AN272" s="6">
        <v>0</v>
      </c>
      <c r="AO272" s="7">
        <f t="shared" si="412"/>
        <v>0</v>
      </c>
      <c r="AP272" s="8">
        <v>0</v>
      </c>
      <c r="AQ272" s="6">
        <v>0</v>
      </c>
      <c r="AR272" s="7">
        <f t="shared" si="413"/>
        <v>0</v>
      </c>
      <c r="AS272" s="8">
        <v>0</v>
      </c>
      <c r="AT272" s="6">
        <v>0</v>
      </c>
      <c r="AU272" s="7">
        <f t="shared" si="414"/>
        <v>0</v>
      </c>
      <c r="AV272" s="8">
        <v>0</v>
      </c>
      <c r="AW272" s="6">
        <v>0</v>
      </c>
      <c r="AX272" s="7">
        <f t="shared" si="415"/>
        <v>0</v>
      </c>
      <c r="AY272" s="8">
        <v>0</v>
      </c>
      <c r="AZ272" s="6">
        <v>0</v>
      </c>
      <c r="BA272" s="7">
        <f t="shared" si="416"/>
        <v>0</v>
      </c>
      <c r="BB272" s="8">
        <v>0</v>
      </c>
      <c r="BC272" s="6">
        <v>0</v>
      </c>
      <c r="BD272" s="7">
        <f t="shared" si="417"/>
        <v>0</v>
      </c>
      <c r="BE272" s="8">
        <v>0</v>
      </c>
      <c r="BF272" s="6">
        <v>0</v>
      </c>
      <c r="BG272" s="7">
        <f t="shared" si="418"/>
        <v>0</v>
      </c>
      <c r="BH272" s="8">
        <v>0</v>
      </c>
      <c r="BI272" s="6">
        <v>0</v>
      </c>
      <c r="BJ272" s="7">
        <f t="shared" si="419"/>
        <v>0</v>
      </c>
      <c r="BK272" s="8">
        <v>0</v>
      </c>
      <c r="BL272" s="6">
        <v>0</v>
      </c>
      <c r="BM272" s="7">
        <f t="shared" si="420"/>
        <v>0</v>
      </c>
      <c r="BN272" s="8">
        <v>0</v>
      </c>
      <c r="BO272" s="6">
        <v>0</v>
      </c>
      <c r="BP272" s="7">
        <f t="shared" si="421"/>
        <v>0</v>
      </c>
      <c r="BQ272" s="8">
        <v>0</v>
      </c>
      <c r="BR272" s="6">
        <v>0</v>
      </c>
      <c r="BS272" s="7">
        <f t="shared" si="422"/>
        <v>0</v>
      </c>
      <c r="BT272" s="8">
        <v>0</v>
      </c>
      <c r="BU272" s="6">
        <v>0</v>
      </c>
      <c r="BV272" s="7">
        <f t="shared" si="423"/>
        <v>0</v>
      </c>
      <c r="BW272" s="8">
        <v>0</v>
      </c>
      <c r="BX272" s="6">
        <v>0</v>
      </c>
      <c r="BY272" s="7">
        <f t="shared" si="424"/>
        <v>0</v>
      </c>
      <c r="BZ272" s="8">
        <v>0</v>
      </c>
      <c r="CA272" s="6">
        <v>0</v>
      </c>
      <c r="CB272" s="7">
        <f t="shared" si="425"/>
        <v>0</v>
      </c>
      <c r="CC272" s="12">
        <f t="shared" si="427"/>
        <v>0</v>
      </c>
      <c r="CD272" s="7">
        <f t="shared" si="428"/>
        <v>0</v>
      </c>
    </row>
    <row r="273" spans="1:82" x14ac:dyDescent="0.3">
      <c r="A273" s="40">
        <v>2025</v>
      </c>
      <c r="B273" s="41" t="s">
        <v>12</v>
      </c>
      <c r="C273" s="8">
        <v>0</v>
      </c>
      <c r="D273" s="6">
        <v>0</v>
      </c>
      <c r="E273" s="7">
        <f t="shared" si="429"/>
        <v>0</v>
      </c>
      <c r="F273" s="8">
        <v>0</v>
      </c>
      <c r="G273" s="6">
        <v>0</v>
      </c>
      <c r="H273" s="7">
        <f t="shared" si="401"/>
        <v>0</v>
      </c>
      <c r="I273" s="8">
        <v>0</v>
      </c>
      <c r="J273" s="6">
        <v>0</v>
      </c>
      <c r="K273" s="7">
        <f t="shared" si="402"/>
        <v>0</v>
      </c>
      <c r="L273" s="8">
        <v>0</v>
      </c>
      <c r="M273" s="6">
        <v>0</v>
      </c>
      <c r="N273" s="7">
        <f t="shared" si="403"/>
        <v>0</v>
      </c>
      <c r="O273" s="8">
        <v>0</v>
      </c>
      <c r="P273" s="6">
        <v>0</v>
      </c>
      <c r="Q273" s="7">
        <f t="shared" si="404"/>
        <v>0</v>
      </c>
      <c r="R273" s="65">
        <v>34</v>
      </c>
      <c r="S273" s="6">
        <v>229.5</v>
      </c>
      <c r="T273" s="7">
        <f t="shared" si="405"/>
        <v>6750</v>
      </c>
      <c r="U273" s="8">
        <v>0</v>
      </c>
      <c r="V273" s="6">
        <v>0</v>
      </c>
      <c r="W273" s="7">
        <f t="shared" si="406"/>
        <v>0</v>
      </c>
      <c r="X273" s="8">
        <v>0</v>
      </c>
      <c r="Y273" s="6">
        <v>0</v>
      </c>
      <c r="Z273" s="7">
        <f t="shared" si="407"/>
        <v>0</v>
      </c>
      <c r="AA273" s="8">
        <v>0</v>
      </c>
      <c r="AB273" s="6">
        <v>0</v>
      </c>
      <c r="AC273" s="7">
        <f t="shared" si="408"/>
        <v>0</v>
      </c>
      <c r="AD273" s="8">
        <v>0</v>
      </c>
      <c r="AE273" s="6">
        <v>0</v>
      </c>
      <c r="AF273" s="7">
        <f t="shared" si="409"/>
        <v>0</v>
      </c>
      <c r="AG273" s="8">
        <v>0</v>
      </c>
      <c r="AH273" s="6">
        <v>0</v>
      </c>
      <c r="AI273" s="7">
        <f t="shared" si="410"/>
        <v>0</v>
      </c>
      <c r="AJ273" s="8">
        <v>0</v>
      </c>
      <c r="AK273" s="6">
        <v>0</v>
      </c>
      <c r="AL273" s="7">
        <f t="shared" si="411"/>
        <v>0</v>
      </c>
      <c r="AM273" s="8">
        <v>0</v>
      </c>
      <c r="AN273" s="6">
        <v>0</v>
      </c>
      <c r="AO273" s="7">
        <f t="shared" si="412"/>
        <v>0</v>
      </c>
      <c r="AP273" s="8">
        <v>0</v>
      </c>
      <c r="AQ273" s="6">
        <v>0</v>
      </c>
      <c r="AR273" s="7">
        <f t="shared" si="413"/>
        <v>0</v>
      </c>
      <c r="AS273" s="8">
        <v>0</v>
      </c>
      <c r="AT273" s="6">
        <v>0</v>
      </c>
      <c r="AU273" s="7">
        <f t="shared" si="414"/>
        <v>0</v>
      </c>
      <c r="AV273" s="8">
        <v>0</v>
      </c>
      <c r="AW273" s="6">
        <v>0</v>
      </c>
      <c r="AX273" s="7">
        <f t="shared" si="415"/>
        <v>0</v>
      </c>
      <c r="AY273" s="8">
        <v>0</v>
      </c>
      <c r="AZ273" s="6">
        <v>0</v>
      </c>
      <c r="BA273" s="7">
        <f t="shared" si="416"/>
        <v>0</v>
      </c>
      <c r="BB273" s="8">
        <v>0</v>
      </c>
      <c r="BC273" s="6">
        <v>0</v>
      </c>
      <c r="BD273" s="7">
        <f t="shared" si="417"/>
        <v>0</v>
      </c>
      <c r="BE273" s="8">
        <v>0</v>
      </c>
      <c r="BF273" s="6">
        <v>0</v>
      </c>
      <c r="BG273" s="7">
        <f t="shared" si="418"/>
        <v>0</v>
      </c>
      <c r="BH273" s="8">
        <v>0</v>
      </c>
      <c r="BI273" s="6">
        <v>0</v>
      </c>
      <c r="BJ273" s="7">
        <f t="shared" si="419"/>
        <v>0</v>
      </c>
      <c r="BK273" s="8">
        <v>0</v>
      </c>
      <c r="BL273" s="6">
        <v>0</v>
      </c>
      <c r="BM273" s="7">
        <f t="shared" si="420"/>
        <v>0</v>
      </c>
      <c r="BN273" s="8">
        <v>0</v>
      </c>
      <c r="BO273" s="6">
        <v>0</v>
      </c>
      <c r="BP273" s="7">
        <f t="shared" si="421"/>
        <v>0</v>
      </c>
      <c r="BQ273" s="8">
        <v>0</v>
      </c>
      <c r="BR273" s="6">
        <v>0</v>
      </c>
      <c r="BS273" s="7">
        <f t="shared" si="422"/>
        <v>0</v>
      </c>
      <c r="BT273" s="8">
        <v>0</v>
      </c>
      <c r="BU273" s="6">
        <v>0</v>
      </c>
      <c r="BV273" s="7">
        <f t="shared" si="423"/>
        <v>0</v>
      </c>
      <c r="BW273" s="65">
        <v>0.77803999999999995</v>
      </c>
      <c r="BX273" s="6">
        <v>29.402999999999999</v>
      </c>
      <c r="BY273" s="7">
        <f t="shared" si="424"/>
        <v>37791.116137987767</v>
      </c>
      <c r="BZ273" s="8">
        <v>0</v>
      </c>
      <c r="CA273" s="6">
        <v>0</v>
      </c>
      <c r="CB273" s="7">
        <f t="shared" si="425"/>
        <v>0</v>
      </c>
      <c r="CC273" s="12">
        <f t="shared" si="427"/>
        <v>34.778039999999997</v>
      </c>
      <c r="CD273" s="7">
        <f t="shared" si="428"/>
        <v>258.90300000000002</v>
      </c>
    </row>
    <row r="274" spans="1:82" x14ac:dyDescent="0.3">
      <c r="A274" s="40">
        <v>2025</v>
      </c>
      <c r="B274" s="41" t="s">
        <v>13</v>
      </c>
      <c r="C274" s="8">
        <v>0</v>
      </c>
      <c r="D274" s="6">
        <v>0</v>
      </c>
      <c r="E274" s="7">
        <f t="shared" si="429"/>
        <v>0</v>
      </c>
      <c r="F274" s="8">
        <v>0</v>
      </c>
      <c r="G274" s="6">
        <v>0</v>
      </c>
      <c r="H274" s="7">
        <f t="shared" si="401"/>
        <v>0</v>
      </c>
      <c r="I274" s="8">
        <v>0</v>
      </c>
      <c r="J274" s="6">
        <v>0</v>
      </c>
      <c r="K274" s="7">
        <f t="shared" si="402"/>
        <v>0</v>
      </c>
      <c r="L274" s="8">
        <v>0</v>
      </c>
      <c r="M274" s="6">
        <v>0</v>
      </c>
      <c r="N274" s="7">
        <f t="shared" si="403"/>
        <v>0</v>
      </c>
      <c r="O274" s="8">
        <v>0</v>
      </c>
      <c r="P274" s="6">
        <v>0</v>
      </c>
      <c r="Q274" s="7">
        <f t="shared" si="404"/>
        <v>0</v>
      </c>
      <c r="R274" s="8">
        <v>0</v>
      </c>
      <c r="S274" s="6">
        <v>0</v>
      </c>
      <c r="T274" s="7">
        <f t="shared" si="405"/>
        <v>0</v>
      </c>
      <c r="U274" s="8">
        <v>0</v>
      </c>
      <c r="V274" s="6">
        <v>0</v>
      </c>
      <c r="W274" s="7">
        <f t="shared" si="406"/>
        <v>0</v>
      </c>
      <c r="X274" s="8">
        <v>0</v>
      </c>
      <c r="Y274" s="6">
        <v>0</v>
      </c>
      <c r="Z274" s="7">
        <f t="shared" si="407"/>
        <v>0</v>
      </c>
      <c r="AA274" s="8">
        <v>0</v>
      </c>
      <c r="AB274" s="6">
        <v>0</v>
      </c>
      <c r="AC274" s="7">
        <f t="shared" si="408"/>
        <v>0</v>
      </c>
      <c r="AD274" s="8">
        <v>0</v>
      </c>
      <c r="AE274" s="6">
        <v>0</v>
      </c>
      <c r="AF274" s="7">
        <f t="shared" si="409"/>
        <v>0</v>
      </c>
      <c r="AG274" s="8">
        <v>0</v>
      </c>
      <c r="AH274" s="6">
        <v>0</v>
      </c>
      <c r="AI274" s="7">
        <f t="shared" si="410"/>
        <v>0</v>
      </c>
      <c r="AJ274" s="8">
        <v>0</v>
      </c>
      <c r="AK274" s="6">
        <v>0</v>
      </c>
      <c r="AL274" s="7">
        <f t="shared" si="411"/>
        <v>0</v>
      </c>
      <c r="AM274" s="8">
        <v>0</v>
      </c>
      <c r="AN274" s="6">
        <v>0</v>
      </c>
      <c r="AO274" s="7">
        <f t="shared" si="412"/>
        <v>0</v>
      </c>
      <c r="AP274" s="8">
        <v>0</v>
      </c>
      <c r="AQ274" s="6">
        <v>0</v>
      </c>
      <c r="AR274" s="7">
        <f t="shared" si="413"/>
        <v>0</v>
      </c>
      <c r="AS274" s="8">
        <v>0</v>
      </c>
      <c r="AT274" s="6">
        <v>0</v>
      </c>
      <c r="AU274" s="7">
        <f t="shared" si="414"/>
        <v>0</v>
      </c>
      <c r="AV274" s="8">
        <v>0</v>
      </c>
      <c r="AW274" s="6">
        <v>0</v>
      </c>
      <c r="AX274" s="7">
        <f t="shared" si="415"/>
        <v>0</v>
      </c>
      <c r="AY274" s="8">
        <v>0</v>
      </c>
      <c r="AZ274" s="6">
        <v>0</v>
      </c>
      <c r="BA274" s="7">
        <f t="shared" si="416"/>
        <v>0</v>
      </c>
      <c r="BB274" s="8">
        <v>0</v>
      </c>
      <c r="BC274" s="6">
        <v>0</v>
      </c>
      <c r="BD274" s="7">
        <f t="shared" si="417"/>
        <v>0</v>
      </c>
      <c r="BE274" s="8">
        <v>0</v>
      </c>
      <c r="BF274" s="6">
        <v>0</v>
      </c>
      <c r="BG274" s="7">
        <f t="shared" si="418"/>
        <v>0</v>
      </c>
      <c r="BH274" s="8">
        <v>0</v>
      </c>
      <c r="BI274" s="6">
        <v>0</v>
      </c>
      <c r="BJ274" s="7">
        <f t="shared" si="419"/>
        <v>0</v>
      </c>
      <c r="BK274" s="8">
        <v>0</v>
      </c>
      <c r="BL274" s="6">
        <v>0</v>
      </c>
      <c r="BM274" s="7">
        <f t="shared" si="420"/>
        <v>0</v>
      </c>
      <c r="BN274" s="8">
        <v>0</v>
      </c>
      <c r="BO274" s="6">
        <v>0</v>
      </c>
      <c r="BP274" s="7">
        <f t="shared" si="421"/>
        <v>0</v>
      </c>
      <c r="BQ274" s="8">
        <v>0</v>
      </c>
      <c r="BR274" s="6">
        <v>0</v>
      </c>
      <c r="BS274" s="7">
        <f t="shared" si="422"/>
        <v>0</v>
      </c>
      <c r="BT274" s="8">
        <v>0</v>
      </c>
      <c r="BU274" s="6">
        <v>0</v>
      </c>
      <c r="BV274" s="7">
        <f t="shared" si="423"/>
        <v>0</v>
      </c>
      <c r="BW274" s="8">
        <v>0</v>
      </c>
      <c r="BX274" s="6">
        <v>0</v>
      </c>
      <c r="BY274" s="7">
        <f t="shared" si="424"/>
        <v>0</v>
      </c>
      <c r="BZ274" s="8">
        <v>0</v>
      </c>
      <c r="CA274" s="6">
        <v>0</v>
      </c>
      <c r="CB274" s="7">
        <f t="shared" si="425"/>
        <v>0</v>
      </c>
      <c r="CC274" s="12">
        <f t="shared" si="427"/>
        <v>0</v>
      </c>
      <c r="CD274" s="7">
        <f t="shared" si="428"/>
        <v>0</v>
      </c>
    </row>
    <row r="275" spans="1:82" x14ac:dyDescent="0.3">
      <c r="A275" s="40">
        <v>2025</v>
      </c>
      <c r="B275" s="41" t="s">
        <v>14</v>
      </c>
      <c r="C275" s="8">
        <v>0</v>
      </c>
      <c r="D275" s="6">
        <v>0</v>
      </c>
      <c r="E275" s="7">
        <f t="shared" si="429"/>
        <v>0</v>
      </c>
      <c r="F275" s="8">
        <v>0</v>
      </c>
      <c r="G275" s="6">
        <v>0</v>
      </c>
      <c r="H275" s="7">
        <f t="shared" si="401"/>
        <v>0</v>
      </c>
      <c r="I275" s="8">
        <v>0</v>
      </c>
      <c r="J275" s="6">
        <v>0</v>
      </c>
      <c r="K275" s="7">
        <f t="shared" si="402"/>
        <v>0</v>
      </c>
      <c r="L275" s="8">
        <v>0</v>
      </c>
      <c r="M275" s="6">
        <v>0</v>
      </c>
      <c r="N275" s="7">
        <f t="shared" si="403"/>
        <v>0</v>
      </c>
      <c r="O275" s="8">
        <v>0</v>
      </c>
      <c r="P275" s="6">
        <v>0</v>
      </c>
      <c r="Q275" s="7">
        <f t="shared" si="404"/>
        <v>0</v>
      </c>
      <c r="R275" s="8">
        <v>0</v>
      </c>
      <c r="S275" s="6">
        <v>0</v>
      </c>
      <c r="T275" s="7">
        <f t="shared" si="405"/>
        <v>0</v>
      </c>
      <c r="U275" s="8">
        <v>0</v>
      </c>
      <c r="V275" s="6">
        <v>0</v>
      </c>
      <c r="W275" s="7">
        <f t="shared" si="406"/>
        <v>0</v>
      </c>
      <c r="X275" s="8">
        <v>0</v>
      </c>
      <c r="Y275" s="6">
        <v>0</v>
      </c>
      <c r="Z275" s="7">
        <f t="shared" si="407"/>
        <v>0</v>
      </c>
      <c r="AA275" s="8">
        <v>0</v>
      </c>
      <c r="AB275" s="6">
        <v>0</v>
      </c>
      <c r="AC275" s="7">
        <f t="shared" si="408"/>
        <v>0</v>
      </c>
      <c r="AD275" s="8">
        <v>0</v>
      </c>
      <c r="AE275" s="6">
        <v>0</v>
      </c>
      <c r="AF275" s="7">
        <f t="shared" si="409"/>
        <v>0</v>
      </c>
      <c r="AG275" s="8">
        <v>0</v>
      </c>
      <c r="AH275" s="6">
        <v>0</v>
      </c>
      <c r="AI275" s="7">
        <f t="shared" si="410"/>
        <v>0</v>
      </c>
      <c r="AJ275" s="8">
        <v>0</v>
      </c>
      <c r="AK275" s="6">
        <v>0</v>
      </c>
      <c r="AL275" s="7">
        <f t="shared" si="411"/>
        <v>0</v>
      </c>
      <c r="AM275" s="8">
        <v>0</v>
      </c>
      <c r="AN275" s="6">
        <v>0</v>
      </c>
      <c r="AO275" s="7">
        <f t="shared" si="412"/>
        <v>0</v>
      </c>
      <c r="AP275" s="8">
        <v>0</v>
      </c>
      <c r="AQ275" s="6">
        <v>0</v>
      </c>
      <c r="AR275" s="7">
        <f t="shared" si="413"/>
        <v>0</v>
      </c>
      <c r="AS275" s="8">
        <v>0</v>
      </c>
      <c r="AT275" s="6">
        <v>0</v>
      </c>
      <c r="AU275" s="7">
        <f t="shared" si="414"/>
        <v>0</v>
      </c>
      <c r="AV275" s="8">
        <v>0</v>
      </c>
      <c r="AW275" s="6">
        <v>0</v>
      </c>
      <c r="AX275" s="7">
        <f t="shared" si="415"/>
        <v>0</v>
      </c>
      <c r="AY275" s="8">
        <v>0</v>
      </c>
      <c r="AZ275" s="6">
        <v>0</v>
      </c>
      <c r="BA275" s="7">
        <f t="shared" si="416"/>
        <v>0</v>
      </c>
      <c r="BB275" s="8">
        <v>0</v>
      </c>
      <c r="BC275" s="6">
        <v>0</v>
      </c>
      <c r="BD275" s="7">
        <f t="shared" si="417"/>
        <v>0</v>
      </c>
      <c r="BE275" s="8">
        <v>0</v>
      </c>
      <c r="BF275" s="6">
        <v>0</v>
      </c>
      <c r="BG275" s="7">
        <f t="shared" si="418"/>
        <v>0</v>
      </c>
      <c r="BH275" s="8">
        <v>0</v>
      </c>
      <c r="BI275" s="6">
        <v>0</v>
      </c>
      <c r="BJ275" s="7">
        <f t="shared" si="419"/>
        <v>0</v>
      </c>
      <c r="BK275" s="8">
        <v>0</v>
      </c>
      <c r="BL275" s="6">
        <v>0</v>
      </c>
      <c r="BM275" s="7">
        <f t="shared" si="420"/>
        <v>0</v>
      </c>
      <c r="BN275" s="8">
        <v>0</v>
      </c>
      <c r="BO275" s="6">
        <v>0</v>
      </c>
      <c r="BP275" s="7">
        <f t="shared" si="421"/>
        <v>0</v>
      </c>
      <c r="BQ275" s="8">
        <v>0</v>
      </c>
      <c r="BR275" s="6">
        <v>0</v>
      </c>
      <c r="BS275" s="7">
        <f t="shared" si="422"/>
        <v>0</v>
      </c>
      <c r="BT275" s="8">
        <v>0</v>
      </c>
      <c r="BU275" s="6">
        <v>0</v>
      </c>
      <c r="BV275" s="7">
        <f t="shared" si="423"/>
        <v>0</v>
      </c>
      <c r="BW275" s="8">
        <v>0</v>
      </c>
      <c r="BX275" s="6">
        <v>0</v>
      </c>
      <c r="BY275" s="7">
        <f t="shared" si="424"/>
        <v>0</v>
      </c>
      <c r="BZ275" s="8">
        <v>0</v>
      </c>
      <c r="CA275" s="6">
        <v>0</v>
      </c>
      <c r="CB275" s="7">
        <f t="shared" si="425"/>
        <v>0</v>
      </c>
      <c r="CC275" s="12">
        <f t="shared" si="427"/>
        <v>0</v>
      </c>
      <c r="CD275" s="7">
        <f t="shared" si="428"/>
        <v>0</v>
      </c>
    </row>
    <row r="276" spans="1:82" x14ac:dyDescent="0.3">
      <c r="A276" s="40">
        <v>2025</v>
      </c>
      <c r="B276" s="7" t="s">
        <v>15</v>
      </c>
      <c r="C276" s="8">
        <v>0</v>
      </c>
      <c r="D276" s="6">
        <v>0</v>
      </c>
      <c r="E276" s="7">
        <f t="shared" si="429"/>
        <v>0</v>
      </c>
      <c r="F276" s="8">
        <v>0</v>
      </c>
      <c r="G276" s="6">
        <v>0</v>
      </c>
      <c r="H276" s="7">
        <f t="shared" si="401"/>
        <v>0</v>
      </c>
      <c r="I276" s="65">
        <v>1.274E-2</v>
      </c>
      <c r="J276" s="6">
        <v>1.006</v>
      </c>
      <c r="K276" s="7">
        <f t="shared" si="402"/>
        <v>78963.893249607543</v>
      </c>
      <c r="L276" s="8">
        <v>0</v>
      </c>
      <c r="M276" s="6">
        <v>0</v>
      </c>
      <c r="N276" s="7">
        <f t="shared" si="403"/>
        <v>0</v>
      </c>
      <c r="O276" s="8">
        <v>0</v>
      </c>
      <c r="P276" s="6">
        <v>0</v>
      </c>
      <c r="Q276" s="7">
        <f t="shared" si="404"/>
        <v>0</v>
      </c>
      <c r="R276" s="8">
        <v>0</v>
      </c>
      <c r="S276" s="6">
        <v>0</v>
      </c>
      <c r="T276" s="7">
        <f t="shared" si="405"/>
        <v>0</v>
      </c>
      <c r="U276" s="8">
        <v>0</v>
      </c>
      <c r="V276" s="6">
        <v>0</v>
      </c>
      <c r="W276" s="7">
        <f t="shared" si="406"/>
        <v>0</v>
      </c>
      <c r="X276" s="8">
        <v>0</v>
      </c>
      <c r="Y276" s="6">
        <v>0</v>
      </c>
      <c r="Z276" s="7">
        <f t="shared" si="407"/>
        <v>0</v>
      </c>
      <c r="AA276" s="8">
        <v>0</v>
      </c>
      <c r="AB276" s="6">
        <v>0</v>
      </c>
      <c r="AC276" s="7">
        <f t="shared" si="408"/>
        <v>0</v>
      </c>
      <c r="AD276" s="8">
        <v>0</v>
      </c>
      <c r="AE276" s="6">
        <v>0</v>
      </c>
      <c r="AF276" s="7">
        <f t="shared" si="409"/>
        <v>0</v>
      </c>
      <c r="AG276" s="8">
        <v>0</v>
      </c>
      <c r="AH276" s="6">
        <v>0</v>
      </c>
      <c r="AI276" s="7">
        <f t="shared" si="410"/>
        <v>0</v>
      </c>
      <c r="AJ276" s="8">
        <v>0</v>
      </c>
      <c r="AK276" s="6">
        <v>0</v>
      </c>
      <c r="AL276" s="7">
        <f t="shared" si="411"/>
        <v>0</v>
      </c>
      <c r="AM276" s="8">
        <v>0</v>
      </c>
      <c r="AN276" s="6">
        <v>0</v>
      </c>
      <c r="AO276" s="7">
        <f t="shared" si="412"/>
        <v>0</v>
      </c>
      <c r="AP276" s="8">
        <v>0</v>
      </c>
      <c r="AQ276" s="6">
        <v>0</v>
      </c>
      <c r="AR276" s="7">
        <f t="shared" si="413"/>
        <v>0</v>
      </c>
      <c r="AS276" s="8">
        <v>0</v>
      </c>
      <c r="AT276" s="6">
        <v>0</v>
      </c>
      <c r="AU276" s="7">
        <f t="shared" si="414"/>
        <v>0</v>
      </c>
      <c r="AV276" s="8">
        <v>0</v>
      </c>
      <c r="AW276" s="6">
        <v>0</v>
      </c>
      <c r="AX276" s="7">
        <f t="shared" si="415"/>
        <v>0</v>
      </c>
      <c r="AY276" s="8">
        <v>0</v>
      </c>
      <c r="AZ276" s="6">
        <v>0</v>
      </c>
      <c r="BA276" s="7">
        <f t="shared" si="416"/>
        <v>0</v>
      </c>
      <c r="BB276" s="8">
        <v>0</v>
      </c>
      <c r="BC276" s="6">
        <v>0</v>
      </c>
      <c r="BD276" s="7">
        <f t="shared" si="417"/>
        <v>0</v>
      </c>
      <c r="BE276" s="8">
        <v>0</v>
      </c>
      <c r="BF276" s="6">
        <v>0</v>
      </c>
      <c r="BG276" s="7">
        <f t="shared" si="418"/>
        <v>0</v>
      </c>
      <c r="BH276" s="8">
        <v>0</v>
      </c>
      <c r="BI276" s="6">
        <v>0</v>
      </c>
      <c r="BJ276" s="7">
        <f t="shared" si="419"/>
        <v>0</v>
      </c>
      <c r="BK276" s="8">
        <v>0</v>
      </c>
      <c r="BL276" s="6">
        <v>0</v>
      </c>
      <c r="BM276" s="7">
        <f t="shared" si="420"/>
        <v>0</v>
      </c>
      <c r="BN276" s="8">
        <v>0</v>
      </c>
      <c r="BO276" s="6">
        <v>0</v>
      </c>
      <c r="BP276" s="7">
        <f t="shared" si="421"/>
        <v>0</v>
      </c>
      <c r="BQ276" s="8">
        <v>0</v>
      </c>
      <c r="BR276" s="6">
        <v>0</v>
      </c>
      <c r="BS276" s="7">
        <f t="shared" si="422"/>
        <v>0</v>
      </c>
      <c r="BT276" s="8">
        <v>0</v>
      </c>
      <c r="BU276" s="6">
        <v>0</v>
      </c>
      <c r="BV276" s="7">
        <f t="shared" si="423"/>
        <v>0</v>
      </c>
      <c r="BW276" s="8">
        <v>0</v>
      </c>
      <c r="BX276" s="6">
        <v>0</v>
      </c>
      <c r="BY276" s="7">
        <f t="shared" si="424"/>
        <v>0</v>
      </c>
      <c r="BZ276" s="8">
        <v>0</v>
      </c>
      <c r="CA276" s="6">
        <v>0</v>
      </c>
      <c r="CB276" s="7">
        <f t="shared" si="425"/>
        <v>0</v>
      </c>
      <c r="CC276" s="12">
        <f t="shared" si="427"/>
        <v>1.274E-2</v>
      </c>
      <c r="CD276" s="7">
        <f t="shared" si="428"/>
        <v>1.006</v>
      </c>
    </row>
    <row r="277" spans="1:82" x14ac:dyDescent="0.3">
      <c r="A277" s="40">
        <v>2025</v>
      </c>
      <c r="B277" s="41" t="s">
        <v>16</v>
      </c>
      <c r="C277" s="8">
        <v>0</v>
      </c>
      <c r="D277" s="6">
        <v>0</v>
      </c>
      <c r="E277" s="7">
        <f t="shared" si="429"/>
        <v>0</v>
      </c>
      <c r="F277" s="8">
        <v>0</v>
      </c>
      <c r="G277" s="6">
        <v>0</v>
      </c>
      <c r="H277" s="7">
        <f t="shared" si="401"/>
        <v>0</v>
      </c>
      <c r="I277" s="8">
        <v>0</v>
      </c>
      <c r="J277" s="6">
        <v>0</v>
      </c>
      <c r="K277" s="7">
        <f t="shared" si="402"/>
        <v>0</v>
      </c>
      <c r="L277" s="8">
        <v>0</v>
      </c>
      <c r="M277" s="6">
        <v>0</v>
      </c>
      <c r="N277" s="7">
        <f t="shared" si="403"/>
        <v>0</v>
      </c>
      <c r="O277" s="8">
        <v>0</v>
      </c>
      <c r="P277" s="6">
        <v>0</v>
      </c>
      <c r="Q277" s="7">
        <f t="shared" si="404"/>
        <v>0</v>
      </c>
      <c r="R277" s="8">
        <v>0</v>
      </c>
      <c r="S277" s="6">
        <v>0</v>
      </c>
      <c r="T277" s="7">
        <f t="shared" si="405"/>
        <v>0</v>
      </c>
      <c r="U277" s="8">
        <v>0</v>
      </c>
      <c r="V277" s="6">
        <v>0</v>
      </c>
      <c r="W277" s="7">
        <f t="shared" si="406"/>
        <v>0</v>
      </c>
      <c r="X277" s="8">
        <v>0</v>
      </c>
      <c r="Y277" s="6">
        <v>0</v>
      </c>
      <c r="Z277" s="7">
        <f t="shared" si="407"/>
        <v>0</v>
      </c>
      <c r="AA277" s="8">
        <v>0</v>
      </c>
      <c r="AB277" s="6">
        <v>0</v>
      </c>
      <c r="AC277" s="7">
        <f t="shared" si="408"/>
        <v>0</v>
      </c>
      <c r="AD277" s="8">
        <v>0</v>
      </c>
      <c r="AE277" s="6">
        <v>0</v>
      </c>
      <c r="AF277" s="7">
        <f t="shared" si="409"/>
        <v>0</v>
      </c>
      <c r="AG277" s="8">
        <v>0</v>
      </c>
      <c r="AH277" s="6">
        <v>0</v>
      </c>
      <c r="AI277" s="7">
        <f t="shared" si="410"/>
        <v>0</v>
      </c>
      <c r="AJ277" s="8">
        <v>0</v>
      </c>
      <c r="AK277" s="6">
        <v>0</v>
      </c>
      <c r="AL277" s="7">
        <f t="shared" si="411"/>
        <v>0</v>
      </c>
      <c r="AM277" s="8">
        <v>0</v>
      </c>
      <c r="AN277" s="6">
        <v>0</v>
      </c>
      <c r="AO277" s="7">
        <f t="shared" si="412"/>
        <v>0</v>
      </c>
      <c r="AP277" s="8">
        <v>0</v>
      </c>
      <c r="AQ277" s="6">
        <v>0</v>
      </c>
      <c r="AR277" s="7">
        <f t="shared" si="413"/>
        <v>0</v>
      </c>
      <c r="AS277" s="8">
        <v>0</v>
      </c>
      <c r="AT277" s="6">
        <v>0</v>
      </c>
      <c r="AU277" s="7">
        <f t="shared" si="414"/>
        <v>0</v>
      </c>
      <c r="AV277" s="8">
        <v>0</v>
      </c>
      <c r="AW277" s="6">
        <v>0</v>
      </c>
      <c r="AX277" s="7">
        <f t="shared" si="415"/>
        <v>0</v>
      </c>
      <c r="AY277" s="8">
        <v>0</v>
      </c>
      <c r="AZ277" s="6">
        <v>0</v>
      </c>
      <c r="BA277" s="7">
        <f t="shared" si="416"/>
        <v>0</v>
      </c>
      <c r="BB277" s="8">
        <v>0</v>
      </c>
      <c r="BC277" s="6">
        <v>0</v>
      </c>
      <c r="BD277" s="7">
        <f t="shared" si="417"/>
        <v>0</v>
      </c>
      <c r="BE277" s="8">
        <v>0</v>
      </c>
      <c r="BF277" s="6">
        <v>0</v>
      </c>
      <c r="BG277" s="7">
        <f t="shared" si="418"/>
        <v>0</v>
      </c>
      <c r="BH277" s="8">
        <v>0</v>
      </c>
      <c r="BI277" s="6">
        <v>0</v>
      </c>
      <c r="BJ277" s="7">
        <f t="shared" si="419"/>
        <v>0</v>
      </c>
      <c r="BK277" s="8">
        <v>0</v>
      </c>
      <c r="BL277" s="6">
        <v>0</v>
      </c>
      <c r="BM277" s="7">
        <f t="shared" si="420"/>
        <v>0</v>
      </c>
      <c r="BN277" s="8">
        <v>0</v>
      </c>
      <c r="BO277" s="6">
        <v>0</v>
      </c>
      <c r="BP277" s="7">
        <f t="shared" si="421"/>
        <v>0</v>
      </c>
      <c r="BQ277" s="8">
        <v>0</v>
      </c>
      <c r="BR277" s="6">
        <v>0</v>
      </c>
      <c r="BS277" s="7">
        <f t="shared" si="422"/>
        <v>0</v>
      </c>
      <c r="BT277" s="8">
        <v>0</v>
      </c>
      <c r="BU277" s="6">
        <v>0</v>
      </c>
      <c r="BV277" s="7">
        <f t="shared" si="423"/>
        <v>0</v>
      </c>
      <c r="BW277" s="8">
        <v>0</v>
      </c>
      <c r="BX277" s="6">
        <v>0</v>
      </c>
      <c r="BY277" s="7">
        <f t="shared" si="424"/>
        <v>0</v>
      </c>
      <c r="BZ277" s="8">
        <v>0</v>
      </c>
      <c r="CA277" s="6">
        <v>0</v>
      </c>
      <c r="CB277" s="7">
        <f t="shared" si="425"/>
        <v>0</v>
      </c>
      <c r="CC277" s="12">
        <f t="shared" si="427"/>
        <v>0</v>
      </c>
      <c r="CD277" s="7">
        <f t="shared" si="428"/>
        <v>0</v>
      </c>
    </row>
    <row r="278" spans="1:82" ht="15" thickBot="1" x14ac:dyDescent="0.35">
      <c r="A278" s="42"/>
      <c r="B278" s="54" t="s">
        <v>17</v>
      </c>
      <c r="C278" s="55">
        <f t="shared" ref="C278:D278" si="430">SUM(C266:C277)</f>
        <v>0</v>
      </c>
      <c r="D278" s="56">
        <f t="shared" si="430"/>
        <v>0</v>
      </c>
      <c r="E278" s="33"/>
      <c r="F278" s="55">
        <f t="shared" ref="F278:G278" si="431">SUM(F266:F277)</f>
        <v>1.6E-2</v>
      </c>
      <c r="G278" s="56">
        <f t="shared" si="431"/>
        <v>1.1859999999999999</v>
      </c>
      <c r="H278" s="33"/>
      <c r="I278" s="55">
        <f t="shared" ref="I278:J278" si="432">SUM(I266:I277)</f>
        <v>1.274E-2</v>
      </c>
      <c r="J278" s="56">
        <f t="shared" si="432"/>
        <v>1.006</v>
      </c>
      <c r="K278" s="33"/>
      <c r="L278" s="55">
        <f t="shared" ref="L278:M278" si="433">SUM(L266:L277)</f>
        <v>0</v>
      </c>
      <c r="M278" s="56">
        <f t="shared" si="433"/>
        <v>0</v>
      </c>
      <c r="N278" s="33"/>
      <c r="O278" s="55">
        <f t="shared" ref="O278:P278" si="434">SUM(O266:O277)</f>
        <v>0</v>
      </c>
      <c r="P278" s="56">
        <f t="shared" si="434"/>
        <v>0</v>
      </c>
      <c r="Q278" s="33"/>
      <c r="R278" s="55">
        <f t="shared" ref="R278:S278" si="435">SUM(R266:R277)</f>
        <v>34</v>
      </c>
      <c r="S278" s="56">
        <f t="shared" si="435"/>
        <v>229.5</v>
      </c>
      <c r="T278" s="33"/>
      <c r="U278" s="55">
        <f t="shared" ref="U278:V278" si="436">SUM(U266:U277)</f>
        <v>0</v>
      </c>
      <c r="V278" s="56">
        <f t="shared" si="436"/>
        <v>0</v>
      </c>
      <c r="W278" s="33"/>
      <c r="X278" s="55">
        <f t="shared" ref="X278:Y278" si="437">SUM(X266:X277)</f>
        <v>0</v>
      </c>
      <c r="Y278" s="56">
        <f t="shared" si="437"/>
        <v>0</v>
      </c>
      <c r="Z278" s="33"/>
      <c r="AA278" s="55">
        <f t="shared" ref="AA278:AB278" si="438">SUM(AA266:AA277)</f>
        <v>0.25</v>
      </c>
      <c r="AB278" s="56">
        <f t="shared" si="438"/>
        <v>8.0069999999999997</v>
      </c>
      <c r="AC278" s="33"/>
      <c r="AD278" s="55">
        <f t="shared" ref="AD278:AE278" si="439">SUM(AD266:AD277)</f>
        <v>0</v>
      </c>
      <c r="AE278" s="56">
        <f t="shared" si="439"/>
        <v>0</v>
      </c>
      <c r="AF278" s="33"/>
      <c r="AG278" s="55">
        <f t="shared" ref="AG278:AH278" si="440">SUM(AG266:AG277)</f>
        <v>8</v>
      </c>
      <c r="AH278" s="56">
        <f t="shared" si="440"/>
        <v>98</v>
      </c>
      <c r="AI278" s="33"/>
      <c r="AJ278" s="55">
        <f t="shared" ref="AJ278:AK278" si="441">SUM(AJ266:AJ277)</f>
        <v>0</v>
      </c>
      <c r="AK278" s="56">
        <f t="shared" si="441"/>
        <v>0</v>
      </c>
      <c r="AL278" s="33"/>
      <c r="AM278" s="55">
        <f t="shared" ref="AM278:AN278" si="442">SUM(AM266:AM277)</f>
        <v>0</v>
      </c>
      <c r="AN278" s="56">
        <f t="shared" si="442"/>
        <v>0</v>
      </c>
      <c r="AO278" s="33"/>
      <c r="AP278" s="55">
        <f t="shared" ref="AP278:AQ278" si="443">SUM(AP266:AP277)</f>
        <v>0</v>
      </c>
      <c r="AQ278" s="56">
        <f t="shared" si="443"/>
        <v>0</v>
      </c>
      <c r="AR278" s="33"/>
      <c r="AS278" s="55">
        <f t="shared" ref="AS278:AT278" si="444">SUM(AS266:AS277)</f>
        <v>0</v>
      </c>
      <c r="AT278" s="56">
        <f t="shared" si="444"/>
        <v>0</v>
      </c>
      <c r="AU278" s="33"/>
      <c r="AV278" s="55">
        <f t="shared" ref="AV278:AW278" si="445">SUM(AV266:AV277)</f>
        <v>0</v>
      </c>
      <c r="AW278" s="56">
        <f t="shared" si="445"/>
        <v>0</v>
      </c>
      <c r="AX278" s="33"/>
      <c r="AY278" s="55">
        <f t="shared" ref="AY278:AZ278" si="446">SUM(AY266:AY277)</f>
        <v>0</v>
      </c>
      <c r="AZ278" s="56">
        <f t="shared" si="446"/>
        <v>0</v>
      </c>
      <c r="BA278" s="33"/>
      <c r="BB278" s="55">
        <f t="shared" ref="BB278:BC278" si="447">SUM(BB266:BB277)</f>
        <v>0</v>
      </c>
      <c r="BC278" s="56">
        <f t="shared" si="447"/>
        <v>0</v>
      </c>
      <c r="BD278" s="33"/>
      <c r="BE278" s="55">
        <f t="shared" ref="BE278:BF278" si="448">SUM(BE266:BE277)</f>
        <v>0</v>
      </c>
      <c r="BF278" s="56">
        <f t="shared" si="448"/>
        <v>0</v>
      </c>
      <c r="BG278" s="33"/>
      <c r="BH278" s="55">
        <f t="shared" ref="BH278:BI278" si="449">SUM(BH266:BH277)</f>
        <v>0</v>
      </c>
      <c r="BI278" s="56">
        <f t="shared" si="449"/>
        <v>0</v>
      </c>
      <c r="BJ278" s="33"/>
      <c r="BK278" s="55">
        <f t="shared" ref="BK278:BL278" si="450">SUM(BK266:BK277)</f>
        <v>0</v>
      </c>
      <c r="BL278" s="56">
        <f t="shared" si="450"/>
        <v>0</v>
      </c>
      <c r="BM278" s="33"/>
      <c r="BN278" s="55">
        <f t="shared" ref="BN278:BO278" si="451">SUM(BN266:BN277)</f>
        <v>0</v>
      </c>
      <c r="BO278" s="56">
        <f t="shared" si="451"/>
        <v>0</v>
      </c>
      <c r="BP278" s="33"/>
      <c r="BQ278" s="55">
        <f t="shared" ref="BQ278:BR278" si="452">SUM(BQ266:BQ277)</f>
        <v>0</v>
      </c>
      <c r="BR278" s="56">
        <f t="shared" si="452"/>
        <v>0</v>
      </c>
      <c r="BS278" s="33"/>
      <c r="BT278" s="55">
        <f t="shared" ref="BT278:BU278" si="453">SUM(BT266:BT277)</f>
        <v>0</v>
      </c>
      <c r="BU278" s="56">
        <f t="shared" si="453"/>
        <v>0</v>
      </c>
      <c r="BV278" s="33"/>
      <c r="BW278" s="55">
        <f t="shared" ref="BW278:BX278" si="454">SUM(BW266:BW277)</f>
        <v>0.77803999999999995</v>
      </c>
      <c r="BX278" s="56">
        <f t="shared" si="454"/>
        <v>29.402999999999999</v>
      </c>
      <c r="BY278" s="33"/>
      <c r="BZ278" s="55">
        <f t="shared" ref="BZ278:CA278" si="455">SUM(BZ266:BZ277)</f>
        <v>0</v>
      </c>
      <c r="CA278" s="56">
        <f t="shared" si="455"/>
        <v>0</v>
      </c>
      <c r="CB278" s="33"/>
      <c r="CC278" s="37">
        <f t="shared" si="427"/>
        <v>43.056779999999996</v>
      </c>
      <c r="CD278" s="36">
        <f t="shared" si="428"/>
        <v>367.10200000000003</v>
      </c>
    </row>
    <row r="279" spans="1:82" x14ac:dyDescent="0.3">
      <c r="A279" s="40">
        <v>2026</v>
      </c>
      <c r="B279" s="41" t="s">
        <v>5</v>
      </c>
      <c r="C279" s="8">
        <v>0</v>
      </c>
      <c r="D279" s="6">
        <v>0</v>
      </c>
      <c r="E279" s="7">
        <f>IF(C279=0,0,D279/C279*1000)</f>
        <v>0</v>
      </c>
      <c r="F279" s="8">
        <v>0</v>
      </c>
      <c r="G279" s="6">
        <v>0</v>
      </c>
      <c r="H279" s="7">
        <f t="shared" ref="H279:H290" si="456">IF(F279=0,0,G279/F279*1000)</f>
        <v>0</v>
      </c>
      <c r="I279" s="8">
        <v>0</v>
      </c>
      <c r="J279" s="6">
        <v>0</v>
      </c>
      <c r="K279" s="7">
        <f t="shared" ref="K279:K290" si="457">IF(I279=0,0,J279/I279*1000)</f>
        <v>0</v>
      </c>
      <c r="L279" s="8">
        <v>0</v>
      </c>
      <c r="M279" s="6">
        <v>0</v>
      </c>
      <c r="N279" s="7">
        <f t="shared" ref="N279:N290" si="458">IF(L279=0,0,M279/L279*1000)</f>
        <v>0</v>
      </c>
      <c r="O279" s="8">
        <v>0</v>
      </c>
      <c r="P279" s="6">
        <v>0</v>
      </c>
      <c r="Q279" s="7">
        <f t="shared" ref="Q279:Q290" si="459">IF(O279=0,0,P279/O279*1000)</f>
        <v>0</v>
      </c>
      <c r="R279" s="8">
        <v>0</v>
      </c>
      <c r="S279" s="6">
        <v>0</v>
      </c>
      <c r="T279" s="7">
        <f t="shared" ref="T279:T290" si="460">IF(R279=0,0,S279/R279*1000)</f>
        <v>0</v>
      </c>
      <c r="U279" s="8">
        <v>0</v>
      </c>
      <c r="V279" s="6">
        <v>0</v>
      </c>
      <c r="W279" s="7">
        <f t="shared" ref="W279:W290" si="461">IF(U279=0,0,V279/U279*1000)</f>
        <v>0</v>
      </c>
      <c r="X279" s="8">
        <v>0</v>
      </c>
      <c r="Y279" s="6">
        <v>0</v>
      </c>
      <c r="Z279" s="7">
        <f t="shared" ref="Z279:Z290" si="462">IF(X279=0,0,Y279/X279*1000)</f>
        <v>0</v>
      </c>
      <c r="AA279" s="8">
        <v>0</v>
      </c>
      <c r="AB279" s="6">
        <v>0</v>
      </c>
      <c r="AC279" s="7">
        <f t="shared" ref="AC279:AC290" si="463">IF(AA279=0,0,AB279/AA279*1000)</f>
        <v>0</v>
      </c>
      <c r="AD279" s="8">
        <v>0</v>
      </c>
      <c r="AE279" s="6">
        <v>0</v>
      </c>
      <c r="AF279" s="7">
        <f t="shared" ref="AF279:AF290" si="464">IF(AD279=0,0,AE279/AD279*1000)</f>
        <v>0</v>
      </c>
      <c r="AG279" s="8">
        <v>0</v>
      </c>
      <c r="AH279" s="6">
        <v>0</v>
      </c>
      <c r="AI279" s="7">
        <f t="shared" ref="AI279:AI290" si="465">IF(AG279=0,0,AH279/AG279*1000)</f>
        <v>0</v>
      </c>
      <c r="AJ279" s="8">
        <v>0</v>
      </c>
      <c r="AK279" s="6">
        <v>0</v>
      </c>
      <c r="AL279" s="7">
        <f t="shared" ref="AL279:AL290" si="466">IF(AJ279=0,0,AK279/AJ279*1000)</f>
        <v>0</v>
      </c>
      <c r="AM279" s="8">
        <v>0</v>
      </c>
      <c r="AN279" s="6">
        <v>0</v>
      </c>
      <c r="AO279" s="7">
        <f t="shared" ref="AO279:AO290" si="467">IF(AM279=0,0,AN279/AM279*1000)</f>
        <v>0</v>
      </c>
      <c r="AP279" s="8">
        <v>0</v>
      </c>
      <c r="AQ279" s="6">
        <v>0</v>
      </c>
      <c r="AR279" s="7">
        <f t="shared" ref="AR279:AR290" si="468">IF(AP279=0,0,AQ279/AP279*1000)</f>
        <v>0</v>
      </c>
      <c r="AS279" s="65">
        <v>0.13622999999999999</v>
      </c>
      <c r="AT279" s="6">
        <v>2.1539999999999999</v>
      </c>
      <c r="AU279" s="7">
        <f t="shared" ref="AU279:AU290" si="469">IF(AS279=0,0,AT279/AS279*1000)</f>
        <v>15811.495265360052</v>
      </c>
      <c r="AV279" s="8">
        <v>0</v>
      </c>
      <c r="AW279" s="6">
        <v>0</v>
      </c>
      <c r="AX279" s="7">
        <f t="shared" ref="AX279:AX290" si="470">IF(AV279=0,0,AW279/AV279*1000)</f>
        <v>0</v>
      </c>
      <c r="AY279" s="8">
        <v>0</v>
      </c>
      <c r="AZ279" s="6">
        <v>0</v>
      </c>
      <c r="BA279" s="7">
        <f t="shared" ref="BA279:BA290" si="471">IF(AY279=0,0,AZ279/AY279*1000)</f>
        <v>0</v>
      </c>
      <c r="BB279" s="8">
        <v>0</v>
      </c>
      <c r="BC279" s="6">
        <v>0</v>
      </c>
      <c r="BD279" s="7">
        <f t="shared" ref="BD279:BD290" si="472">IF(BB279=0,0,BC279/BB279*1000)</f>
        <v>0</v>
      </c>
      <c r="BE279" s="8">
        <v>0</v>
      </c>
      <c r="BF279" s="6">
        <v>0</v>
      </c>
      <c r="BG279" s="7">
        <f t="shared" ref="BG279:BG290" si="473">IF(BE279=0,0,BF279/BE279*1000)</f>
        <v>0</v>
      </c>
      <c r="BH279" s="8">
        <v>0</v>
      </c>
      <c r="BI279" s="6">
        <v>0</v>
      </c>
      <c r="BJ279" s="7">
        <f t="shared" ref="BJ279:BJ290" si="474">IF(BH279=0,0,BI279/BH279*1000)</f>
        <v>0</v>
      </c>
      <c r="BK279" s="8">
        <v>0</v>
      </c>
      <c r="BL279" s="6">
        <v>0</v>
      </c>
      <c r="BM279" s="7">
        <f t="shared" ref="BM279:BM290" si="475">IF(BK279=0,0,BL279/BK279*1000)</f>
        <v>0</v>
      </c>
      <c r="BN279" s="8">
        <v>0</v>
      </c>
      <c r="BO279" s="6">
        <v>0</v>
      </c>
      <c r="BP279" s="7">
        <f t="shared" ref="BP279:BP290" si="476">IF(BN279=0,0,BO279/BN279*1000)</f>
        <v>0</v>
      </c>
      <c r="BQ279" s="8">
        <v>0</v>
      </c>
      <c r="BR279" s="6">
        <v>0</v>
      </c>
      <c r="BS279" s="7">
        <f t="shared" ref="BS279:BS290" si="477">IF(BQ279=0,0,BR279/BQ279*1000)</f>
        <v>0</v>
      </c>
      <c r="BT279" s="8">
        <v>0</v>
      </c>
      <c r="BU279" s="6">
        <v>0</v>
      </c>
      <c r="BV279" s="7">
        <f t="shared" ref="BV279:BV290" si="478">IF(BT279=0,0,BU279/BT279*1000)</f>
        <v>0</v>
      </c>
      <c r="BW279" s="8">
        <v>0</v>
      </c>
      <c r="BX279" s="6">
        <v>0</v>
      </c>
      <c r="BY279" s="7">
        <f t="shared" ref="BY279:BY290" si="479">IF(BW279=0,0,BX279/BW279*1000)</f>
        <v>0</v>
      </c>
      <c r="BZ279" s="8">
        <v>0</v>
      </c>
      <c r="CA279" s="6">
        <v>0</v>
      </c>
      <c r="CB279" s="7">
        <f t="shared" ref="CB279:CB290" si="480">IF(BZ279=0,0,CA279/BZ279*1000)</f>
        <v>0</v>
      </c>
      <c r="CC279" s="12">
        <f>SUMIF($C$5:$CB$5,"Ton",C279:CB279)</f>
        <v>0.13622999999999999</v>
      </c>
      <c r="CD279" s="7">
        <f>SUMIF($C$5:$CB$5,"F*",C279:CB279)</f>
        <v>2.1539999999999999</v>
      </c>
    </row>
    <row r="280" spans="1:82" x14ac:dyDescent="0.3">
      <c r="A280" s="40">
        <v>2026</v>
      </c>
      <c r="B280" s="41" t="s">
        <v>6</v>
      </c>
      <c r="C280" s="8">
        <v>0</v>
      </c>
      <c r="D280" s="6">
        <v>0</v>
      </c>
      <c r="E280" s="7">
        <f t="shared" ref="E280:E281" si="481">IF(C280=0,0,D280/C280*1000)</f>
        <v>0</v>
      </c>
      <c r="F280" s="8">
        <v>0</v>
      </c>
      <c r="G280" s="6">
        <v>0</v>
      </c>
      <c r="H280" s="7">
        <f t="shared" si="456"/>
        <v>0</v>
      </c>
      <c r="I280" s="8">
        <v>0</v>
      </c>
      <c r="J280" s="6">
        <v>0</v>
      </c>
      <c r="K280" s="7">
        <f t="shared" si="457"/>
        <v>0</v>
      </c>
      <c r="L280" s="8">
        <v>0</v>
      </c>
      <c r="M280" s="6">
        <v>0</v>
      </c>
      <c r="N280" s="7">
        <f t="shared" si="458"/>
        <v>0</v>
      </c>
      <c r="O280" s="8">
        <v>0</v>
      </c>
      <c r="P280" s="6">
        <v>0</v>
      </c>
      <c r="Q280" s="7">
        <f t="shared" si="459"/>
        <v>0</v>
      </c>
      <c r="R280" s="8">
        <v>0</v>
      </c>
      <c r="S280" s="6">
        <v>0</v>
      </c>
      <c r="T280" s="7">
        <f t="shared" si="460"/>
        <v>0</v>
      </c>
      <c r="U280" s="8">
        <v>0</v>
      </c>
      <c r="V280" s="6">
        <v>0</v>
      </c>
      <c r="W280" s="7">
        <f t="shared" si="461"/>
        <v>0</v>
      </c>
      <c r="X280" s="8">
        <v>0</v>
      </c>
      <c r="Y280" s="6">
        <v>0</v>
      </c>
      <c r="Z280" s="7">
        <f t="shared" si="462"/>
        <v>0</v>
      </c>
      <c r="AA280" s="8">
        <v>0</v>
      </c>
      <c r="AB280" s="6">
        <v>0</v>
      </c>
      <c r="AC280" s="7">
        <f t="shared" si="463"/>
        <v>0</v>
      </c>
      <c r="AD280" s="8">
        <v>0</v>
      </c>
      <c r="AE280" s="6">
        <v>0</v>
      </c>
      <c r="AF280" s="7">
        <f t="shared" si="464"/>
        <v>0</v>
      </c>
      <c r="AG280" s="8">
        <v>0</v>
      </c>
      <c r="AH280" s="6">
        <v>0</v>
      </c>
      <c r="AI280" s="7">
        <f t="shared" si="465"/>
        <v>0</v>
      </c>
      <c r="AJ280" s="8">
        <v>0</v>
      </c>
      <c r="AK280" s="6">
        <v>0</v>
      </c>
      <c r="AL280" s="7">
        <f t="shared" si="466"/>
        <v>0</v>
      </c>
      <c r="AM280" s="8">
        <v>0</v>
      </c>
      <c r="AN280" s="6">
        <v>0</v>
      </c>
      <c r="AO280" s="7">
        <f t="shared" si="467"/>
        <v>0</v>
      </c>
      <c r="AP280" s="8">
        <v>0</v>
      </c>
      <c r="AQ280" s="6">
        <v>0</v>
      </c>
      <c r="AR280" s="7">
        <f t="shared" si="468"/>
        <v>0</v>
      </c>
      <c r="AS280" s="8">
        <v>0</v>
      </c>
      <c r="AT280" s="6">
        <v>0</v>
      </c>
      <c r="AU280" s="7">
        <f t="shared" si="469"/>
        <v>0</v>
      </c>
      <c r="AV280" s="8">
        <v>0</v>
      </c>
      <c r="AW280" s="6">
        <v>0</v>
      </c>
      <c r="AX280" s="7">
        <f t="shared" si="470"/>
        <v>0</v>
      </c>
      <c r="AY280" s="8">
        <v>0</v>
      </c>
      <c r="AZ280" s="6">
        <v>0</v>
      </c>
      <c r="BA280" s="7">
        <f t="shared" si="471"/>
        <v>0</v>
      </c>
      <c r="BB280" s="8">
        <v>0</v>
      </c>
      <c r="BC280" s="6">
        <v>0</v>
      </c>
      <c r="BD280" s="7">
        <f t="shared" si="472"/>
        <v>0</v>
      </c>
      <c r="BE280" s="8">
        <v>0</v>
      </c>
      <c r="BF280" s="6">
        <v>0</v>
      </c>
      <c r="BG280" s="7">
        <f t="shared" si="473"/>
        <v>0</v>
      </c>
      <c r="BH280" s="8">
        <v>0</v>
      </c>
      <c r="BI280" s="6">
        <v>0</v>
      </c>
      <c r="BJ280" s="7">
        <f t="shared" si="474"/>
        <v>0</v>
      </c>
      <c r="BK280" s="8">
        <v>0</v>
      </c>
      <c r="BL280" s="6">
        <v>0</v>
      </c>
      <c r="BM280" s="7">
        <f t="shared" si="475"/>
        <v>0</v>
      </c>
      <c r="BN280" s="8">
        <v>0</v>
      </c>
      <c r="BO280" s="6">
        <v>0</v>
      </c>
      <c r="BP280" s="7">
        <f t="shared" si="476"/>
        <v>0</v>
      </c>
      <c r="BQ280" s="8">
        <v>0</v>
      </c>
      <c r="BR280" s="6">
        <v>0</v>
      </c>
      <c r="BS280" s="7">
        <f t="shared" si="477"/>
        <v>0</v>
      </c>
      <c r="BT280" s="8">
        <v>0</v>
      </c>
      <c r="BU280" s="6">
        <v>0</v>
      </c>
      <c r="BV280" s="7">
        <f t="shared" si="478"/>
        <v>0</v>
      </c>
      <c r="BW280" s="8">
        <v>0</v>
      </c>
      <c r="BX280" s="6">
        <v>0</v>
      </c>
      <c r="BY280" s="7">
        <f t="shared" si="479"/>
        <v>0</v>
      </c>
      <c r="BZ280" s="8">
        <v>0</v>
      </c>
      <c r="CA280" s="6">
        <v>0</v>
      </c>
      <c r="CB280" s="7">
        <f t="shared" si="480"/>
        <v>0</v>
      </c>
      <c r="CC280" s="12">
        <f t="shared" ref="CC280:CC291" si="482">SUMIF($C$5:$CB$5,"Ton",C280:CB280)</f>
        <v>0</v>
      </c>
      <c r="CD280" s="7">
        <f t="shared" ref="CD280:CD291" si="483">SUMIF($C$5:$CB$5,"F*",C280:CB280)</f>
        <v>0</v>
      </c>
    </row>
    <row r="281" spans="1:82" x14ac:dyDescent="0.3">
      <c r="A281" s="40">
        <v>2026</v>
      </c>
      <c r="B281" s="41" t="s">
        <v>7</v>
      </c>
      <c r="C281" s="8">
        <v>0</v>
      </c>
      <c r="D281" s="6">
        <v>0</v>
      </c>
      <c r="E281" s="7">
        <f t="shared" si="481"/>
        <v>0</v>
      </c>
      <c r="F281" s="8">
        <v>0</v>
      </c>
      <c r="G281" s="6">
        <v>0</v>
      </c>
      <c r="H281" s="7">
        <f t="shared" si="456"/>
        <v>0</v>
      </c>
      <c r="I281" s="8">
        <v>0</v>
      </c>
      <c r="J281" s="6">
        <v>0</v>
      </c>
      <c r="K281" s="7">
        <f t="shared" si="457"/>
        <v>0</v>
      </c>
      <c r="L281" s="8">
        <v>0</v>
      </c>
      <c r="M281" s="6">
        <v>0</v>
      </c>
      <c r="N281" s="7">
        <f t="shared" si="458"/>
        <v>0</v>
      </c>
      <c r="O281" s="8">
        <v>0</v>
      </c>
      <c r="P281" s="6">
        <v>0</v>
      </c>
      <c r="Q281" s="7">
        <f t="shared" si="459"/>
        <v>0</v>
      </c>
      <c r="R281" s="8">
        <v>0</v>
      </c>
      <c r="S281" s="6">
        <v>0</v>
      </c>
      <c r="T281" s="7">
        <f t="shared" si="460"/>
        <v>0</v>
      </c>
      <c r="U281" s="8">
        <v>0</v>
      </c>
      <c r="V281" s="6">
        <v>0</v>
      </c>
      <c r="W281" s="7">
        <f t="shared" si="461"/>
        <v>0</v>
      </c>
      <c r="X281" s="8">
        <v>0</v>
      </c>
      <c r="Y281" s="6">
        <v>0</v>
      </c>
      <c r="Z281" s="7">
        <f t="shared" si="462"/>
        <v>0</v>
      </c>
      <c r="AA281" s="8">
        <v>0</v>
      </c>
      <c r="AB281" s="6">
        <v>0</v>
      </c>
      <c r="AC281" s="7">
        <f t="shared" si="463"/>
        <v>0</v>
      </c>
      <c r="AD281" s="8">
        <v>0</v>
      </c>
      <c r="AE281" s="6">
        <v>0</v>
      </c>
      <c r="AF281" s="7">
        <f t="shared" si="464"/>
        <v>0</v>
      </c>
      <c r="AG281" s="8">
        <v>0</v>
      </c>
      <c r="AH281" s="6">
        <v>0</v>
      </c>
      <c r="AI281" s="7">
        <f t="shared" si="465"/>
        <v>0</v>
      </c>
      <c r="AJ281" s="8">
        <v>0</v>
      </c>
      <c r="AK281" s="6">
        <v>0</v>
      </c>
      <c r="AL281" s="7">
        <f t="shared" si="466"/>
        <v>0</v>
      </c>
      <c r="AM281" s="8">
        <v>0</v>
      </c>
      <c r="AN281" s="6">
        <v>0</v>
      </c>
      <c r="AO281" s="7">
        <f t="shared" si="467"/>
        <v>0</v>
      </c>
      <c r="AP281" s="8">
        <v>0</v>
      </c>
      <c r="AQ281" s="6">
        <v>0</v>
      </c>
      <c r="AR281" s="7">
        <f t="shared" si="468"/>
        <v>0</v>
      </c>
      <c r="AS281" s="8">
        <v>0</v>
      </c>
      <c r="AT281" s="6">
        <v>0</v>
      </c>
      <c r="AU281" s="7">
        <f t="shared" si="469"/>
        <v>0</v>
      </c>
      <c r="AV281" s="8">
        <v>0</v>
      </c>
      <c r="AW281" s="6">
        <v>0</v>
      </c>
      <c r="AX281" s="7">
        <f t="shared" si="470"/>
        <v>0</v>
      </c>
      <c r="AY281" s="8">
        <v>0</v>
      </c>
      <c r="AZ281" s="6">
        <v>0</v>
      </c>
      <c r="BA281" s="7">
        <f t="shared" si="471"/>
        <v>0</v>
      </c>
      <c r="BB281" s="8">
        <v>0</v>
      </c>
      <c r="BC281" s="6">
        <v>0</v>
      </c>
      <c r="BD281" s="7">
        <f t="shared" si="472"/>
        <v>0</v>
      </c>
      <c r="BE281" s="8">
        <v>0</v>
      </c>
      <c r="BF281" s="6">
        <v>0</v>
      </c>
      <c r="BG281" s="7">
        <f t="shared" si="473"/>
        <v>0</v>
      </c>
      <c r="BH281" s="8">
        <v>0</v>
      </c>
      <c r="BI281" s="6">
        <v>0</v>
      </c>
      <c r="BJ281" s="7">
        <f t="shared" si="474"/>
        <v>0</v>
      </c>
      <c r="BK281" s="8">
        <v>0</v>
      </c>
      <c r="BL281" s="6">
        <v>0</v>
      </c>
      <c r="BM281" s="7">
        <f t="shared" si="475"/>
        <v>0</v>
      </c>
      <c r="BN281" s="8">
        <v>0</v>
      </c>
      <c r="BO281" s="6">
        <v>0</v>
      </c>
      <c r="BP281" s="7">
        <f t="shared" si="476"/>
        <v>0</v>
      </c>
      <c r="BQ281" s="8">
        <v>0</v>
      </c>
      <c r="BR281" s="6">
        <v>0</v>
      </c>
      <c r="BS281" s="7">
        <f t="shared" si="477"/>
        <v>0</v>
      </c>
      <c r="BT281" s="8">
        <v>0</v>
      </c>
      <c r="BU281" s="6">
        <v>0</v>
      </c>
      <c r="BV281" s="7">
        <f t="shared" si="478"/>
        <v>0</v>
      </c>
      <c r="BW281" s="8">
        <v>0</v>
      </c>
      <c r="BX281" s="6">
        <v>0</v>
      </c>
      <c r="BY281" s="7">
        <f t="shared" si="479"/>
        <v>0</v>
      </c>
      <c r="BZ281" s="8">
        <v>0</v>
      </c>
      <c r="CA281" s="6">
        <v>0</v>
      </c>
      <c r="CB281" s="7">
        <f t="shared" si="480"/>
        <v>0</v>
      </c>
      <c r="CC281" s="12">
        <f t="shared" si="482"/>
        <v>0</v>
      </c>
      <c r="CD281" s="7">
        <f t="shared" si="483"/>
        <v>0</v>
      </c>
    </row>
    <row r="282" spans="1:82" x14ac:dyDescent="0.3">
      <c r="A282" s="40">
        <v>2026</v>
      </c>
      <c r="B282" s="41" t="s">
        <v>8</v>
      </c>
      <c r="C282" s="8">
        <v>0</v>
      </c>
      <c r="D282" s="6">
        <v>0</v>
      </c>
      <c r="E282" s="7">
        <f>IF(C282=0,0,D282/C282*1000)</f>
        <v>0</v>
      </c>
      <c r="F282" s="8">
        <v>0</v>
      </c>
      <c r="G282" s="6">
        <v>0</v>
      </c>
      <c r="H282" s="7">
        <f t="shared" si="456"/>
        <v>0</v>
      </c>
      <c r="I282" s="65">
        <v>4.7400000000000003E-3</v>
      </c>
      <c r="J282" s="6">
        <v>0.17100000000000001</v>
      </c>
      <c r="K282" s="7">
        <f t="shared" si="457"/>
        <v>36075.949367088615</v>
      </c>
      <c r="L282" s="8">
        <v>0</v>
      </c>
      <c r="M282" s="6">
        <v>0</v>
      </c>
      <c r="N282" s="7">
        <f t="shared" si="458"/>
        <v>0</v>
      </c>
      <c r="O282" s="8">
        <v>0</v>
      </c>
      <c r="P282" s="6">
        <v>0</v>
      </c>
      <c r="Q282" s="7">
        <f t="shared" si="459"/>
        <v>0</v>
      </c>
      <c r="R282" s="8">
        <v>0</v>
      </c>
      <c r="S282" s="6">
        <v>0</v>
      </c>
      <c r="T282" s="7">
        <f t="shared" si="460"/>
        <v>0</v>
      </c>
      <c r="U282" s="8">
        <v>0</v>
      </c>
      <c r="V282" s="6">
        <v>0</v>
      </c>
      <c r="W282" s="7">
        <f t="shared" si="461"/>
        <v>0</v>
      </c>
      <c r="X282" s="8">
        <v>0</v>
      </c>
      <c r="Y282" s="6">
        <v>0</v>
      </c>
      <c r="Z282" s="7">
        <f t="shared" si="462"/>
        <v>0</v>
      </c>
      <c r="AA282" s="8">
        <v>0</v>
      </c>
      <c r="AB282" s="6">
        <v>0</v>
      </c>
      <c r="AC282" s="7">
        <f t="shared" si="463"/>
        <v>0</v>
      </c>
      <c r="AD282" s="8">
        <v>0</v>
      </c>
      <c r="AE282" s="6">
        <v>0</v>
      </c>
      <c r="AF282" s="7">
        <f t="shared" si="464"/>
        <v>0</v>
      </c>
      <c r="AG282" s="65">
        <v>34.405999999999999</v>
      </c>
      <c r="AH282" s="6">
        <v>598.91999999999996</v>
      </c>
      <c r="AI282" s="7">
        <f t="shared" si="465"/>
        <v>17407.428936813347</v>
      </c>
      <c r="AJ282" s="8">
        <v>0</v>
      </c>
      <c r="AK282" s="6">
        <v>0</v>
      </c>
      <c r="AL282" s="7">
        <f t="shared" si="466"/>
        <v>0</v>
      </c>
      <c r="AM282" s="8">
        <v>0</v>
      </c>
      <c r="AN282" s="6">
        <v>0</v>
      </c>
      <c r="AO282" s="7">
        <f t="shared" si="467"/>
        <v>0</v>
      </c>
      <c r="AP282" s="8">
        <v>0</v>
      </c>
      <c r="AQ282" s="6">
        <v>0</v>
      </c>
      <c r="AR282" s="7">
        <f t="shared" si="468"/>
        <v>0</v>
      </c>
      <c r="AS282" s="8">
        <v>0</v>
      </c>
      <c r="AT282" s="6">
        <v>0</v>
      </c>
      <c r="AU282" s="7">
        <f t="shared" si="469"/>
        <v>0</v>
      </c>
      <c r="AV282" s="8">
        <v>0</v>
      </c>
      <c r="AW282" s="6">
        <v>0</v>
      </c>
      <c r="AX282" s="7">
        <f t="shared" si="470"/>
        <v>0</v>
      </c>
      <c r="AY282" s="8">
        <v>0</v>
      </c>
      <c r="AZ282" s="6">
        <v>0</v>
      </c>
      <c r="BA282" s="7">
        <f t="shared" si="471"/>
        <v>0</v>
      </c>
      <c r="BB282" s="8">
        <v>0</v>
      </c>
      <c r="BC282" s="6">
        <v>0</v>
      </c>
      <c r="BD282" s="7">
        <f t="shared" si="472"/>
        <v>0</v>
      </c>
      <c r="BE282" s="8">
        <v>0</v>
      </c>
      <c r="BF282" s="6">
        <v>0</v>
      </c>
      <c r="BG282" s="7">
        <f t="shared" si="473"/>
        <v>0</v>
      </c>
      <c r="BH282" s="8">
        <v>0</v>
      </c>
      <c r="BI282" s="6">
        <v>0</v>
      </c>
      <c r="BJ282" s="7">
        <f t="shared" si="474"/>
        <v>0</v>
      </c>
      <c r="BK282" s="8">
        <v>0</v>
      </c>
      <c r="BL282" s="6">
        <v>0</v>
      </c>
      <c r="BM282" s="7">
        <f t="shared" si="475"/>
        <v>0</v>
      </c>
      <c r="BN282" s="8">
        <v>0</v>
      </c>
      <c r="BO282" s="6">
        <v>0</v>
      </c>
      <c r="BP282" s="7">
        <f t="shared" si="476"/>
        <v>0</v>
      </c>
      <c r="BQ282" s="8">
        <v>0</v>
      </c>
      <c r="BR282" s="6">
        <v>0</v>
      </c>
      <c r="BS282" s="7">
        <f t="shared" si="477"/>
        <v>0</v>
      </c>
      <c r="BT282" s="8">
        <v>0</v>
      </c>
      <c r="BU282" s="6">
        <v>0</v>
      </c>
      <c r="BV282" s="7">
        <f t="shared" si="478"/>
        <v>0</v>
      </c>
      <c r="BW282" s="8">
        <v>0</v>
      </c>
      <c r="BX282" s="6">
        <v>0</v>
      </c>
      <c r="BY282" s="7">
        <f t="shared" si="479"/>
        <v>0</v>
      </c>
      <c r="BZ282" s="8">
        <v>0</v>
      </c>
      <c r="CA282" s="6">
        <v>0</v>
      </c>
      <c r="CB282" s="7">
        <f t="shared" si="480"/>
        <v>0</v>
      </c>
      <c r="CC282" s="12">
        <f t="shared" si="482"/>
        <v>34.410739999999997</v>
      </c>
      <c r="CD282" s="7">
        <f t="shared" si="483"/>
        <v>599.09100000000001</v>
      </c>
    </row>
    <row r="283" spans="1:82" x14ac:dyDescent="0.3">
      <c r="A283" s="40">
        <v>2026</v>
      </c>
      <c r="B283" s="7" t="s">
        <v>9</v>
      </c>
      <c r="C283" s="8">
        <v>0</v>
      </c>
      <c r="D283" s="6">
        <v>0</v>
      </c>
      <c r="E283" s="7">
        <f t="shared" ref="E283:E290" si="484">IF(C283=0,0,D283/C283*1000)</f>
        <v>0</v>
      </c>
      <c r="F283" s="8">
        <v>0</v>
      </c>
      <c r="G283" s="6">
        <v>0</v>
      </c>
      <c r="H283" s="7">
        <f t="shared" si="456"/>
        <v>0</v>
      </c>
      <c r="I283" s="8">
        <v>0</v>
      </c>
      <c r="J283" s="6">
        <v>0</v>
      </c>
      <c r="K283" s="7">
        <f t="shared" si="457"/>
        <v>0</v>
      </c>
      <c r="L283" s="8">
        <v>0</v>
      </c>
      <c r="M283" s="6">
        <v>0</v>
      </c>
      <c r="N283" s="7">
        <f t="shared" si="458"/>
        <v>0</v>
      </c>
      <c r="O283" s="8">
        <v>0</v>
      </c>
      <c r="P283" s="6">
        <v>0</v>
      </c>
      <c r="Q283" s="7">
        <f t="shared" si="459"/>
        <v>0</v>
      </c>
      <c r="R283" s="65">
        <v>5.0000000000000001E-4</v>
      </c>
      <c r="S283" s="6">
        <v>0.34599999999999997</v>
      </c>
      <c r="T283" s="7">
        <f t="shared" si="460"/>
        <v>691999.99999999988</v>
      </c>
      <c r="U283" s="8">
        <v>0</v>
      </c>
      <c r="V283" s="6">
        <v>0</v>
      </c>
      <c r="W283" s="7">
        <f t="shared" si="461"/>
        <v>0</v>
      </c>
      <c r="X283" s="8">
        <v>0</v>
      </c>
      <c r="Y283" s="6">
        <v>0</v>
      </c>
      <c r="Z283" s="7">
        <f t="shared" si="462"/>
        <v>0</v>
      </c>
      <c r="AA283" s="8">
        <v>0</v>
      </c>
      <c r="AB283" s="6">
        <v>0</v>
      </c>
      <c r="AC283" s="7">
        <f t="shared" si="463"/>
        <v>0</v>
      </c>
      <c r="AD283" s="8">
        <v>0</v>
      </c>
      <c r="AE283" s="6">
        <v>0</v>
      </c>
      <c r="AF283" s="7">
        <f t="shared" si="464"/>
        <v>0</v>
      </c>
      <c r="AG283" s="8">
        <v>0</v>
      </c>
      <c r="AH283" s="6">
        <v>0</v>
      </c>
      <c r="AI283" s="7">
        <f t="shared" si="465"/>
        <v>0</v>
      </c>
      <c r="AJ283" s="8">
        <v>0</v>
      </c>
      <c r="AK283" s="6">
        <v>0</v>
      </c>
      <c r="AL283" s="7">
        <f t="shared" si="466"/>
        <v>0</v>
      </c>
      <c r="AM283" s="8">
        <v>0</v>
      </c>
      <c r="AN283" s="6">
        <v>0</v>
      </c>
      <c r="AO283" s="7">
        <f t="shared" si="467"/>
        <v>0</v>
      </c>
      <c r="AP283" s="8">
        <v>0</v>
      </c>
      <c r="AQ283" s="6">
        <v>0</v>
      </c>
      <c r="AR283" s="7">
        <f t="shared" si="468"/>
        <v>0</v>
      </c>
      <c r="AS283" s="8">
        <v>0</v>
      </c>
      <c r="AT283" s="6">
        <v>0</v>
      </c>
      <c r="AU283" s="7">
        <f t="shared" si="469"/>
        <v>0</v>
      </c>
      <c r="AV283" s="8">
        <v>0</v>
      </c>
      <c r="AW283" s="6">
        <v>0</v>
      </c>
      <c r="AX283" s="7">
        <f t="shared" si="470"/>
        <v>0</v>
      </c>
      <c r="AY283" s="8">
        <v>0</v>
      </c>
      <c r="AZ283" s="6">
        <v>0</v>
      </c>
      <c r="BA283" s="7">
        <f t="shared" si="471"/>
        <v>0</v>
      </c>
      <c r="BB283" s="8">
        <v>0</v>
      </c>
      <c r="BC283" s="6">
        <v>0</v>
      </c>
      <c r="BD283" s="7">
        <f t="shared" si="472"/>
        <v>0</v>
      </c>
      <c r="BE283" s="8">
        <v>0</v>
      </c>
      <c r="BF283" s="6">
        <v>0</v>
      </c>
      <c r="BG283" s="7">
        <f t="shared" si="473"/>
        <v>0</v>
      </c>
      <c r="BH283" s="8">
        <v>0</v>
      </c>
      <c r="BI283" s="6">
        <v>0</v>
      </c>
      <c r="BJ283" s="7">
        <f t="shared" si="474"/>
        <v>0</v>
      </c>
      <c r="BK283" s="8">
        <v>0</v>
      </c>
      <c r="BL283" s="6">
        <v>0</v>
      </c>
      <c r="BM283" s="7">
        <f t="shared" si="475"/>
        <v>0</v>
      </c>
      <c r="BN283" s="8">
        <v>0</v>
      </c>
      <c r="BO283" s="6">
        <v>0</v>
      </c>
      <c r="BP283" s="7">
        <f t="shared" si="476"/>
        <v>0</v>
      </c>
      <c r="BQ283" s="8">
        <v>0</v>
      </c>
      <c r="BR283" s="6">
        <v>0</v>
      </c>
      <c r="BS283" s="7">
        <f t="shared" si="477"/>
        <v>0</v>
      </c>
      <c r="BT283" s="8">
        <v>0</v>
      </c>
      <c r="BU283" s="6">
        <v>0</v>
      </c>
      <c r="BV283" s="7">
        <f t="shared" si="478"/>
        <v>0</v>
      </c>
      <c r="BW283" s="65">
        <v>33.96</v>
      </c>
      <c r="BX283" s="6">
        <v>366.76799999999997</v>
      </c>
      <c r="BY283" s="7">
        <f t="shared" si="479"/>
        <v>10799.999999999998</v>
      </c>
      <c r="BZ283" s="8">
        <v>0</v>
      </c>
      <c r="CA283" s="6">
        <v>0</v>
      </c>
      <c r="CB283" s="7">
        <f t="shared" si="480"/>
        <v>0</v>
      </c>
      <c r="CC283" s="12">
        <f t="shared" si="482"/>
        <v>33.960500000000003</v>
      </c>
      <c r="CD283" s="7">
        <f t="shared" si="483"/>
        <v>367.11399999999998</v>
      </c>
    </row>
    <row r="284" spans="1:82" x14ac:dyDescent="0.3">
      <c r="A284" s="40">
        <v>2026</v>
      </c>
      <c r="B284" s="41" t="s">
        <v>10</v>
      </c>
      <c r="C284" s="8">
        <v>0</v>
      </c>
      <c r="D284" s="6">
        <v>0</v>
      </c>
      <c r="E284" s="7">
        <f t="shared" si="484"/>
        <v>0</v>
      </c>
      <c r="F284" s="8">
        <v>0</v>
      </c>
      <c r="G284" s="6">
        <v>0</v>
      </c>
      <c r="H284" s="7">
        <f t="shared" si="456"/>
        <v>0</v>
      </c>
      <c r="I284" s="8">
        <v>0</v>
      </c>
      <c r="J284" s="6">
        <v>0</v>
      </c>
      <c r="K284" s="7">
        <f t="shared" si="457"/>
        <v>0</v>
      </c>
      <c r="L284" s="8">
        <v>0</v>
      </c>
      <c r="M284" s="6">
        <v>0</v>
      </c>
      <c r="N284" s="7">
        <f t="shared" si="458"/>
        <v>0</v>
      </c>
      <c r="O284" s="8">
        <v>0</v>
      </c>
      <c r="P284" s="6">
        <v>0</v>
      </c>
      <c r="Q284" s="7">
        <f t="shared" si="459"/>
        <v>0</v>
      </c>
      <c r="R284" s="8">
        <v>0</v>
      </c>
      <c r="S284" s="6">
        <v>0</v>
      </c>
      <c r="T284" s="7">
        <f t="shared" si="460"/>
        <v>0</v>
      </c>
      <c r="U284" s="8">
        <v>0</v>
      </c>
      <c r="V284" s="6">
        <v>0</v>
      </c>
      <c r="W284" s="7">
        <f t="shared" si="461"/>
        <v>0</v>
      </c>
      <c r="X284" s="8">
        <v>0</v>
      </c>
      <c r="Y284" s="6">
        <v>0</v>
      </c>
      <c r="Z284" s="7">
        <f t="shared" si="462"/>
        <v>0</v>
      </c>
      <c r="AA284" s="8">
        <v>0</v>
      </c>
      <c r="AB284" s="6">
        <v>0</v>
      </c>
      <c r="AC284" s="7">
        <f t="shared" si="463"/>
        <v>0</v>
      </c>
      <c r="AD284" s="8">
        <v>0</v>
      </c>
      <c r="AE284" s="6">
        <v>0</v>
      </c>
      <c r="AF284" s="7">
        <f t="shared" si="464"/>
        <v>0</v>
      </c>
      <c r="AG284" s="8">
        <v>0</v>
      </c>
      <c r="AH284" s="6">
        <v>0</v>
      </c>
      <c r="AI284" s="7">
        <f t="shared" si="465"/>
        <v>0</v>
      </c>
      <c r="AJ284" s="8">
        <v>0</v>
      </c>
      <c r="AK284" s="6">
        <v>0</v>
      </c>
      <c r="AL284" s="7">
        <f t="shared" si="466"/>
        <v>0</v>
      </c>
      <c r="AM284" s="8">
        <v>0</v>
      </c>
      <c r="AN284" s="6">
        <v>0</v>
      </c>
      <c r="AO284" s="7">
        <f t="shared" si="467"/>
        <v>0</v>
      </c>
      <c r="AP284" s="8">
        <v>0</v>
      </c>
      <c r="AQ284" s="6">
        <v>0</v>
      </c>
      <c r="AR284" s="7">
        <f t="shared" si="468"/>
        <v>0</v>
      </c>
      <c r="AS284" s="8">
        <v>0</v>
      </c>
      <c r="AT284" s="6">
        <v>0</v>
      </c>
      <c r="AU284" s="7">
        <f t="shared" si="469"/>
        <v>0</v>
      </c>
      <c r="AV284" s="8">
        <v>0</v>
      </c>
      <c r="AW284" s="6">
        <v>0</v>
      </c>
      <c r="AX284" s="7">
        <f t="shared" si="470"/>
        <v>0</v>
      </c>
      <c r="AY284" s="8">
        <v>0</v>
      </c>
      <c r="AZ284" s="6">
        <v>0</v>
      </c>
      <c r="BA284" s="7">
        <f t="shared" si="471"/>
        <v>0</v>
      </c>
      <c r="BB284" s="8">
        <v>0</v>
      </c>
      <c r="BC284" s="6">
        <v>0</v>
      </c>
      <c r="BD284" s="7">
        <f t="shared" si="472"/>
        <v>0</v>
      </c>
      <c r="BE284" s="8">
        <v>0</v>
      </c>
      <c r="BF284" s="6">
        <v>0</v>
      </c>
      <c r="BG284" s="7">
        <f t="shared" si="473"/>
        <v>0</v>
      </c>
      <c r="BH284" s="8">
        <v>0</v>
      </c>
      <c r="BI284" s="6">
        <v>0</v>
      </c>
      <c r="BJ284" s="7">
        <f t="shared" si="474"/>
        <v>0</v>
      </c>
      <c r="BK284" s="8">
        <v>0</v>
      </c>
      <c r="BL284" s="6">
        <v>0</v>
      </c>
      <c r="BM284" s="7">
        <f t="shared" si="475"/>
        <v>0</v>
      </c>
      <c r="BN284" s="8">
        <v>0</v>
      </c>
      <c r="BO284" s="6">
        <v>0</v>
      </c>
      <c r="BP284" s="7">
        <f t="shared" si="476"/>
        <v>0</v>
      </c>
      <c r="BQ284" s="8">
        <v>0</v>
      </c>
      <c r="BR284" s="6">
        <v>0</v>
      </c>
      <c r="BS284" s="7">
        <f t="shared" si="477"/>
        <v>0</v>
      </c>
      <c r="BT284" s="8">
        <v>0</v>
      </c>
      <c r="BU284" s="6">
        <v>0</v>
      </c>
      <c r="BV284" s="7">
        <f t="shared" si="478"/>
        <v>0</v>
      </c>
      <c r="BW284" s="8">
        <v>0</v>
      </c>
      <c r="BX284" s="6">
        <v>0</v>
      </c>
      <c r="BY284" s="7">
        <f t="shared" si="479"/>
        <v>0</v>
      </c>
      <c r="BZ284" s="8">
        <v>0</v>
      </c>
      <c r="CA284" s="6">
        <v>0</v>
      </c>
      <c r="CB284" s="7">
        <f t="shared" si="480"/>
        <v>0</v>
      </c>
      <c r="CC284" s="12">
        <f t="shared" si="482"/>
        <v>0</v>
      </c>
      <c r="CD284" s="7">
        <f t="shared" si="483"/>
        <v>0</v>
      </c>
    </row>
    <row r="285" spans="1:82" x14ac:dyDescent="0.3">
      <c r="A285" s="40">
        <v>2026</v>
      </c>
      <c r="B285" s="41" t="s">
        <v>11</v>
      </c>
      <c r="C285" s="8">
        <v>0</v>
      </c>
      <c r="D285" s="6">
        <v>0</v>
      </c>
      <c r="E285" s="7">
        <f t="shared" si="484"/>
        <v>0</v>
      </c>
      <c r="F285" s="8">
        <v>0</v>
      </c>
      <c r="G285" s="6">
        <v>0</v>
      </c>
      <c r="H285" s="7">
        <f t="shared" si="456"/>
        <v>0</v>
      </c>
      <c r="I285" s="8">
        <v>0</v>
      </c>
      <c r="J285" s="6">
        <v>0</v>
      </c>
      <c r="K285" s="7">
        <f t="shared" si="457"/>
        <v>0</v>
      </c>
      <c r="L285" s="8">
        <v>0</v>
      </c>
      <c r="M285" s="6">
        <v>0</v>
      </c>
      <c r="N285" s="7">
        <f t="shared" si="458"/>
        <v>0</v>
      </c>
      <c r="O285" s="8">
        <v>0</v>
      </c>
      <c r="P285" s="6">
        <v>0</v>
      </c>
      <c r="Q285" s="7">
        <f t="shared" si="459"/>
        <v>0</v>
      </c>
      <c r="R285" s="8">
        <v>0</v>
      </c>
      <c r="S285" s="6">
        <v>0</v>
      </c>
      <c r="T285" s="7">
        <f t="shared" si="460"/>
        <v>0</v>
      </c>
      <c r="U285" s="8">
        <v>0</v>
      </c>
      <c r="V285" s="6">
        <v>0</v>
      </c>
      <c r="W285" s="7">
        <f t="shared" si="461"/>
        <v>0</v>
      </c>
      <c r="X285" s="8">
        <v>0</v>
      </c>
      <c r="Y285" s="6">
        <v>0</v>
      </c>
      <c r="Z285" s="7">
        <f t="shared" si="462"/>
        <v>0</v>
      </c>
      <c r="AA285" s="8">
        <v>0</v>
      </c>
      <c r="AB285" s="6">
        <v>0</v>
      </c>
      <c r="AC285" s="7">
        <f t="shared" si="463"/>
        <v>0</v>
      </c>
      <c r="AD285" s="8">
        <v>0</v>
      </c>
      <c r="AE285" s="6">
        <v>0</v>
      </c>
      <c r="AF285" s="7">
        <f t="shared" si="464"/>
        <v>0</v>
      </c>
      <c r="AG285" s="8">
        <v>0</v>
      </c>
      <c r="AH285" s="6">
        <v>0</v>
      </c>
      <c r="AI285" s="7">
        <f t="shared" si="465"/>
        <v>0</v>
      </c>
      <c r="AJ285" s="8">
        <v>0</v>
      </c>
      <c r="AK285" s="6">
        <v>0</v>
      </c>
      <c r="AL285" s="7">
        <f t="shared" si="466"/>
        <v>0</v>
      </c>
      <c r="AM285" s="8">
        <v>0</v>
      </c>
      <c r="AN285" s="6">
        <v>0</v>
      </c>
      <c r="AO285" s="7">
        <f t="shared" si="467"/>
        <v>0</v>
      </c>
      <c r="AP285" s="8">
        <v>0</v>
      </c>
      <c r="AQ285" s="6">
        <v>0</v>
      </c>
      <c r="AR285" s="7">
        <f t="shared" si="468"/>
        <v>0</v>
      </c>
      <c r="AS285" s="8">
        <v>0</v>
      </c>
      <c r="AT285" s="6">
        <v>0</v>
      </c>
      <c r="AU285" s="7">
        <f t="shared" si="469"/>
        <v>0</v>
      </c>
      <c r="AV285" s="8">
        <v>0</v>
      </c>
      <c r="AW285" s="6">
        <v>0</v>
      </c>
      <c r="AX285" s="7">
        <f t="shared" si="470"/>
        <v>0</v>
      </c>
      <c r="AY285" s="8">
        <v>0</v>
      </c>
      <c r="AZ285" s="6">
        <v>0</v>
      </c>
      <c r="BA285" s="7">
        <f t="shared" si="471"/>
        <v>0</v>
      </c>
      <c r="BB285" s="8">
        <v>0</v>
      </c>
      <c r="BC285" s="6">
        <v>0</v>
      </c>
      <c r="BD285" s="7">
        <f t="shared" si="472"/>
        <v>0</v>
      </c>
      <c r="BE285" s="8">
        <v>0</v>
      </c>
      <c r="BF285" s="6">
        <v>0</v>
      </c>
      <c r="BG285" s="7">
        <f t="shared" si="473"/>
        <v>0</v>
      </c>
      <c r="BH285" s="8">
        <v>0</v>
      </c>
      <c r="BI285" s="6">
        <v>0</v>
      </c>
      <c r="BJ285" s="7">
        <f t="shared" si="474"/>
        <v>0</v>
      </c>
      <c r="BK285" s="8">
        <v>0</v>
      </c>
      <c r="BL285" s="6">
        <v>0</v>
      </c>
      <c r="BM285" s="7">
        <f t="shared" si="475"/>
        <v>0</v>
      </c>
      <c r="BN285" s="8">
        <v>0</v>
      </c>
      <c r="BO285" s="6">
        <v>0</v>
      </c>
      <c r="BP285" s="7">
        <f t="shared" si="476"/>
        <v>0</v>
      </c>
      <c r="BQ285" s="8">
        <v>0</v>
      </c>
      <c r="BR285" s="6">
        <v>0</v>
      </c>
      <c r="BS285" s="7">
        <f t="shared" si="477"/>
        <v>0</v>
      </c>
      <c r="BT285" s="8">
        <v>0</v>
      </c>
      <c r="BU285" s="6">
        <v>0</v>
      </c>
      <c r="BV285" s="7">
        <f t="shared" si="478"/>
        <v>0</v>
      </c>
      <c r="BW285" s="8">
        <v>0</v>
      </c>
      <c r="BX285" s="6">
        <v>0</v>
      </c>
      <c r="BY285" s="7">
        <f t="shared" si="479"/>
        <v>0</v>
      </c>
      <c r="BZ285" s="8">
        <v>0</v>
      </c>
      <c r="CA285" s="6">
        <v>0</v>
      </c>
      <c r="CB285" s="7">
        <f t="shared" si="480"/>
        <v>0</v>
      </c>
      <c r="CC285" s="12">
        <f t="shared" si="482"/>
        <v>0</v>
      </c>
      <c r="CD285" s="7">
        <f t="shared" si="483"/>
        <v>0</v>
      </c>
    </row>
    <row r="286" spans="1:82" x14ac:dyDescent="0.3">
      <c r="A286" s="40">
        <v>2026</v>
      </c>
      <c r="B286" s="41" t="s">
        <v>12</v>
      </c>
      <c r="C286" s="8">
        <v>0</v>
      </c>
      <c r="D286" s="6">
        <v>0</v>
      </c>
      <c r="E286" s="7">
        <f t="shared" si="484"/>
        <v>0</v>
      </c>
      <c r="F286" s="8">
        <v>0</v>
      </c>
      <c r="G286" s="6">
        <v>0</v>
      </c>
      <c r="H286" s="7">
        <f t="shared" si="456"/>
        <v>0</v>
      </c>
      <c r="I286" s="8">
        <v>0</v>
      </c>
      <c r="J286" s="6">
        <v>0</v>
      </c>
      <c r="K286" s="7">
        <f t="shared" si="457"/>
        <v>0</v>
      </c>
      <c r="L286" s="8">
        <v>0</v>
      </c>
      <c r="M286" s="6">
        <v>0</v>
      </c>
      <c r="N286" s="7">
        <f t="shared" si="458"/>
        <v>0</v>
      </c>
      <c r="O286" s="8">
        <v>0</v>
      </c>
      <c r="P286" s="6">
        <v>0</v>
      </c>
      <c r="Q286" s="7">
        <f t="shared" si="459"/>
        <v>0</v>
      </c>
      <c r="R286" s="8">
        <v>0</v>
      </c>
      <c r="S286" s="6">
        <v>0</v>
      </c>
      <c r="T286" s="7">
        <f t="shared" si="460"/>
        <v>0</v>
      </c>
      <c r="U286" s="8">
        <v>0</v>
      </c>
      <c r="V286" s="6">
        <v>0</v>
      </c>
      <c r="W286" s="7">
        <f t="shared" si="461"/>
        <v>0</v>
      </c>
      <c r="X286" s="8">
        <v>0</v>
      </c>
      <c r="Y286" s="6">
        <v>0</v>
      </c>
      <c r="Z286" s="7">
        <f t="shared" si="462"/>
        <v>0</v>
      </c>
      <c r="AA286" s="8">
        <v>0</v>
      </c>
      <c r="AB286" s="6">
        <v>0</v>
      </c>
      <c r="AC286" s="7">
        <f t="shared" si="463"/>
        <v>0</v>
      </c>
      <c r="AD286" s="8">
        <v>0</v>
      </c>
      <c r="AE286" s="6">
        <v>0</v>
      </c>
      <c r="AF286" s="7">
        <f t="shared" si="464"/>
        <v>0</v>
      </c>
      <c r="AG286" s="8">
        <v>0</v>
      </c>
      <c r="AH286" s="6">
        <v>0</v>
      </c>
      <c r="AI286" s="7">
        <f t="shared" si="465"/>
        <v>0</v>
      </c>
      <c r="AJ286" s="8">
        <v>0</v>
      </c>
      <c r="AK286" s="6">
        <v>0</v>
      </c>
      <c r="AL286" s="7">
        <f t="shared" si="466"/>
        <v>0</v>
      </c>
      <c r="AM286" s="8">
        <v>0</v>
      </c>
      <c r="AN286" s="6">
        <v>0</v>
      </c>
      <c r="AO286" s="7">
        <f t="shared" si="467"/>
        <v>0</v>
      </c>
      <c r="AP286" s="8">
        <v>0</v>
      </c>
      <c r="AQ286" s="6">
        <v>0</v>
      </c>
      <c r="AR286" s="7">
        <f t="shared" si="468"/>
        <v>0</v>
      </c>
      <c r="AS286" s="8">
        <v>0</v>
      </c>
      <c r="AT286" s="6">
        <v>0</v>
      </c>
      <c r="AU286" s="7">
        <f t="shared" si="469"/>
        <v>0</v>
      </c>
      <c r="AV286" s="8">
        <v>0</v>
      </c>
      <c r="AW286" s="6">
        <v>0</v>
      </c>
      <c r="AX286" s="7">
        <f t="shared" si="470"/>
        <v>0</v>
      </c>
      <c r="AY286" s="8">
        <v>0</v>
      </c>
      <c r="AZ286" s="6">
        <v>0</v>
      </c>
      <c r="BA286" s="7">
        <f t="shared" si="471"/>
        <v>0</v>
      </c>
      <c r="BB286" s="8">
        <v>0</v>
      </c>
      <c r="BC286" s="6">
        <v>0</v>
      </c>
      <c r="BD286" s="7">
        <f t="shared" si="472"/>
        <v>0</v>
      </c>
      <c r="BE286" s="8">
        <v>0</v>
      </c>
      <c r="BF286" s="6">
        <v>0</v>
      </c>
      <c r="BG286" s="7">
        <f t="shared" si="473"/>
        <v>0</v>
      </c>
      <c r="BH286" s="8">
        <v>0</v>
      </c>
      <c r="BI286" s="6">
        <v>0</v>
      </c>
      <c r="BJ286" s="7">
        <f t="shared" si="474"/>
        <v>0</v>
      </c>
      <c r="BK286" s="8">
        <v>0</v>
      </c>
      <c r="BL286" s="6">
        <v>0</v>
      </c>
      <c r="BM286" s="7">
        <f t="shared" si="475"/>
        <v>0</v>
      </c>
      <c r="BN286" s="8">
        <v>0</v>
      </c>
      <c r="BO286" s="6">
        <v>0</v>
      </c>
      <c r="BP286" s="7">
        <f t="shared" si="476"/>
        <v>0</v>
      </c>
      <c r="BQ286" s="8">
        <v>0</v>
      </c>
      <c r="BR286" s="6">
        <v>0</v>
      </c>
      <c r="BS286" s="7">
        <f t="shared" si="477"/>
        <v>0</v>
      </c>
      <c r="BT286" s="8">
        <v>0</v>
      </c>
      <c r="BU286" s="6">
        <v>0</v>
      </c>
      <c r="BV286" s="7">
        <f t="shared" si="478"/>
        <v>0</v>
      </c>
      <c r="BW286" s="8">
        <v>0</v>
      </c>
      <c r="BX286" s="6">
        <v>0</v>
      </c>
      <c r="BY286" s="7">
        <f t="shared" si="479"/>
        <v>0</v>
      </c>
      <c r="BZ286" s="8">
        <v>0</v>
      </c>
      <c r="CA286" s="6">
        <v>0</v>
      </c>
      <c r="CB286" s="7">
        <f t="shared" si="480"/>
        <v>0</v>
      </c>
      <c r="CC286" s="12">
        <f t="shared" si="482"/>
        <v>0</v>
      </c>
      <c r="CD286" s="7">
        <f t="shared" si="483"/>
        <v>0</v>
      </c>
    </row>
    <row r="287" spans="1:82" x14ac:dyDescent="0.3">
      <c r="A287" s="40">
        <v>2026</v>
      </c>
      <c r="B287" s="41" t="s">
        <v>13</v>
      </c>
      <c r="C287" s="8">
        <v>0</v>
      </c>
      <c r="D287" s="6">
        <v>0</v>
      </c>
      <c r="E287" s="7">
        <f t="shared" si="484"/>
        <v>0</v>
      </c>
      <c r="F287" s="8">
        <v>0</v>
      </c>
      <c r="G287" s="6">
        <v>0</v>
      </c>
      <c r="H287" s="7">
        <f t="shared" si="456"/>
        <v>0</v>
      </c>
      <c r="I287" s="8">
        <v>0</v>
      </c>
      <c r="J287" s="6">
        <v>0</v>
      </c>
      <c r="K287" s="7">
        <f t="shared" si="457"/>
        <v>0</v>
      </c>
      <c r="L287" s="8">
        <v>0</v>
      </c>
      <c r="M287" s="6">
        <v>0</v>
      </c>
      <c r="N287" s="7">
        <f t="shared" si="458"/>
        <v>0</v>
      </c>
      <c r="O287" s="8">
        <v>0</v>
      </c>
      <c r="P287" s="6">
        <v>0</v>
      </c>
      <c r="Q287" s="7">
        <f t="shared" si="459"/>
        <v>0</v>
      </c>
      <c r="R287" s="8">
        <v>0</v>
      </c>
      <c r="S287" s="6">
        <v>0</v>
      </c>
      <c r="T287" s="7">
        <f t="shared" si="460"/>
        <v>0</v>
      </c>
      <c r="U287" s="8">
        <v>0</v>
      </c>
      <c r="V287" s="6">
        <v>0</v>
      </c>
      <c r="W287" s="7">
        <f t="shared" si="461"/>
        <v>0</v>
      </c>
      <c r="X287" s="8">
        <v>0</v>
      </c>
      <c r="Y287" s="6">
        <v>0</v>
      </c>
      <c r="Z287" s="7">
        <f t="shared" si="462"/>
        <v>0</v>
      </c>
      <c r="AA287" s="8">
        <v>0</v>
      </c>
      <c r="AB287" s="6">
        <v>0</v>
      </c>
      <c r="AC287" s="7">
        <f t="shared" si="463"/>
        <v>0</v>
      </c>
      <c r="AD287" s="8">
        <v>0</v>
      </c>
      <c r="AE287" s="6">
        <v>0</v>
      </c>
      <c r="AF287" s="7">
        <f t="shared" si="464"/>
        <v>0</v>
      </c>
      <c r="AG287" s="8">
        <v>0</v>
      </c>
      <c r="AH287" s="6">
        <v>0</v>
      </c>
      <c r="AI287" s="7">
        <f t="shared" si="465"/>
        <v>0</v>
      </c>
      <c r="AJ287" s="8">
        <v>0</v>
      </c>
      <c r="AK287" s="6">
        <v>0</v>
      </c>
      <c r="AL287" s="7">
        <f t="shared" si="466"/>
        <v>0</v>
      </c>
      <c r="AM287" s="8">
        <v>0</v>
      </c>
      <c r="AN287" s="6">
        <v>0</v>
      </c>
      <c r="AO287" s="7">
        <f t="shared" si="467"/>
        <v>0</v>
      </c>
      <c r="AP287" s="8">
        <v>0</v>
      </c>
      <c r="AQ287" s="6">
        <v>0</v>
      </c>
      <c r="AR287" s="7">
        <f t="shared" si="468"/>
        <v>0</v>
      </c>
      <c r="AS287" s="8">
        <v>0</v>
      </c>
      <c r="AT287" s="6">
        <v>0</v>
      </c>
      <c r="AU287" s="7">
        <f t="shared" si="469"/>
        <v>0</v>
      </c>
      <c r="AV287" s="8">
        <v>0</v>
      </c>
      <c r="AW287" s="6">
        <v>0</v>
      </c>
      <c r="AX287" s="7">
        <f t="shared" si="470"/>
        <v>0</v>
      </c>
      <c r="AY287" s="8">
        <v>0</v>
      </c>
      <c r="AZ287" s="6">
        <v>0</v>
      </c>
      <c r="BA287" s="7">
        <f t="shared" si="471"/>
        <v>0</v>
      </c>
      <c r="BB287" s="8">
        <v>0</v>
      </c>
      <c r="BC287" s="6">
        <v>0</v>
      </c>
      <c r="BD287" s="7">
        <f t="shared" si="472"/>
        <v>0</v>
      </c>
      <c r="BE287" s="8">
        <v>0</v>
      </c>
      <c r="BF287" s="6">
        <v>0</v>
      </c>
      <c r="BG287" s="7">
        <f t="shared" si="473"/>
        <v>0</v>
      </c>
      <c r="BH287" s="8">
        <v>0</v>
      </c>
      <c r="BI287" s="6">
        <v>0</v>
      </c>
      <c r="BJ287" s="7">
        <f t="shared" si="474"/>
        <v>0</v>
      </c>
      <c r="BK287" s="8">
        <v>0</v>
      </c>
      <c r="BL287" s="6">
        <v>0</v>
      </c>
      <c r="BM287" s="7">
        <f t="shared" si="475"/>
        <v>0</v>
      </c>
      <c r="BN287" s="8">
        <v>0</v>
      </c>
      <c r="BO287" s="6">
        <v>0</v>
      </c>
      <c r="BP287" s="7">
        <f t="shared" si="476"/>
        <v>0</v>
      </c>
      <c r="BQ287" s="8">
        <v>0</v>
      </c>
      <c r="BR287" s="6">
        <v>0</v>
      </c>
      <c r="BS287" s="7">
        <f t="shared" si="477"/>
        <v>0</v>
      </c>
      <c r="BT287" s="8">
        <v>0</v>
      </c>
      <c r="BU287" s="6">
        <v>0</v>
      </c>
      <c r="BV287" s="7">
        <f t="shared" si="478"/>
        <v>0</v>
      </c>
      <c r="BW287" s="8">
        <v>0</v>
      </c>
      <c r="BX287" s="6">
        <v>0</v>
      </c>
      <c r="BY287" s="7">
        <f t="shared" si="479"/>
        <v>0</v>
      </c>
      <c r="BZ287" s="8">
        <v>0</v>
      </c>
      <c r="CA287" s="6">
        <v>0</v>
      </c>
      <c r="CB287" s="7">
        <f t="shared" si="480"/>
        <v>0</v>
      </c>
      <c r="CC287" s="12">
        <f t="shared" si="482"/>
        <v>0</v>
      </c>
      <c r="CD287" s="7">
        <f t="shared" si="483"/>
        <v>0</v>
      </c>
    </row>
    <row r="288" spans="1:82" x14ac:dyDescent="0.3">
      <c r="A288" s="40">
        <v>2026</v>
      </c>
      <c r="B288" s="41" t="s">
        <v>14</v>
      </c>
      <c r="C288" s="8">
        <v>0</v>
      </c>
      <c r="D288" s="6">
        <v>0</v>
      </c>
      <c r="E288" s="7">
        <f t="shared" si="484"/>
        <v>0</v>
      </c>
      <c r="F288" s="8">
        <v>0</v>
      </c>
      <c r="G288" s="6">
        <v>0</v>
      </c>
      <c r="H288" s="7">
        <f t="shared" si="456"/>
        <v>0</v>
      </c>
      <c r="I288" s="8">
        <v>0</v>
      </c>
      <c r="J288" s="6">
        <v>0</v>
      </c>
      <c r="K288" s="7">
        <f t="shared" si="457"/>
        <v>0</v>
      </c>
      <c r="L288" s="8">
        <v>0</v>
      </c>
      <c r="M288" s="6">
        <v>0</v>
      </c>
      <c r="N288" s="7">
        <f t="shared" si="458"/>
        <v>0</v>
      </c>
      <c r="O288" s="8">
        <v>0</v>
      </c>
      <c r="P288" s="6">
        <v>0</v>
      </c>
      <c r="Q288" s="7">
        <f t="shared" si="459"/>
        <v>0</v>
      </c>
      <c r="R288" s="8">
        <v>0</v>
      </c>
      <c r="S288" s="6">
        <v>0</v>
      </c>
      <c r="T288" s="7">
        <f t="shared" si="460"/>
        <v>0</v>
      </c>
      <c r="U288" s="8">
        <v>0</v>
      </c>
      <c r="V288" s="6">
        <v>0</v>
      </c>
      <c r="W288" s="7">
        <f t="shared" si="461"/>
        <v>0</v>
      </c>
      <c r="X288" s="8">
        <v>0</v>
      </c>
      <c r="Y288" s="6">
        <v>0</v>
      </c>
      <c r="Z288" s="7">
        <f t="shared" si="462"/>
        <v>0</v>
      </c>
      <c r="AA288" s="8">
        <v>0</v>
      </c>
      <c r="AB288" s="6">
        <v>0</v>
      </c>
      <c r="AC288" s="7">
        <f t="shared" si="463"/>
        <v>0</v>
      </c>
      <c r="AD288" s="8">
        <v>0</v>
      </c>
      <c r="AE288" s="6">
        <v>0</v>
      </c>
      <c r="AF288" s="7">
        <f t="shared" si="464"/>
        <v>0</v>
      </c>
      <c r="AG288" s="8">
        <v>0</v>
      </c>
      <c r="AH288" s="6">
        <v>0</v>
      </c>
      <c r="AI288" s="7">
        <f t="shared" si="465"/>
        <v>0</v>
      </c>
      <c r="AJ288" s="8">
        <v>0</v>
      </c>
      <c r="AK288" s="6">
        <v>0</v>
      </c>
      <c r="AL288" s="7">
        <f t="shared" si="466"/>
        <v>0</v>
      </c>
      <c r="AM288" s="8">
        <v>0</v>
      </c>
      <c r="AN288" s="6">
        <v>0</v>
      </c>
      <c r="AO288" s="7">
        <f t="shared" si="467"/>
        <v>0</v>
      </c>
      <c r="AP288" s="8">
        <v>0</v>
      </c>
      <c r="AQ288" s="6">
        <v>0</v>
      </c>
      <c r="AR288" s="7">
        <f t="shared" si="468"/>
        <v>0</v>
      </c>
      <c r="AS288" s="8">
        <v>0</v>
      </c>
      <c r="AT288" s="6">
        <v>0</v>
      </c>
      <c r="AU288" s="7">
        <f t="shared" si="469"/>
        <v>0</v>
      </c>
      <c r="AV288" s="8">
        <v>0</v>
      </c>
      <c r="AW288" s="6">
        <v>0</v>
      </c>
      <c r="AX288" s="7">
        <f t="shared" si="470"/>
        <v>0</v>
      </c>
      <c r="AY288" s="8">
        <v>0</v>
      </c>
      <c r="AZ288" s="6">
        <v>0</v>
      </c>
      <c r="BA288" s="7">
        <f t="shared" si="471"/>
        <v>0</v>
      </c>
      <c r="BB288" s="8">
        <v>0</v>
      </c>
      <c r="BC288" s="6">
        <v>0</v>
      </c>
      <c r="BD288" s="7">
        <f t="shared" si="472"/>
        <v>0</v>
      </c>
      <c r="BE288" s="8">
        <v>0</v>
      </c>
      <c r="BF288" s="6">
        <v>0</v>
      </c>
      <c r="BG288" s="7">
        <f t="shared" si="473"/>
        <v>0</v>
      </c>
      <c r="BH288" s="8">
        <v>0</v>
      </c>
      <c r="BI288" s="6">
        <v>0</v>
      </c>
      <c r="BJ288" s="7">
        <f t="shared" si="474"/>
        <v>0</v>
      </c>
      <c r="BK288" s="8">
        <v>0</v>
      </c>
      <c r="BL288" s="6">
        <v>0</v>
      </c>
      <c r="BM288" s="7">
        <f t="shared" si="475"/>
        <v>0</v>
      </c>
      <c r="BN288" s="8">
        <v>0</v>
      </c>
      <c r="BO288" s="6">
        <v>0</v>
      </c>
      <c r="BP288" s="7">
        <f t="shared" si="476"/>
        <v>0</v>
      </c>
      <c r="BQ288" s="8">
        <v>0</v>
      </c>
      <c r="BR288" s="6">
        <v>0</v>
      </c>
      <c r="BS288" s="7">
        <f t="shared" si="477"/>
        <v>0</v>
      </c>
      <c r="BT288" s="8">
        <v>0</v>
      </c>
      <c r="BU288" s="6">
        <v>0</v>
      </c>
      <c r="BV288" s="7">
        <f t="shared" si="478"/>
        <v>0</v>
      </c>
      <c r="BW288" s="8">
        <v>0</v>
      </c>
      <c r="BX288" s="6">
        <v>0</v>
      </c>
      <c r="BY288" s="7">
        <f t="shared" si="479"/>
        <v>0</v>
      </c>
      <c r="BZ288" s="8">
        <v>0</v>
      </c>
      <c r="CA288" s="6">
        <v>0</v>
      </c>
      <c r="CB288" s="7">
        <f t="shared" si="480"/>
        <v>0</v>
      </c>
      <c r="CC288" s="12">
        <f t="shared" si="482"/>
        <v>0</v>
      </c>
      <c r="CD288" s="7">
        <f t="shared" si="483"/>
        <v>0</v>
      </c>
    </row>
    <row r="289" spans="1:82" x14ac:dyDescent="0.3">
      <c r="A289" s="40">
        <v>2026</v>
      </c>
      <c r="B289" s="7" t="s">
        <v>15</v>
      </c>
      <c r="C289" s="8">
        <v>0</v>
      </c>
      <c r="D289" s="6">
        <v>0</v>
      </c>
      <c r="E289" s="7">
        <f t="shared" si="484"/>
        <v>0</v>
      </c>
      <c r="F289" s="8">
        <v>0</v>
      </c>
      <c r="G289" s="6">
        <v>0</v>
      </c>
      <c r="H289" s="7">
        <f t="shared" si="456"/>
        <v>0</v>
      </c>
      <c r="I289" s="8">
        <v>0</v>
      </c>
      <c r="J289" s="6">
        <v>0</v>
      </c>
      <c r="K289" s="7">
        <f t="shared" si="457"/>
        <v>0</v>
      </c>
      <c r="L289" s="8">
        <v>0</v>
      </c>
      <c r="M289" s="6">
        <v>0</v>
      </c>
      <c r="N289" s="7">
        <f t="shared" si="458"/>
        <v>0</v>
      </c>
      <c r="O289" s="8">
        <v>0</v>
      </c>
      <c r="P289" s="6">
        <v>0</v>
      </c>
      <c r="Q289" s="7">
        <f t="shared" si="459"/>
        <v>0</v>
      </c>
      <c r="R289" s="8">
        <v>0</v>
      </c>
      <c r="S289" s="6">
        <v>0</v>
      </c>
      <c r="T289" s="7">
        <f t="shared" si="460"/>
        <v>0</v>
      </c>
      <c r="U289" s="8">
        <v>0</v>
      </c>
      <c r="V289" s="6">
        <v>0</v>
      </c>
      <c r="W289" s="7">
        <f t="shared" si="461"/>
        <v>0</v>
      </c>
      <c r="X289" s="8">
        <v>0</v>
      </c>
      <c r="Y289" s="6">
        <v>0</v>
      </c>
      <c r="Z289" s="7">
        <f t="shared" si="462"/>
        <v>0</v>
      </c>
      <c r="AA289" s="8">
        <v>0</v>
      </c>
      <c r="AB289" s="6">
        <v>0</v>
      </c>
      <c r="AC289" s="7">
        <f t="shared" si="463"/>
        <v>0</v>
      </c>
      <c r="AD289" s="8">
        <v>0</v>
      </c>
      <c r="AE289" s="6">
        <v>0</v>
      </c>
      <c r="AF289" s="7">
        <f t="shared" si="464"/>
        <v>0</v>
      </c>
      <c r="AG289" s="8">
        <v>0</v>
      </c>
      <c r="AH289" s="6">
        <v>0</v>
      </c>
      <c r="AI289" s="7">
        <f t="shared" si="465"/>
        <v>0</v>
      </c>
      <c r="AJ289" s="8">
        <v>0</v>
      </c>
      <c r="AK289" s="6">
        <v>0</v>
      </c>
      <c r="AL289" s="7">
        <f t="shared" si="466"/>
        <v>0</v>
      </c>
      <c r="AM289" s="8">
        <v>0</v>
      </c>
      <c r="AN289" s="6">
        <v>0</v>
      </c>
      <c r="AO289" s="7">
        <f t="shared" si="467"/>
        <v>0</v>
      </c>
      <c r="AP289" s="8">
        <v>0</v>
      </c>
      <c r="AQ289" s="6">
        <v>0</v>
      </c>
      <c r="AR289" s="7">
        <f t="shared" si="468"/>
        <v>0</v>
      </c>
      <c r="AS289" s="8">
        <v>0</v>
      </c>
      <c r="AT289" s="6">
        <v>0</v>
      </c>
      <c r="AU289" s="7">
        <f t="shared" si="469"/>
        <v>0</v>
      </c>
      <c r="AV289" s="8">
        <v>0</v>
      </c>
      <c r="AW289" s="6">
        <v>0</v>
      </c>
      <c r="AX289" s="7">
        <f t="shared" si="470"/>
        <v>0</v>
      </c>
      <c r="AY289" s="8">
        <v>0</v>
      </c>
      <c r="AZ289" s="6">
        <v>0</v>
      </c>
      <c r="BA289" s="7">
        <f t="shared" si="471"/>
        <v>0</v>
      </c>
      <c r="BB289" s="8">
        <v>0</v>
      </c>
      <c r="BC289" s="6">
        <v>0</v>
      </c>
      <c r="BD289" s="7">
        <f t="shared" si="472"/>
        <v>0</v>
      </c>
      <c r="BE289" s="8">
        <v>0</v>
      </c>
      <c r="BF289" s="6">
        <v>0</v>
      </c>
      <c r="BG289" s="7">
        <f t="shared" si="473"/>
        <v>0</v>
      </c>
      <c r="BH289" s="8">
        <v>0</v>
      </c>
      <c r="BI289" s="6">
        <v>0</v>
      </c>
      <c r="BJ289" s="7">
        <f t="shared" si="474"/>
        <v>0</v>
      </c>
      <c r="BK289" s="8">
        <v>0</v>
      </c>
      <c r="BL289" s="6">
        <v>0</v>
      </c>
      <c r="BM289" s="7">
        <f t="shared" si="475"/>
        <v>0</v>
      </c>
      <c r="BN289" s="8">
        <v>0</v>
      </c>
      <c r="BO289" s="6">
        <v>0</v>
      </c>
      <c r="BP289" s="7">
        <f t="shared" si="476"/>
        <v>0</v>
      </c>
      <c r="BQ289" s="8">
        <v>0</v>
      </c>
      <c r="BR289" s="6">
        <v>0</v>
      </c>
      <c r="BS289" s="7">
        <f t="shared" si="477"/>
        <v>0</v>
      </c>
      <c r="BT289" s="8">
        <v>0</v>
      </c>
      <c r="BU289" s="6">
        <v>0</v>
      </c>
      <c r="BV289" s="7">
        <f t="shared" si="478"/>
        <v>0</v>
      </c>
      <c r="BW289" s="8">
        <v>0</v>
      </c>
      <c r="BX289" s="6">
        <v>0</v>
      </c>
      <c r="BY289" s="7">
        <f t="shared" si="479"/>
        <v>0</v>
      </c>
      <c r="BZ289" s="8">
        <v>0</v>
      </c>
      <c r="CA289" s="6">
        <v>0</v>
      </c>
      <c r="CB289" s="7">
        <f t="shared" si="480"/>
        <v>0</v>
      </c>
      <c r="CC289" s="12">
        <f t="shared" si="482"/>
        <v>0</v>
      </c>
      <c r="CD289" s="7">
        <f t="shared" si="483"/>
        <v>0</v>
      </c>
    </row>
    <row r="290" spans="1:82" x14ac:dyDescent="0.3">
      <c r="A290" s="40">
        <v>2026</v>
      </c>
      <c r="B290" s="41" t="s">
        <v>16</v>
      </c>
      <c r="C290" s="8">
        <v>0</v>
      </c>
      <c r="D290" s="6">
        <v>0</v>
      </c>
      <c r="E290" s="7">
        <f t="shared" si="484"/>
        <v>0</v>
      </c>
      <c r="F290" s="8">
        <v>0</v>
      </c>
      <c r="G290" s="6">
        <v>0</v>
      </c>
      <c r="H290" s="7">
        <f t="shared" si="456"/>
        <v>0</v>
      </c>
      <c r="I290" s="8">
        <v>0</v>
      </c>
      <c r="J290" s="6">
        <v>0</v>
      </c>
      <c r="K290" s="7">
        <f t="shared" si="457"/>
        <v>0</v>
      </c>
      <c r="L290" s="8">
        <v>0</v>
      </c>
      <c r="M290" s="6">
        <v>0</v>
      </c>
      <c r="N290" s="7">
        <f t="shared" si="458"/>
        <v>0</v>
      </c>
      <c r="O290" s="8">
        <v>0</v>
      </c>
      <c r="P290" s="6">
        <v>0</v>
      </c>
      <c r="Q290" s="7">
        <f t="shared" si="459"/>
        <v>0</v>
      </c>
      <c r="R290" s="8">
        <v>0</v>
      </c>
      <c r="S290" s="6">
        <v>0</v>
      </c>
      <c r="T290" s="7">
        <f t="shared" si="460"/>
        <v>0</v>
      </c>
      <c r="U290" s="8">
        <v>0</v>
      </c>
      <c r="V290" s="6">
        <v>0</v>
      </c>
      <c r="W290" s="7">
        <f t="shared" si="461"/>
        <v>0</v>
      </c>
      <c r="X290" s="8">
        <v>0</v>
      </c>
      <c r="Y290" s="6">
        <v>0</v>
      </c>
      <c r="Z290" s="7">
        <f t="shared" si="462"/>
        <v>0</v>
      </c>
      <c r="AA290" s="8">
        <v>0</v>
      </c>
      <c r="AB290" s="6">
        <v>0</v>
      </c>
      <c r="AC290" s="7">
        <f t="shared" si="463"/>
        <v>0</v>
      </c>
      <c r="AD290" s="8">
        <v>0</v>
      </c>
      <c r="AE290" s="6">
        <v>0</v>
      </c>
      <c r="AF290" s="7">
        <f t="shared" si="464"/>
        <v>0</v>
      </c>
      <c r="AG290" s="8">
        <v>0</v>
      </c>
      <c r="AH290" s="6">
        <v>0</v>
      </c>
      <c r="AI290" s="7">
        <f t="shared" si="465"/>
        <v>0</v>
      </c>
      <c r="AJ290" s="8">
        <v>0</v>
      </c>
      <c r="AK290" s="6">
        <v>0</v>
      </c>
      <c r="AL290" s="7">
        <f t="shared" si="466"/>
        <v>0</v>
      </c>
      <c r="AM290" s="8">
        <v>0</v>
      </c>
      <c r="AN290" s="6">
        <v>0</v>
      </c>
      <c r="AO290" s="7">
        <f t="shared" si="467"/>
        <v>0</v>
      </c>
      <c r="AP290" s="8">
        <v>0</v>
      </c>
      <c r="AQ290" s="6">
        <v>0</v>
      </c>
      <c r="AR290" s="7">
        <f t="shared" si="468"/>
        <v>0</v>
      </c>
      <c r="AS290" s="8">
        <v>0</v>
      </c>
      <c r="AT290" s="6">
        <v>0</v>
      </c>
      <c r="AU290" s="7">
        <f t="shared" si="469"/>
        <v>0</v>
      </c>
      <c r="AV290" s="8">
        <v>0</v>
      </c>
      <c r="AW290" s="6">
        <v>0</v>
      </c>
      <c r="AX290" s="7">
        <f t="shared" si="470"/>
        <v>0</v>
      </c>
      <c r="AY290" s="8">
        <v>0</v>
      </c>
      <c r="AZ290" s="6">
        <v>0</v>
      </c>
      <c r="BA290" s="7">
        <f t="shared" si="471"/>
        <v>0</v>
      </c>
      <c r="BB290" s="8">
        <v>0</v>
      </c>
      <c r="BC290" s="6">
        <v>0</v>
      </c>
      <c r="BD290" s="7">
        <f t="shared" si="472"/>
        <v>0</v>
      </c>
      <c r="BE290" s="8">
        <v>0</v>
      </c>
      <c r="BF290" s="6">
        <v>0</v>
      </c>
      <c r="BG290" s="7">
        <f t="shared" si="473"/>
        <v>0</v>
      </c>
      <c r="BH290" s="8">
        <v>0</v>
      </c>
      <c r="BI290" s="6">
        <v>0</v>
      </c>
      <c r="BJ290" s="7">
        <f t="shared" si="474"/>
        <v>0</v>
      </c>
      <c r="BK290" s="8">
        <v>0</v>
      </c>
      <c r="BL290" s="6">
        <v>0</v>
      </c>
      <c r="BM290" s="7">
        <f t="shared" si="475"/>
        <v>0</v>
      </c>
      <c r="BN290" s="8">
        <v>0</v>
      </c>
      <c r="BO290" s="6">
        <v>0</v>
      </c>
      <c r="BP290" s="7">
        <f t="shared" si="476"/>
        <v>0</v>
      </c>
      <c r="BQ290" s="8">
        <v>0</v>
      </c>
      <c r="BR290" s="6">
        <v>0</v>
      </c>
      <c r="BS290" s="7">
        <f t="shared" si="477"/>
        <v>0</v>
      </c>
      <c r="BT290" s="8">
        <v>0</v>
      </c>
      <c r="BU290" s="6">
        <v>0</v>
      </c>
      <c r="BV290" s="7">
        <f t="shared" si="478"/>
        <v>0</v>
      </c>
      <c r="BW290" s="8">
        <v>0</v>
      </c>
      <c r="BX290" s="6">
        <v>0</v>
      </c>
      <c r="BY290" s="7">
        <f t="shared" si="479"/>
        <v>0</v>
      </c>
      <c r="BZ290" s="8">
        <v>0</v>
      </c>
      <c r="CA290" s="6">
        <v>0</v>
      </c>
      <c r="CB290" s="7">
        <f t="shared" si="480"/>
        <v>0</v>
      </c>
      <c r="CC290" s="12">
        <f t="shared" si="482"/>
        <v>0</v>
      </c>
      <c r="CD290" s="7">
        <f t="shared" si="483"/>
        <v>0</v>
      </c>
    </row>
    <row r="291" spans="1:82" ht="15" thickBot="1" x14ac:dyDescent="0.35">
      <c r="A291" s="42"/>
      <c r="B291" s="54" t="s">
        <v>17</v>
      </c>
      <c r="C291" s="55">
        <f t="shared" ref="C291:D291" si="485">SUM(C279:C290)</f>
        <v>0</v>
      </c>
      <c r="D291" s="56">
        <f t="shared" si="485"/>
        <v>0</v>
      </c>
      <c r="E291" s="33"/>
      <c r="F291" s="55">
        <f t="shared" ref="F291:G291" si="486">SUM(F279:F290)</f>
        <v>0</v>
      </c>
      <c r="G291" s="56">
        <f t="shared" si="486"/>
        <v>0</v>
      </c>
      <c r="H291" s="33"/>
      <c r="I291" s="55">
        <f t="shared" ref="I291:J291" si="487">SUM(I279:I290)</f>
        <v>4.7400000000000003E-3</v>
      </c>
      <c r="J291" s="56">
        <f t="shared" si="487"/>
        <v>0.17100000000000001</v>
      </c>
      <c r="K291" s="33"/>
      <c r="L291" s="55">
        <f t="shared" ref="L291:M291" si="488">SUM(L279:L290)</f>
        <v>0</v>
      </c>
      <c r="M291" s="56">
        <f t="shared" si="488"/>
        <v>0</v>
      </c>
      <c r="N291" s="33"/>
      <c r="O291" s="55">
        <f t="shared" ref="O291:P291" si="489">SUM(O279:O290)</f>
        <v>0</v>
      </c>
      <c r="P291" s="56">
        <f t="shared" si="489"/>
        <v>0</v>
      </c>
      <c r="Q291" s="33"/>
      <c r="R291" s="55">
        <f t="shared" ref="R291:S291" si="490">SUM(R279:R290)</f>
        <v>5.0000000000000001E-4</v>
      </c>
      <c r="S291" s="56">
        <f t="shared" si="490"/>
        <v>0.34599999999999997</v>
      </c>
      <c r="T291" s="33"/>
      <c r="U291" s="55">
        <f t="shared" ref="U291:V291" si="491">SUM(U279:U290)</f>
        <v>0</v>
      </c>
      <c r="V291" s="56">
        <f t="shared" si="491"/>
        <v>0</v>
      </c>
      <c r="W291" s="33"/>
      <c r="X291" s="55">
        <f t="shared" ref="X291:Y291" si="492">SUM(X279:X290)</f>
        <v>0</v>
      </c>
      <c r="Y291" s="56">
        <f t="shared" si="492"/>
        <v>0</v>
      </c>
      <c r="Z291" s="33"/>
      <c r="AA291" s="55">
        <f t="shared" ref="AA291:AB291" si="493">SUM(AA279:AA290)</f>
        <v>0</v>
      </c>
      <c r="AB291" s="56">
        <f t="shared" si="493"/>
        <v>0</v>
      </c>
      <c r="AC291" s="33"/>
      <c r="AD291" s="55">
        <f t="shared" ref="AD291:AE291" si="494">SUM(AD279:AD290)</f>
        <v>0</v>
      </c>
      <c r="AE291" s="56">
        <f t="shared" si="494"/>
        <v>0</v>
      </c>
      <c r="AF291" s="33"/>
      <c r="AG291" s="55">
        <f t="shared" ref="AG291:AH291" si="495">SUM(AG279:AG290)</f>
        <v>34.405999999999999</v>
      </c>
      <c r="AH291" s="56">
        <f t="shared" si="495"/>
        <v>598.91999999999996</v>
      </c>
      <c r="AI291" s="33"/>
      <c r="AJ291" s="55">
        <f t="shared" ref="AJ291:AK291" si="496">SUM(AJ279:AJ290)</f>
        <v>0</v>
      </c>
      <c r="AK291" s="56">
        <f t="shared" si="496"/>
        <v>0</v>
      </c>
      <c r="AL291" s="33"/>
      <c r="AM291" s="55">
        <f t="shared" ref="AM291:AN291" si="497">SUM(AM279:AM290)</f>
        <v>0</v>
      </c>
      <c r="AN291" s="56">
        <f t="shared" si="497"/>
        <v>0</v>
      </c>
      <c r="AO291" s="33"/>
      <c r="AP291" s="55">
        <f t="shared" ref="AP291:AQ291" si="498">SUM(AP279:AP290)</f>
        <v>0</v>
      </c>
      <c r="AQ291" s="56">
        <f t="shared" si="498"/>
        <v>0</v>
      </c>
      <c r="AR291" s="33"/>
      <c r="AS291" s="55">
        <f t="shared" ref="AS291:AT291" si="499">SUM(AS279:AS290)</f>
        <v>0.13622999999999999</v>
      </c>
      <c r="AT291" s="56">
        <f t="shared" si="499"/>
        <v>2.1539999999999999</v>
      </c>
      <c r="AU291" s="33"/>
      <c r="AV291" s="55">
        <f t="shared" ref="AV291:AW291" si="500">SUM(AV279:AV290)</f>
        <v>0</v>
      </c>
      <c r="AW291" s="56">
        <f t="shared" si="500"/>
        <v>0</v>
      </c>
      <c r="AX291" s="33"/>
      <c r="AY291" s="55">
        <f t="shared" ref="AY291:AZ291" si="501">SUM(AY279:AY290)</f>
        <v>0</v>
      </c>
      <c r="AZ291" s="56">
        <f t="shared" si="501"/>
        <v>0</v>
      </c>
      <c r="BA291" s="33"/>
      <c r="BB291" s="55">
        <f t="shared" ref="BB291:BC291" si="502">SUM(BB279:BB290)</f>
        <v>0</v>
      </c>
      <c r="BC291" s="56">
        <f t="shared" si="502"/>
        <v>0</v>
      </c>
      <c r="BD291" s="33"/>
      <c r="BE291" s="55">
        <f t="shared" ref="BE291:BF291" si="503">SUM(BE279:BE290)</f>
        <v>0</v>
      </c>
      <c r="BF291" s="56">
        <f t="shared" si="503"/>
        <v>0</v>
      </c>
      <c r="BG291" s="33"/>
      <c r="BH291" s="55">
        <f t="shared" ref="BH291:BI291" si="504">SUM(BH279:BH290)</f>
        <v>0</v>
      </c>
      <c r="BI291" s="56">
        <f t="shared" si="504"/>
        <v>0</v>
      </c>
      <c r="BJ291" s="33"/>
      <c r="BK291" s="55">
        <f t="shared" ref="BK291:BL291" si="505">SUM(BK279:BK290)</f>
        <v>0</v>
      </c>
      <c r="BL291" s="56">
        <f t="shared" si="505"/>
        <v>0</v>
      </c>
      <c r="BM291" s="33"/>
      <c r="BN291" s="55">
        <f t="shared" ref="BN291:BO291" si="506">SUM(BN279:BN290)</f>
        <v>0</v>
      </c>
      <c r="BO291" s="56">
        <f t="shared" si="506"/>
        <v>0</v>
      </c>
      <c r="BP291" s="33"/>
      <c r="BQ291" s="55">
        <f t="shared" ref="BQ291:BR291" si="507">SUM(BQ279:BQ290)</f>
        <v>0</v>
      </c>
      <c r="BR291" s="56">
        <f t="shared" si="507"/>
        <v>0</v>
      </c>
      <c r="BS291" s="33"/>
      <c r="BT291" s="55">
        <f t="shared" ref="BT291:BU291" si="508">SUM(BT279:BT290)</f>
        <v>0</v>
      </c>
      <c r="BU291" s="56">
        <f t="shared" si="508"/>
        <v>0</v>
      </c>
      <c r="BV291" s="33"/>
      <c r="BW291" s="55">
        <f t="shared" ref="BW291:BX291" si="509">SUM(BW279:BW290)</f>
        <v>33.96</v>
      </c>
      <c r="BX291" s="56">
        <f t="shared" si="509"/>
        <v>366.76799999999997</v>
      </c>
      <c r="BY291" s="33"/>
      <c r="BZ291" s="55">
        <f t="shared" ref="BZ291:CA291" si="510">SUM(BZ279:BZ290)</f>
        <v>0</v>
      </c>
      <c r="CA291" s="56">
        <f t="shared" si="510"/>
        <v>0</v>
      </c>
      <c r="CB291" s="33"/>
      <c r="CC291" s="37">
        <f t="shared" si="482"/>
        <v>68.507469999999998</v>
      </c>
      <c r="CD291" s="36">
        <f t="shared" si="483"/>
        <v>968.35899999999992</v>
      </c>
    </row>
    <row r="292" spans="1:82" hidden="1" x14ac:dyDescent="0.3">
      <c r="A292" s="40"/>
      <c r="B292" s="41" t="s">
        <v>5</v>
      </c>
      <c r="C292" s="8">
        <v>0</v>
      </c>
      <c r="D292" s="6">
        <v>0</v>
      </c>
      <c r="E292" s="7">
        <f>IF(C292=0,0,D292/C292*1000)</f>
        <v>0</v>
      </c>
      <c r="F292" s="8">
        <v>0</v>
      </c>
      <c r="G292" s="6">
        <v>0</v>
      </c>
      <c r="H292" s="7">
        <f t="shared" ref="H292:H303" si="511">IF(F292=0,0,G292/F292*1000)</f>
        <v>0</v>
      </c>
      <c r="I292" s="8">
        <v>0</v>
      </c>
      <c r="J292" s="6">
        <v>0</v>
      </c>
      <c r="K292" s="7">
        <f t="shared" ref="K292:K303" si="512">IF(I292=0,0,J292/I292*1000)</f>
        <v>0</v>
      </c>
      <c r="L292" s="8">
        <v>0</v>
      </c>
      <c r="M292" s="6">
        <v>0</v>
      </c>
      <c r="N292" s="7">
        <f t="shared" ref="N292:N303" si="513">IF(L292=0,0,M292/L292*1000)</f>
        <v>0</v>
      </c>
      <c r="O292" s="8">
        <v>0</v>
      </c>
      <c r="P292" s="6">
        <v>0</v>
      </c>
      <c r="Q292" s="7">
        <f t="shared" ref="Q292:Q303" si="514">IF(O292=0,0,P292/O292*1000)</f>
        <v>0</v>
      </c>
      <c r="R292" s="8">
        <v>0</v>
      </c>
      <c r="S292" s="6">
        <v>0</v>
      </c>
      <c r="T292" s="7">
        <f t="shared" ref="T292:T303" si="515">IF(R292=0,0,S292/R292*1000)</f>
        <v>0</v>
      </c>
      <c r="U292" s="8">
        <v>0</v>
      </c>
      <c r="V292" s="6">
        <v>0</v>
      </c>
      <c r="W292" s="7">
        <f t="shared" ref="W292:W303" si="516">IF(U292=0,0,V292/U292*1000)</f>
        <v>0</v>
      </c>
      <c r="X292" s="8">
        <v>0</v>
      </c>
      <c r="Y292" s="6">
        <v>0</v>
      </c>
      <c r="Z292" s="7">
        <f t="shared" ref="Z292:Z303" si="517">IF(X292=0,0,Y292/X292*1000)</f>
        <v>0</v>
      </c>
      <c r="AA292" s="8">
        <v>0</v>
      </c>
      <c r="AB292" s="6">
        <v>0</v>
      </c>
      <c r="AC292" s="7">
        <f t="shared" ref="AC292:AC303" si="518">IF(AA292=0,0,AB292/AA292*1000)</f>
        <v>0</v>
      </c>
      <c r="AD292" s="8">
        <v>0</v>
      </c>
      <c r="AE292" s="6">
        <v>0</v>
      </c>
      <c r="AF292" s="7">
        <f t="shared" ref="AF292:AF303" si="519">IF(AD292=0,0,AE292/AD292*1000)</f>
        <v>0</v>
      </c>
      <c r="AG292" s="8">
        <v>0</v>
      </c>
      <c r="AH292" s="6">
        <v>0</v>
      </c>
      <c r="AI292" s="7">
        <f t="shared" ref="AI292:AI303" si="520">IF(AG292=0,0,AH292/AG292*1000)</f>
        <v>0</v>
      </c>
      <c r="AJ292" s="8">
        <v>0</v>
      </c>
      <c r="AK292" s="6">
        <v>0</v>
      </c>
      <c r="AL292" s="7">
        <f t="shared" ref="AL292:AL303" si="521">IF(AJ292=0,0,AK292/AJ292*1000)</f>
        <v>0</v>
      </c>
      <c r="AM292" s="8">
        <v>0</v>
      </c>
      <c r="AN292" s="6">
        <v>0</v>
      </c>
      <c r="AO292" s="7">
        <f t="shared" ref="AO292:AO303" si="522">IF(AM292=0,0,AN292/AM292*1000)</f>
        <v>0</v>
      </c>
      <c r="AP292" s="8">
        <v>0</v>
      </c>
      <c r="AQ292" s="6">
        <v>0</v>
      </c>
      <c r="AR292" s="7">
        <f t="shared" ref="AR292:AR303" si="523">IF(AP292=0,0,AQ292/AP292*1000)</f>
        <v>0</v>
      </c>
      <c r="AS292" s="8">
        <v>0</v>
      </c>
      <c r="AT292" s="6">
        <v>0</v>
      </c>
      <c r="AU292" s="7">
        <f t="shared" ref="AU292:AU303" si="524">IF(AS292=0,0,AT292/AS292*1000)</f>
        <v>0</v>
      </c>
      <c r="AV292" s="8">
        <v>0</v>
      </c>
      <c r="AW292" s="6">
        <v>0</v>
      </c>
      <c r="AX292" s="7">
        <f t="shared" ref="AX292:AX303" si="525">IF(AV292=0,0,AW292/AV292*1000)</f>
        <v>0</v>
      </c>
      <c r="AY292" s="8">
        <v>0</v>
      </c>
      <c r="AZ292" s="6">
        <v>0</v>
      </c>
      <c r="BA292" s="7">
        <f t="shared" ref="BA292:BA303" si="526">IF(AY292=0,0,AZ292/AY292*1000)</f>
        <v>0</v>
      </c>
      <c r="BB292" s="8">
        <v>0</v>
      </c>
      <c r="BC292" s="6">
        <v>0</v>
      </c>
      <c r="BD292" s="7">
        <f t="shared" ref="BD292:BD303" si="527">IF(BB292=0,0,BC292/BB292*1000)</f>
        <v>0</v>
      </c>
      <c r="BE292" s="8">
        <v>0</v>
      </c>
      <c r="BF292" s="6">
        <v>0</v>
      </c>
      <c r="BG292" s="7">
        <f t="shared" ref="BG292:BG303" si="528">IF(BE292=0,0,BF292/BE292*1000)</f>
        <v>0</v>
      </c>
      <c r="BH292" s="8">
        <v>0</v>
      </c>
      <c r="BI292" s="6">
        <v>0</v>
      </c>
      <c r="BJ292" s="7">
        <f t="shared" ref="BJ292:BJ303" si="529">IF(BH292=0,0,BI292/BH292*1000)</f>
        <v>0</v>
      </c>
      <c r="BK292" s="8">
        <v>0</v>
      </c>
      <c r="BL292" s="6">
        <v>0</v>
      </c>
      <c r="BM292" s="7">
        <f t="shared" ref="BM292:BM303" si="530">IF(BK292=0,0,BL292/BK292*1000)</f>
        <v>0</v>
      </c>
      <c r="BN292" s="8">
        <v>0</v>
      </c>
      <c r="BO292" s="6">
        <v>0</v>
      </c>
      <c r="BP292" s="7">
        <f t="shared" ref="BP292:BP303" si="531">IF(BN292=0,0,BO292/BN292*1000)</f>
        <v>0</v>
      </c>
      <c r="BQ292" s="8">
        <v>0</v>
      </c>
      <c r="BR292" s="6">
        <v>0</v>
      </c>
      <c r="BS292" s="7">
        <f t="shared" ref="BS292:BS303" si="532">IF(BQ292=0,0,BR292/BQ292*1000)</f>
        <v>0</v>
      </c>
      <c r="BT292" s="8">
        <v>0</v>
      </c>
      <c r="BU292" s="6">
        <v>0</v>
      </c>
      <c r="BV292" s="7">
        <f t="shared" ref="BV292:BV303" si="533">IF(BT292=0,0,BU292/BT292*1000)</f>
        <v>0</v>
      </c>
      <c r="BW292" s="8">
        <v>0</v>
      </c>
      <c r="BX292" s="6">
        <v>0</v>
      </c>
      <c r="BY292" s="7">
        <f t="shared" ref="BY292:BY303" si="534">IF(BW292=0,0,BX292/BW292*1000)</f>
        <v>0</v>
      </c>
      <c r="BZ292" s="8">
        <v>0</v>
      </c>
      <c r="CA292" s="6">
        <v>0</v>
      </c>
      <c r="CB292" s="7">
        <f t="shared" ref="CB292:CB303" si="535">IF(BZ292=0,0,CA292/BZ292*1000)</f>
        <v>0</v>
      </c>
      <c r="CC292" s="12">
        <f>SUMIF($C$5:$CB$5,"Ton",C292:CB292)</f>
        <v>0</v>
      </c>
      <c r="CD292" s="7">
        <f>SUMIF($C$5:$CB$5,"F*",C292:CB292)</f>
        <v>0</v>
      </c>
    </row>
    <row r="293" spans="1:82" hidden="1" x14ac:dyDescent="0.3">
      <c r="A293" s="40"/>
      <c r="B293" s="41" t="s">
        <v>6</v>
      </c>
      <c r="C293" s="8">
        <v>0</v>
      </c>
      <c r="D293" s="6">
        <v>0</v>
      </c>
      <c r="E293" s="7">
        <f t="shared" ref="E293:E294" si="536">IF(C293=0,0,D293/C293*1000)</f>
        <v>0</v>
      </c>
      <c r="F293" s="8">
        <v>0</v>
      </c>
      <c r="G293" s="6">
        <v>0</v>
      </c>
      <c r="H293" s="7">
        <f t="shared" si="511"/>
        <v>0</v>
      </c>
      <c r="I293" s="8">
        <v>0</v>
      </c>
      <c r="J293" s="6">
        <v>0</v>
      </c>
      <c r="K293" s="7">
        <f t="shared" si="512"/>
        <v>0</v>
      </c>
      <c r="L293" s="8">
        <v>0</v>
      </c>
      <c r="M293" s="6">
        <v>0</v>
      </c>
      <c r="N293" s="7">
        <f t="shared" si="513"/>
        <v>0</v>
      </c>
      <c r="O293" s="8">
        <v>0</v>
      </c>
      <c r="P293" s="6">
        <v>0</v>
      </c>
      <c r="Q293" s="7">
        <f t="shared" si="514"/>
        <v>0</v>
      </c>
      <c r="R293" s="8">
        <v>0</v>
      </c>
      <c r="S293" s="6">
        <v>0</v>
      </c>
      <c r="T293" s="7">
        <f t="shared" si="515"/>
        <v>0</v>
      </c>
      <c r="U293" s="8">
        <v>0</v>
      </c>
      <c r="V293" s="6">
        <v>0</v>
      </c>
      <c r="W293" s="7">
        <f t="shared" si="516"/>
        <v>0</v>
      </c>
      <c r="X293" s="8">
        <v>0</v>
      </c>
      <c r="Y293" s="6">
        <v>0</v>
      </c>
      <c r="Z293" s="7">
        <f t="shared" si="517"/>
        <v>0</v>
      </c>
      <c r="AA293" s="8">
        <v>0</v>
      </c>
      <c r="AB293" s="6">
        <v>0</v>
      </c>
      <c r="AC293" s="7">
        <f t="shared" si="518"/>
        <v>0</v>
      </c>
      <c r="AD293" s="8">
        <v>0</v>
      </c>
      <c r="AE293" s="6">
        <v>0</v>
      </c>
      <c r="AF293" s="7">
        <f t="shared" si="519"/>
        <v>0</v>
      </c>
      <c r="AG293" s="8">
        <v>0</v>
      </c>
      <c r="AH293" s="6">
        <v>0</v>
      </c>
      <c r="AI293" s="7">
        <f t="shared" si="520"/>
        <v>0</v>
      </c>
      <c r="AJ293" s="8">
        <v>0</v>
      </c>
      <c r="AK293" s="6">
        <v>0</v>
      </c>
      <c r="AL293" s="7">
        <f t="shared" si="521"/>
        <v>0</v>
      </c>
      <c r="AM293" s="8">
        <v>0</v>
      </c>
      <c r="AN293" s="6">
        <v>0</v>
      </c>
      <c r="AO293" s="7">
        <f t="shared" si="522"/>
        <v>0</v>
      </c>
      <c r="AP293" s="8">
        <v>0</v>
      </c>
      <c r="AQ293" s="6">
        <v>0</v>
      </c>
      <c r="AR293" s="7">
        <f t="shared" si="523"/>
        <v>0</v>
      </c>
      <c r="AS293" s="8">
        <v>0</v>
      </c>
      <c r="AT293" s="6">
        <v>0</v>
      </c>
      <c r="AU293" s="7">
        <f t="shared" si="524"/>
        <v>0</v>
      </c>
      <c r="AV293" s="8">
        <v>0</v>
      </c>
      <c r="AW293" s="6">
        <v>0</v>
      </c>
      <c r="AX293" s="7">
        <f t="shared" si="525"/>
        <v>0</v>
      </c>
      <c r="AY293" s="8">
        <v>0</v>
      </c>
      <c r="AZ293" s="6">
        <v>0</v>
      </c>
      <c r="BA293" s="7">
        <f t="shared" si="526"/>
        <v>0</v>
      </c>
      <c r="BB293" s="8">
        <v>0</v>
      </c>
      <c r="BC293" s="6">
        <v>0</v>
      </c>
      <c r="BD293" s="7">
        <f t="shared" si="527"/>
        <v>0</v>
      </c>
      <c r="BE293" s="8">
        <v>0</v>
      </c>
      <c r="BF293" s="6">
        <v>0</v>
      </c>
      <c r="BG293" s="7">
        <f t="shared" si="528"/>
        <v>0</v>
      </c>
      <c r="BH293" s="8">
        <v>0</v>
      </c>
      <c r="BI293" s="6">
        <v>0</v>
      </c>
      <c r="BJ293" s="7">
        <f t="shared" si="529"/>
        <v>0</v>
      </c>
      <c r="BK293" s="8">
        <v>0</v>
      </c>
      <c r="BL293" s="6">
        <v>0</v>
      </c>
      <c r="BM293" s="7">
        <f t="shared" si="530"/>
        <v>0</v>
      </c>
      <c r="BN293" s="8">
        <v>0</v>
      </c>
      <c r="BO293" s="6">
        <v>0</v>
      </c>
      <c r="BP293" s="7">
        <f t="shared" si="531"/>
        <v>0</v>
      </c>
      <c r="BQ293" s="8">
        <v>0</v>
      </c>
      <c r="BR293" s="6">
        <v>0</v>
      </c>
      <c r="BS293" s="7">
        <f t="shared" si="532"/>
        <v>0</v>
      </c>
      <c r="BT293" s="8">
        <v>0</v>
      </c>
      <c r="BU293" s="6">
        <v>0</v>
      </c>
      <c r="BV293" s="7">
        <f t="shared" si="533"/>
        <v>0</v>
      </c>
      <c r="BW293" s="8">
        <v>0</v>
      </c>
      <c r="BX293" s="6">
        <v>0</v>
      </c>
      <c r="BY293" s="7">
        <f t="shared" si="534"/>
        <v>0</v>
      </c>
      <c r="BZ293" s="8">
        <v>0</v>
      </c>
      <c r="CA293" s="6">
        <v>0</v>
      </c>
      <c r="CB293" s="7">
        <f t="shared" si="535"/>
        <v>0</v>
      </c>
      <c r="CC293" s="12">
        <f t="shared" ref="CC293:CC304" si="537">SUMIF($C$5:$CB$5,"Ton",C293:CB293)</f>
        <v>0</v>
      </c>
      <c r="CD293" s="7">
        <f t="shared" ref="CD293:CD304" si="538">SUMIF($C$5:$CB$5,"F*",C293:CB293)</f>
        <v>0</v>
      </c>
    </row>
    <row r="294" spans="1:82" hidden="1" x14ac:dyDescent="0.3">
      <c r="A294" s="40"/>
      <c r="B294" s="41" t="s">
        <v>7</v>
      </c>
      <c r="C294" s="8">
        <v>0</v>
      </c>
      <c r="D294" s="6">
        <v>0</v>
      </c>
      <c r="E294" s="7">
        <f t="shared" si="536"/>
        <v>0</v>
      </c>
      <c r="F294" s="8">
        <v>0</v>
      </c>
      <c r="G294" s="6">
        <v>0</v>
      </c>
      <c r="H294" s="7">
        <f t="shared" si="511"/>
        <v>0</v>
      </c>
      <c r="I294" s="8">
        <v>0</v>
      </c>
      <c r="J294" s="6">
        <v>0</v>
      </c>
      <c r="K294" s="7">
        <f t="shared" si="512"/>
        <v>0</v>
      </c>
      <c r="L294" s="8">
        <v>0</v>
      </c>
      <c r="M294" s="6">
        <v>0</v>
      </c>
      <c r="N294" s="7">
        <f t="shared" si="513"/>
        <v>0</v>
      </c>
      <c r="O294" s="8">
        <v>0</v>
      </c>
      <c r="P294" s="6">
        <v>0</v>
      </c>
      <c r="Q294" s="7">
        <f t="shared" si="514"/>
        <v>0</v>
      </c>
      <c r="R294" s="8">
        <v>0</v>
      </c>
      <c r="S294" s="6">
        <v>0</v>
      </c>
      <c r="T294" s="7">
        <f t="shared" si="515"/>
        <v>0</v>
      </c>
      <c r="U294" s="8">
        <v>0</v>
      </c>
      <c r="V294" s="6">
        <v>0</v>
      </c>
      <c r="W294" s="7">
        <f t="shared" si="516"/>
        <v>0</v>
      </c>
      <c r="X294" s="8">
        <v>0</v>
      </c>
      <c r="Y294" s="6">
        <v>0</v>
      </c>
      <c r="Z294" s="7">
        <f t="shared" si="517"/>
        <v>0</v>
      </c>
      <c r="AA294" s="8">
        <v>0</v>
      </c>
      <c r="AB294" s="6">
        <v>0</v>
      </c>
      <c r="AC294" s="7">
        <f t="shared" si="518"/>
        <v>0</v>
      </c>
      <c r="AD294" s="8">
        <v>0</v>
      </c>
      <c r="AE294" s="6">
        <v>0</v>
      </c>
      <c r="AF294" s="7">
        <f t="shared" si="519"/>
        <v>0</v>
      </c>
      <c r="AG294" s="8">
        <v>0</v>
      </c>
      <c r="AH294" s="6">
        <v>0</v>
      </c>
      <c r="AI294" s="7">
        <f t="shared" si="520"/>
        <v>0</v>
      </c>
      <c r="AJ294" s="8">
        <v>0</v>
      </c>
      <c r="AK294" s="6">
        <v>0</v>
      </c>
      <c r="AL294" s="7">
        <f t="shared" si="521"/>
        <v>0</v>
      </c>
      <c r="AM294" s="8">
        <v>0</v>
      </c>
      <c r="AN294" s="6">
        <v>0</v>
      </c>
      <c r="AO294" s="7">
        <f t="shared" si="522"/>
        <v>0</v>
      </c>
      <c r="AP294" s="8">
        <v>0</v>
      </c>
      <c r="AQ294" s="6">
        <v>0</v>
      </c>
      <c r="AR294" s="7">
        <f t="shared" si="523"/>
        <v>0</v>
      </c>
      <c r="AS294" s="8">
        <v>0</v>
      </c>
      <c r="AT294" s="6">
        <v>0</v>
      </c>
      <c r="AU294" s="7">
        <f t="shared" si="524"/>
        <v>0</v>
      </c>
      <c r="AV294" s="8">
        <v>0</v>
      </c>
      <c r="AW294" s="6">
        <v>0</v>
      </c>
      <c r="AX294" s="7">
        <f t="shared" si="525"/>
        <v>0</v>
      </c>
      <c r="AY294" s="8">
        <v>0</v>
      </c>
      <c r="AZ294" s="6">
        <v>0</v>
      </c>
      <c r="BA294" s="7">
        <f t="shared" si="526"/>
        <v>0</v>
      </c>
      <c r="BB294" s="8">
        <v>0</v>
      </c>
      <c r="BC294" s="6">
        <v>0</v>
      </c>
      <c r="BD294" s="7">
        <f t="shared" si="527"/>
        <v>0</v>
      </c>
      <c r="BE294" s="8">
        <v>0</v>
      </c>
      <c r="BF294" s="6">
        <v>0</v>
      </c>
      <c r="BG294" s="7">
        <f t="shared" si="528"/>
        <v>0</v>
      </c>
      <c r="BH294" s="8">
        <v>0</v>
      </c>
      <c r="BI294" s="6">
        <v>0</v>
      </c>
      <c r="BJ294" s="7">
        <f t="shared" si="529"/>
        <v>0</v>
      </c>
      <c r="BK294" s="8">
        <v>0</v>
      </c>
      <c r="BL294" s="6">
        <v>0</v>
      </c>
      <c r="BM294" s="7">
        <f t="shared" si="530"/>
        <v>0</v>
      </c>
      <c r="BN294" s="8">
        <v>0</v>
      </c>
      <c r="BO294" s="6">
        <v>0</v>
      </c>
      <c r="BP294" s="7">
        <f t="shared" si="531"/>
        <v>0</v>
      </c>
      <c r="BQ294" s="8">
        <v>0</v>
      </c>
      <c r="BR294" s="6">
        <v>0</v>
      </c>
      <c r="BS294" s="7">
        <f t="shared" si="532"/>
        <v>0</v>
      </c>
      <c r="BT294" s="8">
        <v>0</v>
      </c>
      <c r="BU294" s="6">
        <v>0</v>
      </c>
      <c r="BV294" s="7">
        <f t="shared" si="533"/>
        <v>0</v>
      </c>
      <c r="BW294" s="8">
        <v>0</v>
      </c>
      <c r="BX294" s="6">
        <v>0</v>
      </c>
      <c r="BY294" s="7">
        <f t="shared" si="534"/>
        <v>0</v>
      </c>
      <c r="BZ294" s="8">
        <v>0</v>
      </c>
      <c r="CA294" s="6">
        <v>0</v>
      </c>
      <c r="CB294" s="7">
        <f t="shared" si="535"/>
        <v>0</v>
      </c>
      <c r="CC294" s="12">
        <f t="shared" si="537"/>
        <v>0</v>
      </c>
      <c r="CD294" s="7">
        <f t="shared" si="538"/>
        <v>0</v>
      </c>
    </row>
    <row r="295" spans="1:82" hidden="1" x14ac:dyDescent="0.3">
      <c r="A295" s="40"/>
      <c r="B295" s="41" t="s">
        <v>8</v>
      </c>
      <c r="C295" s="8">
        <v>0</v>
      </c>
      <c r="D295" s="6">
        <v>0</v>
      </c>
      <c r="E295" s="7">
        <f>IF(C295=0,0,D295/C295*1000)</f>
        <v>0</v>
      </c>
      <c r="F295" s="8">
        <v>0</v>
      </c>
      <c r="G295" s="6">
        <v>0</v>
      </c>
      <c r="H295" s="7">
        <f t="shared" si="511"/>
        <v>0</v>
      </c>
      <c r="I295" s="8">
        <v>0</v>
      </c>
      <c r="J295" s="6">
        <v>0</v>
      </c>
      <c r="K295" s="7">
        <f t="shared" si="512"/>
        <v>0</v>
      </c>
      <c r="L295" s="8">
        <v>0</v>
      </c>
      <c r="M295" s="6">
        <v>0</v>
      </c>
      <c r="N295" s="7">
        <f t="shared" si="513"/>
        <v>0</v>
      </c>
      <c r="O295" s="8">
        <v>0</v>
      </c>
      <c r="P295" s="6">
        <v>0</v>
      </c>
      <c r="Q295" s="7">
        <f t="shared" si="514"/>
        <v>0</v>
      </c>
      <c r="R295" s="8">
        <v>0</v>
      </c>
      <c r="S295" s="6">
        <v>0</v>
      </c>
      <c r="T295" s="7">
        <f t="shared" si="515"/>
        <v>0</v>
      </c>
      <c r="U295" s="8">
        <v>0</v>
      </c>
      <c r="V295" s="6">
        <v>0</v>
      </c>
      <c r="W295" s="7">
        <f t="shared" si="516"/>
        <v>0</v>
      </c>
      <c r="X295" s="8">
        <v>0</v>
      </c>
      <c r="Y295" s="6">
        <v>0</v>
      </c>
      <c r="Z295" s="7">
        <f t="shared" si="517"/>
        <v>0</v>
      </c>
      <c r="AA295" s="8">
        <v>0</v>
      </c>
      <c r="AB295" s="6">
        <v>0</v>
      </c>
      <c r="AC295" s="7">
        <f t="shared" si="518"/>
        <v>0</v>
      </c>
      <c r="AD295" s="8">
        <v>0</v>
      </c>
      <c r="AE295" s="6">
        <v>0</v>
      </c>
      <c r="AF295" s="7">
        <f t="shared" si="519"/>
        <v>0</v>
      </c>
      <c r="AG295" s="8">
        <v>0</v>
      </c>
      <c r="AH295" s="6">
        <v>0</v>
      </c>
      <c r="AI295" s="7">
        <f t="shared" si="520"/>
        <v>0</v>
      </c>
      <c r="AJ295" s="8">
        <v>0</v>
      </c>
      <c r="AK295" s="6">
        <v>0</v>
      </c>
      <c r="AL295" s="7">
        <f t="shared" si="521"/>
        <v>0</v>
      </c>
      <c r="AM295" s="8">
        <v>0</v>
      </c>
      <c r="AN295" s="6">
        <v>0</v>
      </c>
      <c r="AO295" s="7">
        <f t="shared" si="522"/>
        <v>0</v>
      </c>
      <c r="AP295" s="8">
        <v>0</v>
      </c>
      <c r="AQ295" s="6">
        <v>0</v>
      </c>
      <c r="AR295" s="7">
        <f t="shared" si="523"/>
        <v>0</v>
      </c>
      <c r="AS295" s="8">
        <v>0</v>
      </c>
      <c r="AT295" s="6">
        <v>0</v>
      </c>
      <c r="AU295" s="7">
        <f t="shared" si="524"/>
        <v>0</v>
      </c>
      <c r="AV295" s="8">
        <v>0</v>
      </c>
      <c r="AW295" s="6">
        <v>0</v>
      </c>
      <c r="AX295" s="7">
        <f t="shared" si="525"/>
        <v>0</v>
      </c>
      <c r="AY295" s="8">
        <v>0</v>
      </c>
      <c r="AZ295" s="6">
        <v>0</v>
      </c>
      <c r="BA295" s="7">
        <f t="shared" si="526"/>
        <v>0</v>
      </c>
      <c r="BB295" s="8">
        <v>0</v>
      </c>
      <c r="BC295" s="6">
        <v>0</v>
      </c>
      <c r="BD295" s="7">
        <f t="shared" si="527"/>
        <v>0</v>
      </c>
      <c r="BE295" s="8">
        <v>0</v>
      </c>
      <c r="BF295" s="6">
        <v>0</v>
      </c>
      <c r="BG295" s="7">
        <f t="shared" si="528"/>
        <v>0</v>
      </c>
      <c r="BH295" s="8">
        <v>0</v>
      </c>
      <c r="BI295" s="6">
        <v>0</v>
      </c>
      <c r="BJ295" s="7">
        <f t="shared" si="529"/>
        <v>0</v>
      </c>
      <c r="BK295" s="8">
        <v>0</v>
      </c>
      <c r="BL295" s="6">
        <v>0</v>
      </c>
      <c r="BM295" s="7">
        <f t="shared" si="530"/>
        <v>0</v>
      </c>
      <c r="BN295" s="8">
        <v>0</v>
      </c>
      <c r="BO295" s="6">
        <v>0</v>
      </c>
      <c r="BP295" s="7">
        <f t="shared" si="531"/>
        <v>0</v>
      </c>
      <c r="BQ295" s="8">
        <v>0</v>
      </c>
      <c r="BR295" s="6">
        <v>0</v>
      </c>
      <c r="BS295" s="7">
        <f t="shared" si="532"/>
        <v>0</v>
      </c>
      <c r="BT295" s="8">
        <v>0</v>
      </c>
      <c r="BU295" s="6">
        <v>0</v>
      </c>
      <c r="BV295" s="7">
        <f t="shared" si="533"/>
        <v>0</v>
      </c>
      <c r="BW295" s="8">
        <v>0</v>
      </c>
      <c r="BX295" s="6">
        <v>0</v>
      </c>
      <c r="BY295" s="7">
        <f t="shared" si="534"/>
        <v>0</v>
      </c>
      <c r="BZ295" s="8">
        <v>0</v>
      </c>
      <c r="CA295" s="6">
        <v>0</v>
      </c>
      <c r="CB295" s="7">
        <f t="shared" si="535"/>
        <v>0</v>
      </c>
      <c r="CC295" s="12">
        <f t="shared" si="537"/>
        <v>0</v>
      </c>
      <c r="CD295" s="7">
        <f t="shared" si="538"/>
        <v>0</v>
      </c>
    </row>
    <row r="296" spans="1:82" hidden="1" x14ac:dyDescent="0.3">
      <c r="A296" s="40"/>
      <c r="B296" s="7" t="s">
        <v>9</v>
      </c>
      <c r="C296" s="8">
        <v>0</v>
      </c>
      <c r="D296" s="6">
        <v>0</v>
      </c>
      <c r="E296" s="7">
        <f t="shared" ref="E296:E303" si="539">IF(C296=0,0,D296/C296*1000)</f>
        <v>0</v>
      </c>
      <c r="F296" s="8">
        <v>0</v>
      </c>
      <c r="G296" s="6">
        <v>0</v>
      </c>
      <c r="H296" s="7">
        <f t="shared" si="511"/>
        <v>0</v>
      </c>
      <c r="I296" s="8">
        <v>0</v>
      </c>
      <c r="J296" s="6">
        <v>0</v>
      </c>
      <c r="K296" s="7">
        <f t="shared" si="512"/>
        <v>0</v>
      </c>
      <c r="L296" s="8">
        <v>0</v>
      </c>
      <c r="M296" s="6">
        <v>0</v>
      </c>
      <c r="N296" s="7">
        <f t="shared" si="513"/>
        <v>0</v>
      </c>
      <c r="O296" s="8">
        <v>0</v>
      </c>
      <c r="P296" s="6">
        <v>0</v>
      </c>
      <c r="Q296" s="7">
        <f t="shared" si="514"/>
        <v>0</v>
      </c>
      <c r="R296" s="8">
        <v>0</v>
      </c>
      <c r="S296" s="6">
        <v>0</v>
      </c>
      <c r="T296" s="7">
        <f t="shared" si="515"/>
        <v>0</v>
      </c>
      <c r="U296" s="8">
        <v>0</v>
      </c>
      <c r="V296" s="6">
        <v>0</v>
      </c>
      <c r="W296" s="7">
        <f t="shared" si="516"/>
        <v>0</v>
      </c>
      <c r="X296" s="8">
        <v>0</v>
      </c>
      <c r="Y296" s="6">
        <v>0</v>
      </c>
      <c r="Z296" s="7">
        <f t="shared" si="517"/>
        <v>0</v>
      </c>
      <c r="AA296" s="8">
        <v>0</v>
      </c>
      <c r="AB296" s="6">
        <v>0</v>
      </c>
      <c r="AC296" s="7">
        <f t="shared" si="518"/>
        <v>0</v>
      </c>
      <c r="AD296" s="8">
        <v>0</v>
      </c>
      <c r="AE296" s="6">
        <v>0</v>
      </c>
      <c r="AF296" s="7">
        <f t="shared" si="519"/>
        <v>0</v>
      </c>
      <c r="AG296" s="8">
        <v>0</v>
      </c>
      <c r="AH296" s="6">
        <v>0</v>
      </c>
      <c r="AI296" s="7">
        <f t="shared" si="520"/>
        <v>0</v>
      </c>
      <c r="AJ296" s="8">
        <v>0</v>
      </c>
      <c r="AK296" s="6">
        <v>0</v>
      </c>
      <c r="AL296" s="7">
        <f t="shared" si="521"/>
        <v>0</v>
      </c>
      <c r="AM296" s="8">
        <v>0</v>
      </c>
      <c r="AN296" s="6">
        <v>0</v>
      </c>
      <c r="AO296" s="7">
        <f t="shared" si="522"/>
        <v>0</v>
      </c>
      <c r="AP296" s="8">
        <v>0</v>
      </c>
      <c r="AQ296" s="6">
        <v>0</v>
      </c>
      <c r="AR296" s="7">
        <f t="shared" si="523"/>
        <v>0</v>
      </c>
      <c r="AS296" s="8">
        <v>0</v>
      </c>
      <c r="AT296" s="6">
        <v>0</v>
      </c>
      <c r="AU296" s="7">
        <f t="shared" si="524"/>
        <v>0</v>
      </c>
      <c r="AV296" s="8">
        <v>0</v>
      </c>
      <c r="AW296" s="6">
        <v>0</v>
      </c>
      <c r="AX296" s="7">
        <f t="shared" si="525"/>
        <v>0</v>
      </c>
      <c r="AY296" s="8">
        <v>0</v>
      </c>
      <c r="AZ296" s="6">
        <v>0</v>
      </c>
      <c r="BA296" s="7">
        <f t="shared" si="526"/>
        <v>0</v>
      </c>
      <c r="BB296" s="8">
        <v>0</v>
      </c>
      <c r="BC296" s="6">
        <v>0</v>
      </c>
      <c r="BD296" s="7">
        <f t="shared" si="527"/>
        <v>0</v>
      </c>
      <c r="BE296" s="8">
        <v>0</v>
      </c>
      <c r="BF296" s="6">
        <v>0</v>
      </c>
      <c r="BG296" s="7">
        <f t="shared" si="528"/>
        <v>0</v>
      </c>
      <c r="BH296" s="8">
        <v>0</v>
      </c>
      <c r="BI296" s="6">
        <v>0</v>
      </c>
      <c r="BJ296" s="7">
        <f t="shared" si="529"/>
        <v>0</v>
      </c>
      <c r="BK296" s="8">
        <v>0</v>
      </c>
      <c r="BL296" s="6">
        <v>0</v>
      </c>
      <c r="BM296" s="7">
        <f t="shared" si="530"/>
        <v>0</v>
      </c>
      <c r="BN296" s="8">
        <v>0</v>
      </c>
      <c r="BO296" s="6">
        <v>0</v>
      </c>
      <c r="BP296" s="7">
        <f t="shared" si="531"/>
        <v>0</v>
      </c>
      <c r="BQ296" s="8">
        <v>0</v>
      </c>
      <c r="BR296" s="6">
        <v>0</v>
      </c>
      <c r="BS296" s="7">
        <f t="shared" si="532"/>
        <v>0</v>
      </c>
      <c r="BT296" s="8">
        <v>0</v>
      </c>
      <c r="BU296" s="6">
        <v>0</v>
      </c>
      <c r="BV296" s="7">
        <f t="shared" si="533"/>
        <v>0</v>
      </c>
      <c r="BW296" s="8">
        <v>0</v>
      </c>
      <c r="BX296" s="6">
        <v>0</v>
      </c>
      <c r="BY296" s="7">
        <f t="shared" si="534"/>
        <v>0</v>
      </c>
      <c r="BZ296" s="8">
        <v>0</v>
      </c>
      <c r="CA296" s="6">
        <v>0</v>
      </c>
      <c r="CB296" s="7">
        <f t="shared" si="535"/>
        <v>0</v>
      </c>
      <c r="CC296" s="12">
        <f t="shared" si="537"/>
        <v>0</v>
      </c>
      <c r="CD296" s="7">
        <f t="shared" si="538"/>
        <v>0</v>
      </c>
    </row>
    <row r="297" spans="1:82" hidden="1" x14ac:dyDescent="0.3">
      <c r="A297" s="40"/>
      <c r="B297" s="41" t="s">
        <v>10</v>
      </c>
      <c r="C297" s="8">
        <v>0</v>
      </c>
      <c r="D297" s="6">
        <v>0</v>
      </c>
      <c r="E297" s="7">
        <f t="shared" si="539"/>
        <v>0</v>
      </c>
      <c r="F297" s="8">
        <v>0</v>
      </c>
      <c r="G297" s="6">
        <v>0</v>
      </c>
      <c r="H297" s="7">
        <f t="shared" si="511"/>
        <v>0</v>
      </c>
      <c r="I297" s="8">
        <v>0</v>
      </c>
      <c r="J297" s="6">
        <v>0</v>
      </c>
      <c r="K297" s="7">
        <f t="shared" si="512"/>
        <v>0</v>
      </c>
      <c r="L297" s="8">
        <v>0</v>
      </c>
      <c r="M297" s="6">
        <v>0</v>
      </c>
      <c r="N297" s="7">
        <f t="shared" si="513"/>
        <v>0</v>
      </c>
      <c r="O297" s="8">
        <v>0</v>
      </c>
      <c r="P297" s="6">
        <v>0</v>
      </c>
      <c r="Q297" s="7">
        <f t="shared" si="514"/>
        <v>0</v>
      </c>
      <c r="R297" s="8">
        <v>0</v>
      </c>
      <c r="S297" s="6">
        <v>0</v>
      </c>
      <c r="T297" s="7">
        <f t="shared" si="515"/>
        <v>0</v>
      </c>
      <c r="U297" s="8">
        <v>0</v>
      </c>
      <c r="V297" s="6">
        <v>0</v>
      </c>
      <c r="W297" s="7">
        <f t="shared" si="516"/>
        <v>0</v>
      </c>
      <c r="X297" s="8">
        <v>0</v>
      </c>
      <c r="Y297" s="6">
        <v>0</v>
      </c>
      <c r="Z297" s="7">
        <f t="shared" si="517"/>
        <v>0</v>
      </c>
      <c r="AA297" s="8">
        <v>0</v>
      </c>
      <c r="AB297" s="6">
        <v>0</v>
      </c>
      <c r="AC297" s="7">
        <f t="shared" si="518"/>
        <v>0</v>
      </c>
      <c r="AD297" s="8">
        <v>0</v>
      </c>
      <c r="AE297" s="6">
        <v>0</v>
      </c>
      <c r="AF297" s="7">
        <f t="shared" si="519"/>
        <v>0</v>
      </c>
      <c r="AG297" s="8">
        <v>0</v>
      </c>
      <c r="AH297" s="6">
        <v>0</v>
      </c>
      <c r="AI297" s="7">
        <f t="shared" si="520"/>
        <v>0</v>
      </c>
      <c r="AJ297" s="8">
        <v>0</v>
      </c>
      <c r="AK297" s="6">
        <v>0</v>
      </c>
      <c r="AL297" s="7">
        <f t="shared" si="521"/>
        <v>0</v>
      </c>
      <c r="AM297" s="8">
        <v>0</v>
      </c>
      <c r="AN297" s="6">
        <v>0</v>
      </c>
      <c r="AO297" s="7">
        <f t="shared" si="522"/>
        <v>0</v>
      </c>
      <c r="AP297" s="8">
        <v>0</v>
      </c>
      <c r="AQ297" s="6">
        <v>0</v>
      </c>
      <c r="AR297" s="7">
        <f t="shared" si="523"/>
        <v>0</v>
      </c>
      <c r="AS297" s="8">
        <v>0</v>
      </c>
      <c r="AT297" s="6">
        <v>0</v>
      </c>
      <c r="AU297" s="7">
        <f t="shared" si="524"/>
        <v>0</v>
      </c>
      <c r="AV297" s="8">
        <v>0</v>
      </c>
      <c r="AW297" s="6">
        <v>0</v>
      </c>
      <c r="AX297" s="7">
        <f t="shared" si="525"/>
        <v>0</v>
      </c>
      <c r="AY297" s="8">
        <v>0</v>
      </c>
      <c r="AZ297" s="6">
        <v>0</v>
      </c>
      <c r="BA297" s="7">
        <f t="shared" si="526"/>
        <v>0</v>
      </c>
      <c r="BB297" s="8">
        <v>0</v>
      </c>
      <c r="BC297" s="6">
        <v>0</v>
      </c>
      <c r="BD297" s="7">
        <f t="shared" si="527"/>
        <v>0</v>
      </c>
      <c r="BE297" s="8">
        <v>0</v>
      </c>
      <c r="BF297" s="6">
        <v>0</v>
      </c>
      <c r="BG297" s="7">
        <f t="shared" si="528"/>
        <v>0</v>
      </c>
      <c r="BH297" s="8">
        <v>0</v>
      </c>
      <c r="BI297" s="6">
        <v>0</v>
      </c>
      <c r="BJ297" s="7">
        <f t="shared" si="529"/>
        <v>0</v>
      </c>
      <c r="BK297" s="8">
        <v>0</v>
      </c>
      <c r="BL297" s="6">
        <v>0</v>
      </c>
      <c r="BM297" s="7">
        <f t="shared" si="530"/>
        <v>0</v>
      </c>
      <c r="BN297" s="8">
        <v>0</v>
      </c>
      <c r="BO297" s="6">
        <v>0</v>
      </c>
      <c r="BP297" s="7">
        <f t="shared" si="531"/>
        <v>0</v>
      </c>
      <c r="BQ297" s="8">
        <v>0</v>
      </c>
      <c r="BR297" s="6">
        <v>0</v>
      </c>
      <c r="BS297" s="7">
        <f t="shared" si="532"/>
        <v>0</v>
      </c>
      <c r="BT297" s="8">
        <v>0</v>
      </c>
      <c r="BU297" s="6">
        <v>0</v>
      </c>
      <c r="BV297" s="7">
        <f t="shared" si="533"/>
        <v>0</v>
      </c>
      <c r="BW297" s="8">
        <v>0</v>
      </c>
      <c r="BX297" s="6">
        <v>0</v>
      </c>
      <c r="BY297" s="7">
        <f t="shared" si="534"/>
        <v>0</v>
      </c>
      <c r="BZ297" s="8">
        <v>0</v>
      </c>
      <c r="CA297" s="6">
        <v>0</v>
      </c>
      <c r="CB297" s="7">
        <f t="shared" si="535"/>
        <v>0</v>
      </c>
      <c r="CC297" s="12">
        <f t="shared" si="537"/>
        <v>0</v>
      </c>
      <c r="CD297" s="7">
        <f t="shared" si="538"/>
        <v>0</v>
      </c>
    </row>
    <row r="298" spans="1:82" hidden="1" x14ac:dyDescent="0.3">
      <c r="A298" s="40"/>
      <c r="B298" s="41" t="s">
        <v>11</v>
      </c>
      <c r="C298" s="8">
        <v>0</v>
      </c>
      <c r="D298" s="6">
        <v>0</v>
      </c>
      <c r="E298" s="7">
        <f t="shared" si="539"/>
        <v>0</v>
      </c>
      <c r="F298" s="8">
        <v>0</v>
      </c>
      <c r="G298" s="6">
        <v>0</v>
      </c>
      <c r="H298" s="7">
        <f t="shared" si="511"/>
        <v>0</v>
      </c>
      <c r="I298" s="8">
        <v>0</v>
      </c>
      <c r="J298" s="6">
        <v>0</v>
      </c>
      <c r="K298" s="7">
        <f t="shared" si="512"/>
        <v>0</v>
      </c>
      <c r="L298" s="8">
        <v>0</v>
      </c>
      <c r="M298" s="6">
        <v>0</v>
      </c>
      <c r="N298" s="7">
        <f t="shared" si="513"/>
        <v>0</v>
      </c>
      <c r="O298" s="8">
        <v>0</v>
      </c>
      <c r="P298" s="6">
        <v>0</v>
      </c>
      <c r="Q298" s="7">
        <f t="shared" si="514"/>
        <v>0</v>
      </c>
      <c r="R298" s="8">
        <v>0</v>
      </c>
      <c r="S298" s="6">
        <v>0</v>
      </c>
      <c r="T298" s="7">
        <f t="shared" si="515"/>
        <v>0</v>
      </c>
      <c r="U298" s="8">
        <v>0</v>
      </c>
      <c r="V298" s="6">
        <v>0</v>
      </c>
      <c r="W298" s="7">
        <f t="shared" si="516"/>
        <v>0</v>
      </c>
      <c r="X298" s="8">
        <v>0</v>
      </c>
      <c r="Y298" s="6">
        <v>0</v>
      </c>
      <c r="Z298" s="7">
        <f t="shared" si="517"/>
        <v>0</v>
      </c>
      <c r="AA298" s="8">
        <v>0</v>
      </c>
      <c r="AB298" s="6">
        <v>0</v>
      </c>
      <c r="AC298" s="7">
        <f t="shared" si="518"/>
        <v>0</v>
      </c>
      <c r="AD298" s="8">
        <v>0</v>
      </c>
      <c r="AE298" s="6">
        <v>0</v>
      </c>
      <c r="AF298" s="7">
        <f t="shared" si="519"/>
        <v>0</v>
      </c>
      <c r="AG298" s="8">
        <v>0</v>
      </c>
      <c r="AH298" s="6">
        <v>0</v>
      </c>
      <c r="AI298" s="7">
        <f t="shared" si="520"/>
        <v>0</v>
      </c>
      <c r="AJ298" s="8">
        <v>0</v>
      </c>
      <c r="AK298" s="6">
        <v>0</v>
      </c>
      <c r="AL298" s="7">
        <f t="shared" si="521"/>
        <v>0</v>
      </c>
      <c r="AM298" s="8">
        <v>0</v>
      </c>
      <c r="AN298" s="6">
        <v>0</v>
      </c>
      <c r="AO298" s="7">
        <f t="shared" si="522"/>
        <v>0</v>
      </c>
      <c r="AP298" s="8">
        <v>0</v>
      </c>
      <c r="AQ298" s="6">
        <v>0</v>
      </c>
      <c r="AR298" s="7">
        <f t="shared" si="523"/>
        <v>0</v>
      </c>
      <c r="AS298" s="8">
        <v>0</v>
      </c>
      <c r="AT298" s="6">
        <v>0</v>
      </c>
      <c r="AU298" s="7">
        <f t="shared" si="524"/>
        <v>0</v>
      </c>
      <c r="AV298" s="8">
        <v>0</v>
      </c>
      <c r="AW298" s="6">
        <v>0</v>
      </c>
      <c r="AX298" s="7">
        <f t="shared" si="525"/>
        <v>0</v>
      </c>
      <c r="AY298" s="8">
        <v>0</v>
      </c>
      <c r="AZ298" s="6">
        <v>0</v>
      </c>
      <c r="BA298" s="7">
        <f t="shared" si="526"/>
        <v>0</v>
      </c>
      <c r="BB298" s="8">
        <v>0</v>
      </c>
      <c r="BC298" s="6">
        <v>0</v>
      </c>
      <c r="BD298" s="7">
        <f t="shared" si="527"/>
        <v>0</v>
      </c>
      <c r="BE298" s="8">
        <v>0</v>
      </c>
      <c r="BF298" s="6">
        <v>0</v>
      </c>
      <c r="BG298" s="7">
        <f t="shared" si="528"/>
        <v>0</v>
      </c>
      <c r="BH298" s="8">
        <v>0</v>
      </c>
      <c r="BI298" s="6">
        <v>0</v>
      </c>
      <c r="BJ298" s="7">
        <f t="shared" si="529"/>
        <v>0</v>
      </c>
      <c r="BK298" s="8">
        <v>0</v>
      </c>
      <c r="BL298" s="6">
        <v>0</v>
      </c>
      <c r="BM298" s="7">
        <f t="shared" si="530"/>
        <v>0</v>
      </c>
      <c r="BN298" s="8">
        <v>0</v>
      </c>
      <c r="BO298" s="6">
        <v>0</v>
      </c>
      <c r="BP298" s="7">
        <f t="shared" si="531"/>
        <v>0</v>
      </c>
      <c r="BQ298" s="8">
        <v>0</v>
      </c>
      <c r="BR298" s="6">
        <v>0</v>
      </c>
      <c r="BS298" s="7">
        <f t="shared" si="532"/>
        <v>0</v>
      </c>
      <c r="BT298" s="8">
        <v>0</v>
      </c>
      <c r="BU298" s="6">
        <v>0</v>
      </c>
      <c r="BV298" s="7">
        <f t="shared" si="533"/>
        <v>0</v>
      </c>
      <c r="BW298" s="8">
        <v>0</v>
      </c>
      <c r="BX298" s="6">
        <v>0</v>
      </c>
      <c r="BY298" s="7">
        <f t="shared" si="534"/>
        <v>0</v>
      </c>
      <c r="BZ298" s="8">
        <v>0</v>
      </c>
      <c r="CA298" s="6">
        <v>0</v>
      </c>
      <c r="CB298" s="7">
        <f t="shared" si="535"/>
        <v>0</v>
      </c>
      <c r="CC298" s="12">
        <f t="shared" si="537"/>
        <v>0</v>
      </c>
      <c r="CD298" s="7">
        <f t="shared" si="538"/>
        <v>0</v>
      </c>
    </row>
    <row r="299" spans="1:82" hidden="1" x14ac:dyDescent="0.3">
      <c r="A299" s="40"/>
      <c r="B299" s="41" t="s">
        <v>12</v>
      </c>
      <c r="C299" s="8">
        <v>0</v>
      </c>
      <c r="D299" s="6">
        <v>0</v>
      </c>
      <c r="E299" s="7">
        <f t="shared" si="539"/>
        <v>0</v>
      </c>
      <c r="F299" s="8">
        <v>0</v>
      </c>
      <c r="G299" s="6">
        <v>0</v>
      </c>
      <c r="H299" s="7">
        <f t="shared" si="511"/>
        <v>0</v>
      </c>
      <c r="I299" s="8">
        <v>0</v>
      </c>
      <c r="J299" s="6">
        <v>0</v>
      </c>
      <c r="K299" s="7">
        <f t="shared" si="512"/>
        <v>0</v>
      </c>
      <c r="L299" s="8">
        <v>0</v>
      </c>
      <c r="M299" s="6">
        <v>0</v>
      </c>
      <c r="N299" s="7">
        <f t="shared" si="513"/>
        <v>0</v>
      </c>
      <c r="O299" s="8">
        <v>0</v>
      </c>
      <c r="P299" s="6">
        <v>0</v>
      </c>
      <c r="Q299" s="7">
        <f t="shared" si="514"/>
        <v>0</v>
      </c>
      <c r="R299" s="8">
        <v>0</v>
      </c>
      <c r="S299" s="6">
        <v>0</v>
      </c>
      <c r="T299" s="7">
        <f t="shared" si="515"/>
        <v>0</v>
      </c>
      <c r="U299" s="8">
        <v>0</v>
      </c>
      <c r="V299" s="6">
        <v>0</v>
      </c>
      <c r="W299" s="7">
        <f t="shared" si="516"/>
        <v>0</v>
      </c>
      <c r="X299" s="8">
        <v>0</v>
      </c>
      <c r="Y299" s="6">
        <v>0</v>
      </c>
      <c r="Z299" s="7">
        <f t="shared" si="517"/>
        <v>0</v>
      </c>
      <c r="AA299" s="8">
        <v>0</v>
      </c>
      <c r="AB299" s="6">
        <v>0</v>
      </c>
      <c r="AC299" s="7">
        <f t="shared" si="518"/>
        <v>0</v>
      </c>
      <c r="AD299" s="8">
        <v>0</v>
      </c>
      <c r="AE299" s="6">
        <v>0</v>
      </c>
      <c r="AF299" s="7">
        <f t="shared" si="519"/>
        <v>0</v>
      </c>
      <c r="AG299" s="8">
        <v>0</v>
      </c>
      <c r="AH299" s="6">
        <v>0</v>
      </c>
      <c r="AI299" s="7">
        <f t="shared" si="520"/>
        <v>0</v>
      </c>
      <c r="AJ299" s="8">
        <v>0</v>
      </c>
      <c r="AK299" s="6">
        <v>0</v>
      </c>
      <c r="AL299" s="7">
        <f t="shared" si="521"/>
        <v>0</v>
      </c>
      <c r="AM299" s="8">
        <v>0</v>
      </c>
      <c r="AN299" s="6">
        <v>0</v>
      </c>
      <c r="AO299" s="7">
        <f t="shared" si="522"/>
        <v>0</v>
      </c>
      <c r="AP299" s="8">
        <v>0</v>
      </c>
      <c r="AQ299" s="6">
        <v>0</v>
      </c>
      <c r="AR299" s="7">
        <f t="shared" si="523"/>
        <v>0</v>
      </c>
      <c r="AS299" s="8">
        <v>0</v>
      </c>
      <c r="AT299" s="6">
        <v>0</v>
      </c>
      <c r="AU299" s="7">
        <f t="shared" si="524"/>
        <v>0</v>
      </c>
      <c r="AV299" s="8">
        <v>0</v>
      </c>
      <c r="AW299" s="6">
        <v>0</v>
      </c>
      <c r="AX299" s="7">
        <f t="shared" si="525"/>
        <v>0</v>
      </c>
      <c r="AY299" s="8">
        <v>0</v>
      </c>
      <c r="AZ299" s="6">
        <v>0</v>
      </c>
      <c r="BA299" s="7">
        <f t="shared" si="526"/>
        <v>0</v>
      </c>
      <c r="BB299" s="8">
        <v>0</v>
      </c>
      <c r="BC299" s="6">
        <v>0</v>
      </c>
      <c r="BD299" s="7">
        <f t="shared" si="527"/>
        <v>0</v>
      </c>
      <c r="BE299" s="8">
        <v>0</v>
      </c>
      <c r="BF299" s="6">
        <v>0</v>
      </c>
      <c r="BG299" s="7">
        <f t="shared" si="528"/>
        <v>0</v>
      </c>
      <c r="BH299" s="8">
        <v>0</v>
      </c>
      <c r="BI299" s="6">
        <v>0</v>
      </c>
      <c r="BJ299" s="7">
        <f t="shared" si="529"/>
        <v>0</v>
      </c>
      <c r="BK299" s="8">
        <v>0</v>
      </c>
      <c r="BL299" s="6">
        <v>0</v>
      </c>
      <c r="BM299" s="7">
        <f t="shared" si="530"/>
        <v>0</v>
      </c>
      <c r="BN299" s="8">
        <v>0</v>
      </c>
      <c r="BO299" s="6">
        <v>0</v>
      </c>
      <c r="BP299" s="7">
        <f t="shared" si="531"/>
        <v>0</v>
      </c>
      <c r="BQ299" s="8">
        <v>0</v>
      </c>
      <c r="BR299" s="6">
        <v>0</v>
      </c>
      <c r="BS299" s="7">
        <f t="shared" si="532"/>
        <v>0</v>
      </c>
      <c r="BT299" s="8">
        <v>0</v>
      </c>
      <c r="BU299" s="6">
        <v>0</v>
      </c>
      <c r="BV299" s="7">
        <f t="shared" si="533"/>
        <v>0</v>
      </c>
      <c r="BW299" s="8">
        <v>0</v>
      </c>
      <c r="BX299" s="6">
        <v>0</v>
      </c>
      <c r="BY299" s="7">
        <f t="shared" si="534"/>
        <v>0</v>
      </c>
      <c r="BZ299" s="8">
        <v>0</v>
      </c>
      <c r="CA299" s="6">
        <v>0</v>
      </c>
      <c r="CB299" s="7">
        <f t="shared" si="535"/>
        <v>0</v>
      </c>
      <c r="CC299" s="12">
        <f t="shared" si="537"/>
        <v>0</v>
      </c>
      <c r="CD299" s="7">
        <f t="shared" si="538"/>
        <v>0</v>
      </c>
    </row>
    <row r="300" spans="1:82" hidden="1" x14ac:dyDescent="0.3">
      <c r="A300" s="40"/>
      <c r="B300" s="41" t="s">
        <v>13</v>
      </c>
      <c r="C300" s="8">
        <v>0</v>
      </c>
      <c r="D300" s="6">
        <v>0</v>
      </c>
      <c r="E300" s="7">
        <f t="shared" si="539"/>
        <v>0</v>
      </c>
      <c r="F300" s="8">
        <v>0</v>
      </c>
      <c r="G300" s="6">
        <v>0</v>
      </c>
      <c r="H300" s="7">
        <f t="shared" si="511"/>
        <v>0</v>
      </c>
      <c r="I300" s="8">
        <v>0</v>
      </c>
      <c r="J300" s="6">
        <v>0</v>
      </c>
      <c r="K300" s="7">
        <f t="shared" si="512"/>
        <v>0</v>
      </c>
      <c r="L300" s="8">
        <v>0</v>
      </c>
      <c r="M300" s="6">
        <v>0</v>
      </c>
      <c r="N300" s="7">
        <f t="shared" si="513"/>
        <v>0</v>
      </c>
      <c r="O300" s="8">
        <v>0</v>
      </c>
      <c r="P300" s="6">
        <v>0</v>
      </c>
      <c r="Q300" s="7">
        <f t="shared" si="514"/>
        <v>0</v>
      </c>
      <c r="R300" s="8">
        <v>0</v>
      </c>
      <c r="S300" s="6">
        <v>0</v>
      </c>
      <c r="T300" s="7">
        <f t="shared" si="515"/>
        <v>0</v>
      </c>
      <c r="U300" s="8">
        <v>0</v>
      </c>
      <c r="V300" s="6">
        <v>0</v>
      </c>
      <c r="W300" s="7">
        <f t="shared" si="516"/>
        <v>0</v>
      </c>
      <c r="X300" s="8">
        <v>0</v>
      </c>
      <c r="Y300" s="6">
        <v>0</v>
      </c>
      <c r="Z300" s="7">
        <f t="shared" si="517"/>
        <v>0</v>
      </c>
      <c r="AA300" s="8">
        <v>0</v>
      </c>
      <c r="AB300" s="6">
        <v>0</v>
      </c>
      <c r="AC300" s="7">
        <f t="shared" si="518"/>
        <v>0</v>
      </c>
      <c r="AD300" s="8">
        <v>0</v>
      </c>
      <c r="AE300" s="6">
        <v>0</v>
      </c>
      <c r="AF300" s="7">
        <f t="shared" si="519"/>
        <v>0</v>
      </c>
      <c r="AG300" s="8">
        <v>0</v>
      </c>
      <c r="AH300" s="6">
        <v>0</v>
      </c>
      <c r="AI300" s="7">
        <f t="shared" si="520"/>
        <v>0</v>
      </c>
      <c r="AJ300" s="8">
        <v>0</v>
      </c>
      <c r="AK300" s="6">
        <v>0</v>
      </c>
      <c r="AL300" s="7">
        <f t="shared" si="521"/>
        <v>0</v>
      </c>
      <c r="AM300" s="8">
        <v>0</v>
      </c>
      <c r="AN300" s="6">
        <v>0</v>
      </c>
      <c r="AO300" s="7">
        <f t="shared" si="522"/>
        <v>0</v>
      </c>
      <c r="AP300" s="8">
        <v>0</v>
      </c>
      <c r="AQ300" s="6">
        <v>0</v>
      </c>
      <c r="AR300" s="7">
        <f t="shared" si="523"/>
        <v>0</v>
      </c>
      <c r="AS300" s="8">
        <v>0</v>
      </c>
      <c r="AT300" s="6">
        <v>0</v>
      </c>
      <c r="AU300" s="7">
        <f t="shared" si="524"/>
        <v>0</v>
      </c>
      <c r="AV300" s="8">
        <v>0</v>
      </c>
      <c r="AW300" s="6">
        <v>0</v>
      </c>
      <c r="AX300" s="7">
        <f t="shared" si="525"/>
        <v>0</v>
      </c>
      <c r="AY300" s="8">
        <v>0</v>
      </c>
      <c r="AZ300" s="6">
        <v>0</v>
      </c>
      <c r="BA300" s="7">
        <f t="shared" si="526"/>
        <v>0</v>
      </c>
      <c r="BB300" s="8">
        <v>0</v>
      </c>
      <c r="BC300" s="6">
        <v>0</v>
      </c>
      <c r="BD300" s="7">
        <f t="shared" si="527"/>
        <v>0</v>
      </c>
      <c r="BE300" s="8">
        <v>0</v>
      </c>
      <c r="BF300" s="6">
        <v>0</v>
      </c>
      <c r="BG300" s="7">
        <f t="shared" si="528"/>
        <v>0</v>
      </c>
      <c r="BH300" s="8">
        <v>0</v>
      </c>
      <c r="BI300" s="6">
        <v>0</v>
      </c>
      <c r="BJ300" s="7">
        <f t="shared" si="529"/>
        <v>0</v>
      </c>
      <c r="BK300" s="8">
        <v>0</v>
      </c>
      <c r="BL300" s="6">
        <v>0</v>
      </c>
      <c r="BM300" s="7">
        <f t="shared" si="530"/>
        <v>0</v>
      </c>
      <c r="BN300" s="8">
        <v>0</v>
      </c>
      <c r="BO300" s="6">
        <v>0</v>
      </c>
      <c r="BP300" s="7">
        <f t="shared" si="531"/>
        <v>0</v>
      </c>
      <c r="BQ300" s="8">
        <v>0</v>
      </c>
      <c r="BR300" s="6">
        <v>0</v>
      </c>
      <c r="BS300" s="7">
        <f t="shared" si="532"/>
        <v>0</v>
      </c>
      <c r="BT300" s="8">
        <v>0</v>
      </c>
      <c r="BU300" s="6">
        <v>0</v>
      </c>
      <c r="BV300" s="7">
        <f t="shared" si="533"/>
        <v>0</v>
      </c>
      <c r="BW300" s="8">
        <v>0</v>
      </c>
      <c r="BX300" s="6">
        <v>0</v>
      </c>
      <c r="BY300" s="7">
        <f t="shared" si="534"/>
        <v>0</v>
      </c>
      <c r="BZ300" s="8">
        <v>0</v>
      </c>
      <c r="CA300" s="6">
        <v>0</v>
      </c>
      <c r="CB300" s="7">
        <f t="shared" si="535"/>
        <v>0</v>
      </c>
      <c r="CC300" s="12">
        <f t="shared" si="537"/>
        <v>0</v>
      </c>
      <c r="CD300" s="7">
        <f t="shared" si="538"/>
        <v>0</v>
      </c>
    </row>
    <row r="301" spans="1:82" hidden="1" x14ac:dyDescent="0.3">
      <c r="A301" s="40"/>
      <c r="B301" s="41" t="s">
        <v>14</v>
      </c>
      <c r="C301" s="8">
        <v>0</v>
      </c>
      <c r="D301" s="6">
        <v>0</v>
      </c>
      <c r="E301" s="7">
        <f t="shared" si="539"/>
        <v>0</v>
      </c>
      <c r="F301" s="8">
        <v>0</v>
      </c>
      <c r="G301" s="6">
        <v>0</v>
      </c>
      <c r="H301" s="7">
        <f t="shared" si="511"/>
        <v>0</v>
      </c>
      <c r="I301" s="8">
        <v>0</v>
      </c>
      <c r="J301" s="6">
        <v>0</v>
      </c>
      <c r="K301" s="7">
        <f t="shared" si="512"/>
        <v>0</v>
      </c>
      <c r="L301" s="8">
        <v>0</v>
      </c>
      <c r="M301" s="6">
        <v>0</v>
      </c>
      <c r="N301" s="7">
        <f t="shared" si="513"/>
        <v>0</v>
      </c>
      <c r="O301" s="8">
        <v>0</v>
      </c>
      <c r="P301" s="6">
        <v>0</v>
      </c>
      <c r="Q301" s="7">
        <f t="shared" si="514"/>
        <v>0</v>
      </c>
      <c r="R301" s="8">
        <v>0</v>
      </c>
      <c r="S301" s="6">
        <v>0</v>
      </c>
      <c r="T301" s="7">
        <f t="shared" si="515"/>
        <v>0</v>
      </c>
      <c r="U301" s="8">
        <v>0</v>
      </c>
      <c r="V301" s="6">
        <v>0</v>
      </c>
      <c r="W301" s="7">
        <f t="shared" si="516"/>
        <v>0</v>
      </c>
      <c r="X301" s="8">
        <v>0</v>
      </c>
      <c r="Y301" s="6">
        <v>0</v>
      </c>
      <c r="Z301" s="7">
        <f t="shared" si="517"/>
        <v>0</v>
      </c>
      <c r="AA301" s="8">
        <v>0</v>
      </c>
      <c r="AB301" s="6">
        <v>0</v>
      </c>
      <c r="AC301" s="7">
        <f t="shared" si="518"/>
        <v>0</v>
      </c>
      <c r="AD301" s="8">
        <v>0</v>
      </c>
      <c r="AE301" s="6">
        <v>0</v>
      </c>
      <c r="AF301" s="7">
        <f t="shared" si="519"/>
        <v>0</v>
      </c>
      <c r="AG301" s="8">
        <v>0</v>
      </c>
      <c r="AH301" s="6">
        <v>0</v>
      </c>
      <c r="AI301" s="7">
        <f t="shared" si="520"/>
        <v>0</v>
      </c>
      <c r="AJ301" s="8">
        <v>0</v>
      </c>
      <c r="AK301" s="6">
        <v>0</v>
      </c>
      <c r="AL301" s="7">
        <f t="shared" si="521"/>
        <v>0</v>
      </c>
      <c r="AM301" s="8">
        <v>0</v>
      </c>
      <c r="AN301" s="6">
        <v>0</v>
      </c>
      <c r="AO301" s="7">
        <f t="shared" si="522"/>
        <v>0</v>
      </c>
      <c r="AP301" s="8">
        <v>0</v>
      </c>
      <c r="AQ301" s="6">
        <v>0</v>
      </c>
      <c r="AR301" s="7">
        <f t="shared" si="523"/>
        <v>0</v>
      </c>
      <c r="AS301" s="8">
        <v>0</v>
      </c>
      <c r="AT301" s="6">
        <v>0</v>
      </c>
      <c r="AU301" s="7">
        <f t="shared" si="524"/>
        <v>0</v>
      </c>
      <c r="AV301" s="8">
        <v>0</v>
      </c>
      <c r="AW301" s="6">
        <v>0</v>
      </c>
      <c r="AX301" s="7">
        <f t="shared" si="525"/>
        <v>0</v>
      </c>
      <c r="AY301" s="8">
        <v>0</v>
      </c>
      <c r="AZ301" s="6">
        <v>0</v>
      </c>
      <c r="BA301" s="7">
        <f t="shared" si="526"/>
        <v>0</v>
      </c>
      <c r="BB301" s="8">
        <v>0</v>
      </c>
      <c r="BC301" s="6">
        <v>0</v>
      </c>
      <c r="BD301" s="7">
        <f t="shared" si="527"/>
        <v>0</v>
      </c>
      <c r="BE301" s="8">
        <v>0</v>
      </c>
      <c r="BF301" s="6">
        <v>0</v>
      </c>
      <c r="BG301" s="7">
        <f t="shared" si="528"/>
        <v>0</v>
      </c>
      <c r="BH301" s="8">
        <v>0</v>
      </c>
      <c r="BI301" s="6">
        <v>0</v>
      </c>
      <c r="BJ301" s="7">
        <f t="shared" si="529"/>
        <v>0</v>
      </c>
      <c r="BK301" s="8">
        <v>0</v>
      </c>
      <c r="BL301" s="6">
        <v>0</v>
      </c>
      <c r="BM301" s="7">
        <f t="shared" si="530"/>
        <v>0</v>
      </c>
      <c r="BN301" s="8">
        <v>0</v>
      </c>
      <c r="BO301" s="6">
        <v>0</v>
      </c>
      <c r="BP301" s="7">
        <f t="shared" si="531"/>
        <v>0</v>
      </c>
      <c r="BQ301" s="8">
        <v>0</v>
      </c>
      <c r="BR301" s="6">
        <v>0</v>
      </c>
      <c r="BS301" s="7">
        <f t="shared" si="532"/>
        <v>0</v>
      </c>
      <c r="BT301" s="8">
        <v>0</v>
      </c>
      <c r="BU301" s="6">
        <v>0</v>
      </c>
      <c r="BV301" s="7">
        <f t="shared" si="533"/>
        <v>0</v>
      </c>
      <c r="BW301" s="8">
        <v>0</v>
      </c>
      <c r="BX301" s="6">
        <v>0</v>
      </c>
      <c r="BY301" s="7">
        <f t="shared" si="534"/>
        <v>0</v>
      </c>
      <c r="BZ301" s="8">
        <v>0</v>
      </c>
      <c r="CA301" s="6">
        <v>0</v>
      </c>
      <c r="CB301" s="7">
        <f t="shared" si="535"/>
        <v>0</v>
      </c>
      <c r="CC301" s="12">
        <f t="shared" si="537"/>
        <v>0</v>
      </c>
      <c r="CD301" s="7">
        <f t="shared" si="538"/>
        <v>0</v>
      </c>
    </row>
    <row r="302" spans="1:82" hidden="1" x14ac:dyDescent="0.3">
      <c r="A302" s="40"/>
      <c r="B302" s="7" t="s">
        <v>15</v>
      </c>
      <c r="C302" s="8">
        <v>0</v>
      </c>
      <c r="D302" s="6">
        <v>0</v>
      </c>
      <c r="E302" s="7">
        <f t="shared" si="539"/>
        <v>0</v>
      </c>
      <c r="F302" s="8">
        <v>0</v>
      </c>
      <c r="G302" s="6">
        <v>0</v>
      </c>
      <c r="H302" s="7">
        <f t="shared" si="511"/>
        <v>0</v>
      </c>
      <c r="I302" s="8">
        <v>0</v>
      </c>
      <c r="J302" s="6">
        <v>0</v>
      </c>
      <c r="K302" s="7">
        <f t="shared" si="512"/>
        <v>0</v>
      </c>
      <c r="L302" s="8">
        <v>0</v>
      </c>
      <c r="M302" s="6">
        <v>0</v>
      </c>
      <c r="N302" s="7">
        <f t="shared" si="513"/>
        <v>0</v>
      </c>
      <c r="O302" s="8">
        <v>0</v>
      </c>
      <c r="P302" s="6">
        <v>0</v>
      </c>
      <c r="Q302" s="7">
        <f t="shared" si="514"/>
        <v>0</v>
      </c>
      <c r="R302" s="8">
        <v>0</v>
      </c>
      <c r="S302" s="6">
        <v>0</v>
      </c>
      <c r="T302" s="7">
        <f t="shared" si="515"/>
        <v>0</v>
      </c>
      <c r="U302" s="8">
        <v>0</v>
      </c>
      <c r="V302" s="6">
        <v>0</v>
      </c>
      <c r="W302" s="7">
        <f t="shared" si="516"/>
        <v>0</v>
      </c>
      <c r="X302" s="8">
        <v>0</v>
      </c>
      <c r="Y302" s="6">
        <v>0</v>
      </c>
      <c r="Z302" s="7">
        <f t="shared" si="517"/>
        <v>0</v>
      </c>
      <c r="AA302" s="8">
        <v>0</v>
      </c>
      <c r="AB302" s="6">
        <v>0</v>
      </c>
      <c r="AC302" s="7">
        <f t="shared" si="518"/>
        <v>0</v>
      </c>
      <c r="AD302" s="8">
        <v>0</v>
      </c>
      <c r="AE302" s="6">
        <v>0</v>
      </c>
      <c r="AF302" s="7">
        <f t="shared" si="519"/>
        <v>0</v>
      </c>
      <c r="AG302" s="8">
        <v>0</v>
      </c>
      <c r="AH302" s="6">
        <v>0</v>
      </c>
      <c r="AI302" s="7">
        <f t="shared" si="520"/>
        <v>0</v>
      </c>
      <c r="AJ302" s="8">
        <v>0</v>
      </c>
      <c r="AK302" s="6">
        <v>0</v>
      </c>
      <c r="AL302" s="7">
        <f t="shared" si="521"/>
        <v>0</v>
      </c>
      <c r="AM302" s="8">
        <v>0</v>
      </c>
      <c r="AN302" s="6">
        <v>0</v>
      </c>
      <c r="AO302" s="7">
        <f t="shared" si="522"/>
        <v>0</v>
      </c>
      <c r="AP302" s="8">
        <v>0</v>
      </c>
      <c r="AQ302" s="6">
        <v>0</v>
      </c>
      <c r="AR302" s="7">
        <f t="shared" si="523"/>
        <v>0</v>
      </c>
      <c r="AS302" s="8">
        <v>0</v>
      </c>
      <c r="AT302" s="6">
        <v>0</v>
      </c>
      <c r="AU302" s="7">
        <f t="shared" si="524"/>
        <v>0</v>
      </c>
      <c r="AV302" s="8">
        <v>0</v>
      </c>
      <c r="AW302" s="6">
        <v>0</v>
      </c>
      <c r="AX302" s="7">
        <f t="shared" si="525"/>
        <v>0</v>
      </c>
      <c r="AY302" s="8">
        <v>0</v>
      </c>
      <c r="AZ302" s="6">
        <v>0</v>
      </c>
      <c r="BA302" s="7">
        <f t="shared" si="526"/>
        <v>0</v>
      </c>
      <c r="BB302" s="8">
        <v>0</v>
      </c>
      <c r="BC302" s="6">
        <v>0</v>
      </c>
      <c r="BD302" s="7">
        <f t="shared" si="527"/>
        <v>0</v>
      </c>
      <c r="BE302" s="8">
        <v>0</v>
      </c>
      <c r="BF302" s="6">
        <v>0</v>
      </c>
      <c r="BG302" s="7">
        <f t="shared" si="528"/>
        <v>0</v>
      </c>
      <c r="BH302" s="8">
        <v>0</v>
      </c>
      <c r="BI302" s="6">
        <v>0</v>
      </c>
      <c r="BJ302" s="7">
        <f t="shared" si="529"/>
        <v>0</v>
      </c>
      <c r="BK302" s="8">
        <v>0</v>
      </c>
      <c r="BL302" s="6">
        <v>0</v>
      </c>
      <c r="BM302" s="7">
        <f t="shared" si="530"/>
        <v>0</v>
      </c>
      <c r="BN302" s="8">
        <v>0</v>
      </c>
      <c r="BO302" s="6">
        <v>0</v>
      </c>
      <c r="BP302" s="7">
        <f t="shared" si="531"/>
        <v>0</v>
      </c>
      <c r="BQ302" s="8">
        <v>0</v>
      </c>
      <c r="BR302" s="6">
        <v>0</v>
      </c>
      <c r="BS302" s="7">
        <f t="shared" si="532"/>
        <v>0</v>
      </c>
      <c r="BT302" s="8">
        <v>0</v>
      </c>
      <c r="BU302" s="6">
        <v>0</v>
      </c>
      <c r="BV302" s="7">
        <f t="shared" si="533"/>
        <v>0</v>
      </c>
      <c r="BW302" s="8">
        <v>0</v>
      </c>
      <c r="BX302" s="6">
        <v>0</v>
      </c>
      <c r="BY302" s="7">
        <f t="shared" si="534"/>
        <v>0</v>
      </c>
      <c r="BZ302" s="8">
        <v>0</v>
      </c>
      <c r="CA302" s="6">
        <v>0</v>
      </c>
      <c r="CB302" s="7">
        <f t="shared" si="535"/>
        <v>0</v>
      </c>
      <c r="CC302" s="12">
        <f t="shared" si="537"/>
        <v>0</v>
      </c>
      <c r="CD302" s="7">
        <f t="shared" si="538"/>
        <v>0</v>
      </c>
    </row>
    <row r="303" spans="1:82" hidden="1" x14ac:dyDescent="0.3">
      <c r="A303" s="40"/>
      <c r="B303" s="41" t="s">
        <v>16</v>
      </c>
      <c r="C303" s="8">
        <v>0</v>
      </c>
      <c r="D303" s="6">
        <v>0</v>
      </c>
      <c r="E303" s="7">
        <f t="shared" si="539"/>
        <v>0</v>
      </c>
      <c r="F303" s="8">
        <v>0</v>
      </c>
      <c r="G303" s="6">
        <v>0</v>
      </c>
      <c r="H303" s="7">
        <f t="shared" si="511"/>
        <v>0</v>
      </c>
      <c r="I303" s="8">
        <v>0</v>
      </c>
      <c r="J303" s="6">
        <v>0</v>
      </c>
      <c r="K303" s="7">
        <f t="shared" si="512"/>
        <v>0</v>
      </c>
      <c r="L303" s="8">
        <v>0</v>
      </c>
      <c r="M303" s="6">
        <v>0</v>
      </c>
      <c r="N303" s="7">
        <f t="shared" si="513"/>
        <v>0</v>
      </c>
      <c r="O303" s="8">
        <v>0</v>
      </c>
      <c r="P303" s="6">
        <v>0</v>
      </c>
      <c r="Q303" s="7">
        <f t="shared" si="514"/>
        <v>0</v>
      </c>
      <c r="R303" s="8">
        <v>0</v>
      </c>
      <c r="S303" s="6">
        <v>0</v>
      </c>
      <c r="T303" s="7">
        <f t="shared" si="515"/>
        <v>0</v>
      </c>
      <c r="U303" s="8">
        <v>0</v>
      </c>
      <c r="V303" s="6">
        <v>0</v>
      </c>
      <c r="W303" s="7">
        <f t="shared" si="516"/>
        <v>0</v>
      </c>
      <c r="X303" s="8">
        <v>0</v>
      </c>
      <c r="Y303" s="6">
        <v>0</v>
      </c>
      <c r="Z303" s="7">
        <f t="shared" si="517"/>
        <v>0</v>
      </c>
      <c r="AA303" s="8">
        <v>0</v>
      </c>
      <c r="AB303" s="6">
        <v>0</v>
      </c>
      <c r="AC303" s="7">
        <f t="shared" si="518"/>
        <v>0</v>
      </c>
      <c r="AD303" s="8">
        <v>0</v>
      </c>
      <c r="AE303" s="6">
        <v>0</v>
      </c>
      <c r="AF303" s="7">
        <f t="shared" si="519"/>
        <v>0</v>
      </c>
      <c r="AG303" s="8">
        <v>0</v>
      </c>
      <c r="AH303" s="6">
        <v>0</v>
      </c>
      <c r="AI303" s="7">
        <f t="shared" si="520"/>
        <v>0</v>
      </c>
      <c r="AJ303" s="8">
        <v>0</v>
      </c>
      <c r="AK303" s="6">
        <v>0</v>
      </c>
      <c r="AL303" s="7">
        <f t="shared" si="521"/>
        <v>0</v>
      </c>
      <c r="AM303" s="8">
        <v>0</v>
      </c>
      <c r="AN303" s="6">
        <v>0</v>
      </c>
      <c r="AO303" s="7">
        <f t="shared" si="522"/>
        <v>0</v>
      </c>
      <c r="AP303" s="8">
        <v>0</v>
      </c>
      <c r="AQ303" s="6">
        <v>0</v>
      </c>
      <c r="AR303" s="7">
        <f t="shared" si="523"/>
        <v>0</v>
      </c>
      <c r="AS303" s="8">
        <v>0</v>
      </c>
      <c r="AT303" s="6">
        <v>0</v>
      </c>
      <c r="AU303" s="7">
        <f t="shared" si="524"/>
        <v>0</v>
      </c>
      <c r="AV303" s="8">
        <v>0</v>
      </c>
      <c r="AW303" s="6">
        <v>0</v>
      </c>
      <c r="AX303" s="7">
        <f t="shared" si="525"/>
        <v>0</v>
      </c>
      <c r="AY303" s="8">
        <v>0</v>
      </c>
      <c r="AZ303" s="6">
        <v>0</v>
      </c>
      <c r="BA303" s="7">
        <f t="shared" si="526"/>
        <v>0</v>
      </c>
      <c r="BB303" s="8">
        <v>0</v>
      </c>
      <c r="BC303" s="6">
        <v>0</v>
      </c>
      <c r="BD303" s="7">
        <f t="shared" si="527"/>
        <v>0</v>
      </c>
      <c r="BE303" s="8">
        <v>0</v>
      </c>
      <c r="BF303" s="6">
        <v>0</v>
      </c>
      <c r="BG303" s="7">
        <f t="shared" si="528"/>
        <v>0</v>
      </c>
      <c r="BH303" s="8">
        <v>0</v>
      </c>
      <c r="BI303" s="6">
        <v>0</v>
      </c>
      <c r="BJ303" s="7">
        <f t="shared" si="529"/>
        <v>0</v>
      </c>
      <c r="BK303" s="8">
        <v>0</v>
      </c>
      <c r="BL303" s="6">
        <v>0</v>
      </c>
      <c r="BM303" s="7">
        <f t="shared" si="530"/>
        <v>0</v>
      </c>
      <c r="BN303" s="8">
        <v>0</v>
      </c>
      <c r="BO303" s="6">
        <v>0</v>
      </c>
      <c r="BP303" s="7">
        <f t="shared" si="531"/>
        <v>0</v>
      </c>
      <c r="BQ303" s="8">
        <v>0</v>
      </c>
      <c r="BR303" s="6">
        <v>0</v>
      </c>
      <c r="BS303" s="7">
        <f t="shared" si="532"/>
        <v>0</v>
      </c>
      <c r="BT303" s="8">
        <v>0</v>
      </c>
      <c r="BU303" s="6">
        <v>0</v>
      </c>
      <c r="BV303" s="7">
        <f t="shared" si="533"/>
        <v>0</v>
      </c>
      <c r="BW303" s="8">
        <v>0</v>
      </c>
      <c r="BX303" s="6">
        <v>0</v>
      </c>
      <c r="BY303" s="7">
        <f t="shared" si="534"/>
        <v>0</v>
      </c>
      <c r="BZ303" s="8">
        <v>0</v>
      </c>
      <c r="CA303" s="6">
        <v>0</v>
      </c>
      <c r="CB303" s="7">
        <f t="shared" si="535"/>
        <v>0</v>
      </c>
      <c r="CC303" s="12">
        <f t="shared" si="537"/>
        <v>0</v>
      </c>
      <c r="CD303" s="7">
        <f t="shared" si="538"/>
        <v>0</v>
      </c>
    </row>
    <row r="304" spans="1:82" ht="15" hidden="1" thickBot="1" x14ac:dyDescent="0.35">
      <c r="A304" s="42"/>
      <c r="B304" s="54" t="s">
        <v>17</v>
      </c>
      <c r="C304" s="55">
        <f t="shared" ref="C304:D304" si="540">SUM(C292:C303)</f>
        <v>0</v>
      </c>
      <c r="D304" s="56">
        <f t="shared" si="540"/>
        <v>0</v>
      </c>
      <c r="E304" s="33"/>
      <c r="F304" s="55">
        <f t="shared" ref="F304:G304" si="541">SUM(F292:F303)</f>
        <v>0</v>
      </c>
      <c r="G304" s="56">
        <f t="shared" si="541"/>
        <v>0</v>
      </c>
      <c r="H304" s="33"/>
      <c r="I304" s="55">
        <f t="shared" ref="I304:J304" si="542">SUM(I292:I303)</f>
        <v>0</v>
      </c>
      <c r="J304" s="56">
        <f t="shared" si="542"/>
        <v>0</v>
      </c>
      <c r="K304" s="33"/>
      <c r="L304" s="55">
        <f t="shared" ref="L304:M304" si="543">SUM(L292:L303)</f>
        <v>0</v>
      </c>
      <c r="M304" s="56">
        <f t="shared" si="543"/>
        <v>0</v>
      </c>
      <c r="N304" s="33"/>
      <c r="O304" s="55">
        <f t="shared" ref="O304:P304" si="544">SUM(O292:O303)</f>
        <v>0</v>
      </c>
      <c r="P304" s="56">
        <f t="shared" si="544"/>
        <v>0</v>
      </c>
      <c r="Q304" s="33"/>
      <c r="R304" s="55">
        <f t="shared" ref="R304:S304" si="545">SUM(R292:R303)</f>
        <v>0</v>
      </c>
      <c r="S304" s="56">
        <f t="shared" si="545"/>
        <v>0</v>
      </c>
      <c r="T304" s="33"/>
      <c r="U304" s="55">
        <f t="shared" ref="U304:V304" si="546">SUM(U292:U303)</f>
        <v>0</v>
      </c>
      <c r="V304" s="56">
        <f t="shared" si="546"/>
        <v>0</v>
      </c>
      <c r="W304" s="33"/>
      <c r="X304" s="55">
        <f t="shared" ref="X304:Y304" si="547">SUM(X292:X303)</f>
        <v>0</v>
      </c>
      <c r="Y304" s="56">
        <f t="shared" si="547"/>
        <v>0</v>
      </c>
      <c r="Z304" s="33"/>
      <c r="AA304" s="55">
        <f t="shared" ref="AA304:AB304" si="548">SUM(AA292:AA303)</f>
        <v>0</v>
      </c>
      <c r="AB304" s="56">
        <f t="shared" si="548"/>
        <v>0</v>
      </c>
      <c r="AC304" s="33"/>
      <c r="AD304" s="55">
        <f t="shared" ref="AD304:AE304" si="549">SUM(AD292:AD303)</f>
        <v>0</v>
      </c>
      <c r="AE304" s="56">
        <f t="shared" si="549"/>
        <v>0</v>
      </c>
      <c r="AF304" s="33"/>
      <c r="AG304" s="55">
        <f t="shared" ref="AG304:AH304" si="550">SUM(AG292:AG303)</f>
        <v>0</v>
      </c>
      <c r="AH304" s="56">
        <f t="shared" si="550"/>
        <v>0</v>
      </c>
      <c r="AI304" s="33"/>
      <c r="AJ304" s="55">
        <f t="shared" ref="AJ304:AK304" si="551">SUM(AJ292:AJ303)</f>
        <v>0</v>
      </c>
      <c r="AK304" s="56">
        <f t="shared" si="551"/>
        <v>0</v>
      </c>
      <c r="AL304" s="33"/>
      <c r="AM304" s="55">
        <f t="shared" ref="AM304:AN304" si="552">SUM(AM292:AM303)</f>
        <v>0</v>
      </c>
      <c r="AN304" s="56">
        <f t="shared" si="552"/>
        <v>0</v>
      </c>
      <c r="AO304" s="33"/>
      <c r="AP304" s="55">
        <f t="shared" ref="AP304:AQ304" si="553">SUM(AP292:AP303)</f>
        <v>0</v>
      </c>
      <c r="AQ304" s="56">
        <f t="shared" si="553"/>
        <v>0</v>
      </c>
      <c r="AR304" s="33"/>
      <c r="AS304" s="55">
        <f t="shared" ref="AS304:AT304" si="554">SUM(AS292:AS303)</f>
        <v>0</v>
      </c>
      <c r="AT304" s="56">
        <f t="shared" si="554"/>
        <v>0</v>
      </c>
      <c r="AU304" s="33"/>
      <c r="AV304" s="55">
        <f t="shared" ref="AV304:AW304" si="555">SUM(AV292:AV303)</f>
        <v>0</v>
      </c>
      <c r="AW304" s="56">
        <f t="shared" si="555"/>
        <v>0</v>
      </c>
      <c r="AX304" s="33"/>
      <c r="AY304" s="55">
        <f t="shared" ref="AY304:AZ304" si="556">SUM(AY292:AY303)</f>
        <v>0</v>
      </c>
      <c r="AZ304" s="56">
        <f t="shared" si="556"/>
        <v>0</v>
      </c>
      <c r="BA304" s="33"/>
      <c r="BB304" s="55">
        <f t="shared" ref="BB304:BC304" si="557">SUM(BB292:BB303)</f>
        <v>0</v>
      </c>
      <c r="BC304" s="56">
        <f t="shared" si="557"/>
        <v>0</v>
      </c>
      <c r="BD304" s="33"/>
      <c r="BE304" s="55">
        <f t="shared" ref="BE304:BF304" si="558">SUM(BE292:BE303)</f>
        <v>0</v>
      </c>
      <c r="BF304" s="56">
        <f t="shared" si="558"/>
        <v>0</v>
      </c>
      <c r="BG304" s="33"/>
      <c r="BH304" s="55">
        <f t="shared" ref="BH304:BI304" si="559">SUM(BH292:BH303)</f>
        <v>0</v>
      </c>
      <c r="BI304" s="56">
        <f t="shared" si="559"/>
        <v>0</v>
      </c>
      <c r="BJ304" s="33"/>
      <c r="BK304" s="55">
        <f t="shared" ref="BK304:BL304" si="560">SUM(BK292:BK303)</f>
        <v>0</v>
      </c>
      <c r="BL304" s="56">
        <f t="shared" si="560"/>
        <v>0</v>
      </c>
      <c r="BM304" s="33"/>
      <c r="BN304" s="55">
        <f t="shared" ref="BN304:BO304" si="561">SUM(BN292:BN303)</f>
        <v>0</v>
      </c>
      <c r="BO304" s="56">
        <f t="shared" si="561"/>
        <v>0</v>
      </c>
      <c r="BP304" s="33"/>
      <c r="BQ304" s="55">
        <f t="shared" ref="BQ304:BR304" si="562">SUM(BQ292:BQ303)</f>
        <v>0</v>
      </c>
      <c r="BR304" s="56">
        <f t="shared" si="562"/>
        <v>0</v>
      </c>
      <c r="BS304" s="33"/>
      <c r="BT304" s="55">
        <f t="shared" ref="BT304:BU304" si="563">SUM(BT292:BT303)</f>
        <v>0</v>
      </c>
      <c r="BU304" s="56">
        <f t="shared" si="563"/>
        <v>0</v>
      </c>
      <c r="BV304" s="33"/>
      <c r="BW304" s="55">
        <f t="shared" ref="BW304:BX304" si="564">SUM(BW292:BW303)</f>
        <v>0</v>
      </c>
      <c r="BX304" s="56">
        <f t="shared" si="564"/>
        <v>0</v>
      </c>
      <c r="BY304" s="33"/>
      <c r="BZ304" s="55">
        <f t="shared" ref="BZ304:CA304" si="565">SUM(BZ292:BZ303)</f>
        <v>0</v>
      </c>
      <c r="CA304" s="56">
        <f t="shared" si="565"/>
        <v>0</v>
      </c>
      <c r="CB304" s="33"/>
      <c r="CC304" s="37">
        <f t="shared" si="537"/>
        <v>0</v>
      </c>
      <c r="CD304" s="36">
        <f t="shared" si="538"/>
        <v>0</v>
      </c>
    </row>
  </sheetData>
  <mergeCells count="38">
    <mergeCell ref="A4:B4"/>
    <mergeCell ref="AP4:AR4"/>
    <mergeCell ref="I4:K4"/>
    <mergeCell ref="O4:Q4"/>
    <mergeCell ref="AJ4:AL4"/>
    <mergeCell ref="X4:Z4"/>
    <mergeCell ref="U4:W4"/>
    <mergeCell ref="AM4:AO4"/>
    <mergeCell ref="R4:T4"/>
    <mergeCell ref="L4:N4"/>
    <mergeCell ref="F4:H4"/>
    <mergeCell ref="AA4:AC4"/>
    <mergeCell ref="BQ4:BS4"/>
    <mergeCell ref="BK4:BM4"/>
    <mergeCell ref="AS4:AU4"/>
    <mergeCell ref="BH4:BJ4"/>
    <mergeCell ref="AG4:AI4"/>
    <mergeCell ref="BN4:BP4"/>
    <mergeCell ref="BB4:BD4"/>
    <mergeCell ref="AV4:AX4"/>
    <mergeCell ref="BE4:BG4"/>
    <mergeCell ref="AY4:BA4"/>
    <mergeCell ref="BW4:BY4"/>
    <mergeCell ref="BT4:BV4"/>
    <mergeCell ref="DM4:DO4"/>
    <mergeCell ref="DQ4:DS4"/>
    <mergeCell ref="C2:AF2"/>
    <mergeCell ref="CO4:CQ4"/>
    <mergeCell ref="CS4:CU4"/>
    <mergeCell ref="CW4:CY4"/>
    <mergeCell ref="DA4:DC4"/>
    <mergeCell ref="DE4:DG4"/>
    <mergeCell ref="DI4:DK4"/>
    <mergeCell ref="BZ4:CB4"/>
    <mergeCell ref="CG4:CI4"/>
    <mergeCell ref="CK4:CM4"/>
    <mergeCell ref="C4:E4"/>
    <mergeCell ref="AD4:A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Imports 1107.10.10</vt:lpstr>
      <vt:lpstr>Exports 1107.10.10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2026-07-03T14:48:04Z</dcterms:modified>
</cp:coreProperties>
</file>