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ondbone" sheetId="1" r:id="rId1"/>
  </sheets>
  <definedNames/>
  <calcPr fullCalcOnLoad="1"/>
</workbook>
</file>

<file path=xl/sharedStrings.xml><?xml version="1.0" encoding="utf-8"?>
<sst xmlns="http://schemas.openxmlformats.org/spreadsheetml/2006/main" count="188" uniqueCount="104">
  <si>
    <t>'000t</t>
  </si>
  <si>
    <t>Progressive/Progressief</t>
  </si>
  <si>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</si>
  <si>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</si>
  <si>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</si>
  <si>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</si>
  <si>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</si>
  <si>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</si>
  <si>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</si>
  <si>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</si>
  <si>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</si>
  <si>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</si>
  <si>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</si>
  <si>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</si>
  <si>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</si>
  <si>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</si>
  <si>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</si>
  <si>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</si>
  <si>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</si>
  <si>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</si>
  <si>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</si>
  <si>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</si>
  <si>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</si>
  <si>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</si>
  <si>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</si>
  <si>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</si>
  <si>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</si>
  <si>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</si>
  <si>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</si>
  <si>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</si>
  <si>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</si>
  <si>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</si>
  <si>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</si>
  <si>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</si>
  <si>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</si>
  <si>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Netto versendings(+)/ontvangstes(-)</t>
  </si>
  <si>
    <t>Producer deliveries directly from farms./Produsentelewerings direk vanaf plase:</t>
  </si>
  <si>
    <t>(a) Beginvoorraad</t>
  </si>
  <si>
    <t>Onttrek deur produsente</t>
  </si>
  <si>
    <t>Seed for planting purposes</t>
  </si>
  <si>
    <t>Saad vir plantdoeleindes</t>
  </si>
  <si>
    <t>ton</t>
  </si>
  <si>
    <t>Choice</t>
  </si>
  <si>
    <t>Crush</t>
  </si>
  <si>
    <t>Eat</t>
  </si>
  <si>
    <t>Keur</t>
  </si>
  <si>
    <t>Diverse</t>
  </si>
  <si>
    <t>Pers</t>
  </si>
  <si>
    <t>Eet</t>
  </si>
  <si>
    <t>1 Mar/Mrt 2001</t>
  </si>
  <si>
    <t>1 Mar/Mrt 2000</t>
  </si>
  <si>
    <t>Direct edible market</t>
  </si>
  <si>
    <t>Direkte eetmark</t>
  </si>
  <si>
    <t>Peanut Butter</t>
  </si>
  <si>
    <t>Grondboonbotter</t>
  </si>
  <si>
    <t>Crushed for oil and oilcake</t>
  </si>
  <si>
    <t>Pods</t>
  </si>
  <si>
    <t>Peule</t>
  </si>
  <si>
    <t>(f) Unutilised stock (a+b-c-d-e)</t>
  </si>
  <si>
    <t>(h) Ongeallokeerde voorraad</t>
  </si>
  <si>
    <t>Feb 2001</t>
  </si>
  <si>
    <t>(a) Opening stock</t>
  </si>
  <si>
    <t>Jan 2002</t>
  </si>
  <si>
    <t>31 Jan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</si>
  <si>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</si>
  <si>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</si>
  <si>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 Jan 2002</t>
  </si>
  <si>
    <t>The information system reports only on the actual movement of groundnuts in commercial structures, and must under no circumstances be construed as confirmation or an indication of ownership./Die inligtingstelsel rapporteer slegs oor die fisiese beweging</t>
  </si>
  <si>
    <t>March stock adjustment from two to three classes/grades, was amended by means of a surplus /deficit./Maart se voorraad aanpassing vanaf twee na drie klasse/grade is by wyse van  'n surplus/tekort reggestel.</t>
  </si>
  <si>
    <t>No comparable or actual figures available./Geen vergelykbare of werklike syfers beskikbaar nie.</t>
  </si>
  <si>
    <t>Pers vir olie en oliekoek</t>
  </si>
  <si>
    <t>Net dispatches(+)/receipts(-)</t>
  </si>
  <si>
    <t>(g) Stock stored at: (8)</t>
  </si>
  <si>
    <t>(g) Voorraad geberg by: (8)</t>
  </si>
  <si>
    <t>GROUNDNUTS/GRONDBONE - 2001/2002 Year (Mar - Feb)/2001/2002 Jaar (Mrt - Feb) (2)</t>
  </si>
  <si>
    <t>(h) Unallocated stock</t>
  </si>
  <si>
    <t>van grondbone in kommersiële strukture, en moet geensins as 'n bevestiging of aanduiding van eiendomsreg geag word nie.</t>
  </si>
  <si>
    <t>+/- (3)</t>
  </si>
  <si>
    <t>Deliveries directly from farms (5)</t>
  </si>
  <si>
    <t>Lewerings direk vanaf plase (5)</t>
  </si>
  <si>
    <t>Surplus(-)/Deficit(+) (7)</t>
  </si>
  <si>
    <t>Surplus(-)/Tekort(+) (7)</t>
  </si>
  <si>
    <t>Border posts</t>
  </si>
  <si>
    <t>Harbours</t>
  </si>
  <si>
    <t>Grensposte</t>
  </si>
  <si>
    <t>Hawens</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</si>
  <si>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</si>
  <si>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</si>
  <si>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(d) RSA Exports (6)</t>
  </si>
  <si>
    <t>Whole groundnuts</t>
  </si>
  <si>
    <t>Heel grondbone</t>
  </si>
  <si>
    <t>(d) RSA Uitvoere (6)</t>
  </si>
  <si>
    <t xml:space="preserve">SMI-032002  </t>
  </si>
  <si>
    <t>2/04/2002</t>
  </si>
  <si>
    <t>Feb 2002</t>
  </si>
  <si>
    <t>1 Feb 2002</t>
  </si>
  <si>
    <t>28 Feb 2002</t>
  </si>
  <si>
    <t>Mar/Mrt 2001 - Feb 2002</t>
  </si>
  <si>
    <t>Prog. Mar/Mrt 2001 - Feb 2002</t>
  </si>
  <si>
    <t>Mar/Mrt 2000 - Feb 2001</t>
  </si>
  <si>
    <t>Prog. Mar/Mrt 2000 - Feb 2001</t>
  </si>
  <si>
    <t>28 Feb 2001</t>
  </si>
  <si>
    <t>186 087</t>
  </si>
  <si>
    <r>
      <t>(f) Onaangewende voorraad</t>
    </r>
    <r>
      <rPr>
        <sz val="15"/>
        <color indexed="8"/>
        <rFont val="Arial"/>
        <family val="2"/>
      </rPr>
      <t xml:space="preserve"> </t>
    </r>
    <r>
      <rPr>
        <b/>
        <sz val="15"/>
        <color indexed="8"/>
        <rFont val="Arial"/>
        <family val="2"/>
      </rPr>
      <t>(a+b-c-d-e)</t>
    </r>
  </si>
</sst>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5">
    <font>
      <sz val="10"/>
      <name val="Arial"/>
      <family val="0"/>
    </font>
    <font>
      <sz val="14"/>
      <color indexed="12"/>
      <name val="Arial"/>
      <family val="2"/>
    </font>
    <font>
      <sz val="10"/>
      <color indexed="12"/>
      <name val="Arial"/>
      <family val="2"/>
    </font>
    <font>
      <b/>
      <sz val="17"/>
      <color indexed="12"/>
      <name val="Arial"/>
      <family val="2"/>
    </font>
    <font>
      <sz val="17"/>
      <color indexed="12"/>
      <name val="Arial"/>
      <family val="2"/>
    </font>
    <font>
      <b/>
      <sz val="15"/>
      <color indexed="12"/>
      <name val="Arial"/>
      <family val="2"/>
    </font>
    <font>
      <sz val="15"/>
      <color indexed="12"/>
      <name val="Arial"/>
      <family val="2"/>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b/>
      <sz val="14"/>
      <color indexed="8"/>
      <name val="Arial"/>
      <family val="2"/>
    </font>
    <font>
      <sz val="10"/>
      <color indexed="8"/>
      <name val="Arial"/>
      <family val="2"/>
    </font>
  </fonts>
  <fills count="2">
    <fill>
      <patternFill/>
    </fill>
    <fill>
      <patternFill patternType="gray125"/>
    </fill>
  </fills>
  <borders count="53">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color indexed="63"/>
      </left>
      <right style="thin"/>
      <top>
        <color indexed="63"/>
      </top>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5" fillId="0" borderId="0" xfId="0" applyFont="1" applyFill="1" applyBorder="1" applyAlignment="1">
      <alignment horizontal="right"/>
    </xf>
    <xf numFmtId="0" fontId="6"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lignment/>
    </xf>
    <xf numFmtId="0" fontId="8" fillId="0" borderId="0" xfId="0" applyFont="1" applyFill="1" applyAlignment="1">
      <alignment/>
    </xf>
    <xf numFmtId="0" fontId="8" fillId="0" borderId="1" xfId="0" applyFont="1" applyFill="1" applyBorder="1" applyAlignment="1" quotePrefix="1">
      <alignment horizontal="center"/>
    </xf>
    <xf numFmtId="0" fontId="8" fillId="0" borderId="1" xfId="0" applyFont="1" applyFill="1" applyBorder="1" applyAlignment="1" quotePrefix="1">
      <alignment horizontal="left"/>
    </xf>
    <xf numFmtId="0" fontId="8" fillId="0" borderId="0" xfId="0" applyFont="1" applyFill="1" applyBorder="1" applyAlignment="1" quotePrefix="1">
      <alignment horizontal="center"/>
    </xf>
    <xf numFmtId="3" fontId="9" fillId="0" borderId="2" xfId="0" applyNumberFormat="1" applyFont="1" applyFill="1" applyBorder="1" applyAlignment="1">
      <alignment horizontal="center"/>
    </xf>
    <xf numFmtId="3" fontId="9" fillId="0" borderId="3" xfId="0" applyNumberFormat="1" applyFont="1" applyFill="1" applyBorder="1" applyAlignment="1">
      <alignment horizontal="center"/>
    </xf>
    <xf numFmtId="0" fontId="10" fillId="0" borderId="4" xfId="0" applyFont="1" applyFill="1" applyBorder="1" applyAlignment="1">
      <alignment horizontal="center"/>
    </xf>
    <xf numFmtId="0" fontId="9" fillId="0" borderId="3" xfId="0" applyFont="1" applyFill="1" applyBorder="1" applyAlignment="1">
      <alignment horizontal="center"/>
    </xf>
    <xf numFmtId="0" fontId="9" fillId="0" borderId="5" xfId="0" applyFont="1" applyFill="1" applyBorder="1" applyAlignment="1">
      <alignment horizontal="center"/>
    </xf>
    <xf numFmtId="0" fontId="10" fillId="0" borderId="0" xfId="0" applyFont="1" applyFill="1" applyBorder="1" applyAlignment="1">
      <alignment/>
    </xf>
    <xf numFmtId="3" fontId="9" fillId="0" borderId="6" xfId="0" applyNumberFormat="1" applyFont="1" applyFill="1" applyBorder="1" applyAlignment="1">
      <alignment horizontal="center"/>
    </xf>
    <xf numFmtId="3" fontId="9" fillId="0" borderId="0" xfId="0" applyNumberFormat="1" applyFont="1" applyFill="1" applyBorder="1" applyAlignment="1">
      <alignment horizontal="center"/>
    </xf>
    <xf numFmtId="0" fontId="9" fillId="0" borderId="7" xfId="0" applyNumberFormat="1" applyFont="1" applyFill="1" applyBorder="1" applyAlignment="1">
      <alignment horizontal="center"/>
    </xf>
    <xf numFmtId="0" fontId="9" fillId="0" borderId="0" xfId="0" applyFont="1" applyFill="1" applyBorder="1" applyAlignment="1">
      <alignment horizontal="center"/>
    </xf>
    <xf numFmtId="0" fontId="9" fillId="0" borderId="8" xfId="0" applyFont="1" applyFill="1" applyBorder="1" applyAlignment="1">
      <alignment horizontal="center"/>
    </xf>
    <xf numFmtId="0" fontId="10" fillId="0" borderId="9" xfId="0" applyNumberFormat="1" applyFont="1" applyFill="1" applyBorder="1" applyAlignment="1">
      <alignment horizontal="center"/>
    </xf>
    <xf numFmtId="0" fontId="10" fillId="0" borderId="10" xfId="0" applyNumberFormat="1" applyFont="1" applyFill="1" applyBorder="1" applyAlignment="1">
      <alignment horizontal="center"/>
    </xf>
    <xf numFmtId="0" fontId="10" fillId="0" borderId="8" xfId="0" applyNumberFormat="1" applyFont="1" applyFill="1" applyBorder="1" applyAlignment="1">
      <alignment horizontal="center"/>
    </xf>
    <xf numFmtId="0" fontId="10" fillId="0" borderId="7" xfId="0" applyFont="1" applyFill="1" applyBorder="1" applyAlignment="1" quotePrefix="1">
      <alignment horizontal="center"/>
    </xf>
    <xf numFmtId="3" fontId="9" fillId="0" borderId="11" xfId="0" applyNumberFormat="1" applyFont="1" applyFill="1" applyBorder="1" applyAlignment="1">
      <alignment horizontal="center"/>
    </xf>
    <xf numFmtId="3" fontId="9" fillId="0" borderId="1" xfId="0" applyNumberFormat="1" applyFont="1" applyFill="1" applyBorder="1" applyAlignment="1">
      <alignment horizontal="center"/>
    </xf>
    <xf numFmtId="17" fontId="10" fillId="0" borderId="12" xfId="0" applyNumberFormat="1" applyFont="1" applyFill="1" applyBorder="1" applyAlignment="1">
      <alignment horizontal="center"/>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quotePrefix="1">
      <alignment horizontal="center"/>
    </xf>
    <xf numFmtId="0" fontId="9" fillId="0" borderId="1" xfId="0" applyFont="1" applyFill="1" applyBorder="1" applyAlignment="1">
      <alignment horizontal="center"/>
    </xf>
    <xf numFmtId="0" fontId="9" fillId="0" borderId="14" xfId="0" applyFont="1" applyFill="1" applyBorder="1" applyAlignment="1">
      <alignment horizontal="center"/>
    </xf>
    <xf numFmtId="0" fontId="10" fillId="0" borderId="0" xfId="0" applyFont="1" applyFill="1" applyBorder="1" applyAlignment="1">
      <alignment horizontal="center"/>
    </xf>
    <xf numFmtId="17"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16" xfId="0" applyFont="1" applyFill="1" applyBorder="1" applyAlignment="1">
      <alignment horizontal="center"/>
    </xf>
    <xf numFmtId="0" fontId="10" fillId="0" borderId="2" xfId="0" applyFont="1" applyFill="1" applyBorder="1" applyAlignment="1">
      <alignment/>
    </xf>
    <xf numFmtId="0" fontId="10" fillId="0" borderId="3" xfId="0" applyFont="1" applyFill="1" applyBorder="1" applyAlignment="1">
      <alignment/>
    </xf>
    <xf numFmtId="17" fontId="10" fillId="0" borderId="17" xfId="0" applyNumberFormat="1" applyFont="1" applyFill="1" applyBorder="1" applyAlignment="1">
      <alignment horizontal="center"/>
    </xf>
    <xf numFmtId="0" fontId="10" fillId="0" borderId="5" xfId="0" applyFont="1" applyFill="1" applyBorder="1" applyAlignment="1">
      <alignment/>
    </xf>
    <xf numFmtId="0" fontId="9" fillId="0" borderId="6" xfId="0" applyFont="1" applyFill="1" applyBorder="1" applyAlignment="1">
      <alignment/>
    </xf>
    <xf numFmtId="0" fontId="9" fillId="0" borderId="0" xfId="0" applyFont="1" applyFill="1" applyBorder="1" applyAlignment="1">
      <alignment horizontal="left"/>
    </xf>
    <xf numFmtId="164" fontId="10" fillId="0" borderId="18" xfId="0" applyNumberFormat="1" applyFont="1" applyFill="1" applyBorder="1" applyAlignment="1">
      <alignment/>
    </xf>
    <xf numFmtId="164" fontId="10" fillId="0" borderId="19" xfId="0" applyNumberFormat="1" applyFont="1" applyFill="1" applyBorder="1" applyAlignment="1">
      <alignment/>
    </xf>
    <xf numFmtId="164" fontId="10" fillId="0" borderId="16" xfId="0" applyNumberFormat="1" applyFont="1" applyFill="1" applyBorder="1" applyAlignment="1">
      <alignment/>
    </xf>
    <xf numFmtId="164" fontId="10" fillId="0" borderId="20" xfId="0" applyNumberFormat="1" applyFont="1" applyFill="1" applyBorder="1" applyAlignment="1">
      <alignment/>
    </xf>
    <xf numFmtId="164" fontId="10" fillId="0" borderId="16" xfId="0" applyNumberFormat="1" applyFont="1" applyFill="1" applyBorder="1" applyAlignment="1">
      <alignment horizontal="right"/>
    </xf>
    <xf numFmtId="0" fontId="9" fillId="0" borderId="0" xfId="0" applyFont="1" applyFill="1" applyBorder="1" applyAlignment="1">
      <alignment horizontal="right"/>
    </xf>
    <xf numFmtId="0" fontId="10" fillId="0" borderId="0" xfId="0" applyFont="1" applyFill="1" applyAlignment="1">
      <alignment/>
    </xf>
    <xf numFmtId="0" fontId="9" fillId="0" borderId="8" xfId="0" applyFont="1" applyFill="1" applyBorder="1" applyAlignment="1">
      <alignment horizontal="right"/>
    </xf>
    <xf numFmtId="1" fontId="10" fillId="0" borderId="16" xfId="0" applyNumberFormat="1" applyFont="1" applyFill="1" applyBorder="1" applyAlignment="1">
      <alignment horizontal="center"/>
    </xf>
    <xf numFmtId="0" fontId="10" fillId="0" borderId="0" xfId="0" applyFont="1" applyFill="1" applyBorder="1" applyAlignment="1">
      <alignment horizontal="right"/>
    </xf>
    <xf numFmtId="0" fontId="10" fillId="0" borderId="8" xfId="0" applyFont="1" applyFill="1" applyBorder="1" applyAlignment="1">
      <alignment/>
    </xf>
    <xf numFmtId="0" fontId="9" fillId="0" borderId="21" xfId="0" applyFont="1" applyFill="1" applyBorder="1" applyAlignment="1">
      <alignment horizontal="left"/>
    </xf>
    <xf numFmtId="164" fontId="10" fillId="0" borderId="2" xfId="0" applyNumberFormat="1" applyFont="1" applyFill="1" applyBorder="1" applyAlignment="1">
      <alignment/>
    </xf>
    <xf numFmtId="164" fontId="10" fillId="0" borderId="22" xfId="0" applyNumberFormat="1" applyFont="1" applyFill="1" applyBorder="1" applyAlignment="1">
      <alignment/>
    </xf>
    <xf numFmtId="164" fontId="10" fillId="0" borderId="5" xfId="0" applyNumberFormat="1" applyFont="1" applyFill="1" applyBorder="1" applyAlignment="1">
      <alignment/>
    </xf>
    <xf numFmtId="164" fontId="10" fillId="0" borderId="3" xfId="0" applyNumberFormat="1" applyFont="1" applyFill="1" applyBorder="1" applyAlignment="1" quotePrefix="1">
      <alignment horizontal="center"/>
    </xf>
    <xf numFmtId="164" fontId="10" fillId="0" borderId="18" xfId="0" applyNumberFormat="1" applyFont="1" applyFill="1" applyBorder="1" applyAlignment="1" quotePrefix="1">
      <alignment horizontal="center"/>
    </xf>
    <xf numFmtId="164" fontId="10" fillId="0" borderId="22" xfId="0" applyNumberFormat="1" applyFont="1" applyFill="1" applyBorder="1" applyAlignment="1" quotePrefix="1">
      <alignment horizontal="center"/>
    </xf>
    <xf numFmtId="0" fontId="11" fillId="0" borderId="23" xfId="0" applyFont="1" applyFill="1" applyBorder="1" applyAlignment="1">
      <alignment/>
    </xf>
    <xf numFmtId="0" fontId="10" fillId="0" borderId="24" xfId="0" applyFont="1" applyFill="1" applyBorder="1" applyAlignment="1">
      <alignment/>
    </xf>
    <xf numFmtId="164" fontId="10" fillId="0" borderId="9" xfId="0" applyNumberFormat="1" applyFont="1" applyFill="1" applyBorder="1" applyAlignment="1">
      <alignment/>
    </xf>
    <xf numFmtId="164" fontId="10" fillId="0" borderId="10" xfId="0" applyNumberFormat="1" applyFont="1" applyFill="1" applyBorder="1" applyAlignment="1">
      <alignment/>
    </xf>
    <xf numFmtId="164" fontId="10" fillId="0" borderId="25" xfId="0" applyNumberFormat="1" applyFont="1" applyFill="1" applyBorder="1" applyAlignment="1">
      <alignment/>
    </xf>
    <xf numFmtId="164" fontId="10" fillId="0" borderId="5" xfId="0" applyNumberFormat="1" applyFont="1" applyFill="1" applyBorder="1" applyAlignment="1">
      <alignment horizontal="right"/>
    </xf>
    <xf numFmtId="164" fontId="10" fillId="0" borderId="9" xfId="0" applyNumberFormat="1" applyFont="1" applyFill="1" applyBorder="1" applyAlignment="1" quotePrefix="1">
      <alignment horizontal="center"/>
    </xf>
    <xf numFmtId="164" fontId="10" fillId="0" borderId="25" xfId="0" applyNumberFormat="1" applyFont="1" applyFill="1" applyBorder="1" applyAlignment="1" quotePrefix="1">
      <alignment horizontal="center"/>
    </xf>
    <xf numFmtId="0" fontId="11" fillId="0" borderId="24" xfId="0" applyFont="1" applyFill="1" applyBorder="1" applyAlignment="1">
      <alignment horizontal="right"/>
    </xf>
    <xf numFmtId="0" fontId="11" fillId="0" borderId="26" xfId="0" applyFont="1" applyFill="1" applyBorder="1" applyAlignment="1">
      <alignment horizontal="right"/>
    </xf>
    <xf numFmtId="0" fontId="11" fillId="0" borderId="27" xfId="0" applyFont="1" applyFill="1" applyBorder="1" applyAlignment="1">
      <alignment horizontal="left"/>
    </xf>
    <xf numFmtId="0" fontId="11" fillId="0" borderId="21" xfId="0" applyFont="1" applyFill="1" applyBorder="1" applyAlignment="1">
      <alignment horizontal="left"/>
    </xf>
    <xf numFmtId="164" fontId="10" fillId="0" borderId="12" xfId="0" applyNumberFormat="1" applyFont="1" applyFill="1" applyBorder="1" applyAlignment="1">
      <alignment/>
    </xf>
    <xf numFmtId="164" fontId="10" fillId="0" borderId="13" xfId="0" applyNumberFormat="1" applyFont="1" applyFill="1" applyBorder="1" applyAlignment="1">
      <alignment/>
    </xf>
    <xf numFmtId="164" fontId="10" fillId="0" borderId="28" xfId="0" applyNumberFormat="1" applyFont="1" applyFill="1" applyBorder="1" applyAlignment="1">
      <alignment/>
    </xf>
    <xf numFmtId="164" fontId="10" fillId="0" borderId="14" xfId="0" applyNumberFormat="1" applyFont="1" applyFill="1" applyBorder="1" applyAlignment="1">
      <alignment/>
    </xf>
    <xf numFmtId="164" fontId="10" fillId="0" borderId="14" xfId="0" applyNumberFormat="1" applyFont="1" applyFill="1" applyBorder="1" applyAlignment="1" quotePrefix="1">
      <alignment horizontal="center"/>
    </xf>
    <xf numFmtId="164" fontId="10" fillId="0" borderId="12" xfId="0" applyNumberFormat="1" applyFont="1" applyFill="1" applyBorder="1" applyAlignment="1" quotePrefix="1">
      <alignment horizontal="center"/>
    </xf>
    <xf numFmtId="164" fontId="10" fillId="0" borderId="28" xfId="0" applyNumberFormat="1" applyFont="1" applyFill="1" applyBorder="1" applyAlignment="1" quotePrefix="1">
      <alignment horizontal="center"/>
    </xf>
    <xf numFmtId="0" fontId="11" fillId="0" borderId="21" xfId="0" applyFont="1" applyFill="1" applyBorder="1" applyAlignment="1">
      <alignment horizontal="right"/>
    </xf>
    <xf numFmtId="0" fontId="11" fillId="0" borderId="29" xfId="0" applyFont="1" applyFill="1" applyBorder="1" applyAlignment="1">
      <alignment horizontal="right"/>
    </xf>
    <xf numFmtId="164" fontId="10" fillId="0" borderId="0" xfId="0" applyNumberFormat="1" applyFont="1" applyFill="1" applyBorder="1" applyAlignment="1">
      <alignment/>
    </xf>
    <xf numFmtId="1" fontId="10" fillId="0" borderId="0" xfId="0" applyNumberFormat="1" applyFont="1" applyFill="1" applyBorder="1" applyAlignment="1">
      <alignment/>
    </xf>
    <xf numFmtId="0" fontId="9" fillId="0" borderId="21" xfId="0" applyFont="1" applyFill="1" applyBorder="1" applyAlignment="1" quotePrefix="1">
      <alignment horizontal="left"/>
    </xf>
    <xf numFmtId="164" fontId="10" fillId="0" borderId="30" xfId="0" applyNumberFormat="1" applyFont="1" applyFill="1" applyBorder="1" applyAlignment="1">
      <alignment/>
    </xf>
    <xf numFmtId="164" fontId="10" fillId="0" borderId="30" xfId="0" applyNumberFormat="1" applyFont="1" applyFill="1" applyBorder="1" applyAlignment="1">
      <alignment horizontal="right"/>
    </xf>
    <xf numFmtId="0" fontId="10" fillId="0" borderId="23" xfId="0" applyFont="1" applyFill="1" applyBorder="1" applyAlignment="1">
      <alignment horizontal="left"/>
    </xf>
    <xf numFmtId="0" fontId="10" fillId="0" borderId="24" xfId="0" applyFont="1" applyFill="1" applyBorder="1" applyAlignment="1" quotePrefix="1">
      <alignment horizontal="left"/>
    </xf>
    <xf numFmtId="164" fontId="10" fillId="0" borderId="31" xfId="0" applyNumberFormat="1" applyFont="1" applyFill="1" applyBorder="1" applyAlignment="1">
      <alignment/>
    </xf>
    <xf numFmtId="164" fontId="10" fillId="0" borderId="31" xfId="0" applyNumberFormat="1" applyFont="1" applyFill="1" applyBorder="1" applyAlignment="1" quotePrefix="1">
      <alignment horizontal="center"/>
    </xf>
    <xf numFmtId="164" fontId="10" fillId="0" borderId="32" xfId="0" applyNumberFormat="1" applyFont="1" applyFill="1" applyBorder="1" applyAlignment="1" quotePrefix="1">
      <alignment horizontal="center"/>
    </xf>
    <xf numFmtId="0" fontId="10" fillId="0" borderId="24" xfId="0" applyFont="1" applyFill="1" applyBorder="1" applyAlignment="1">
      <alignment horizontal="right"/>
    </xf>
    <xf numFmtId="0" fontId="10" fillId="0" borderId="26" xfId="0" applyFont="1" applyFill="1" applyBorder="1" applyAlignment="1">
      <alignment horizontal="right"/>
    </xf>
    <xf numFmtId="0" fontId="10" fillId="0" borderId="33" xfId="0" applyFont="1" applyFill="1" applyBorder="1" applyAlignment="1">
      <alignment/>
    </xf>
    <xf numFmtId="164" fontId="10" fillId="0" borderId="34" xfId="0" applyNumberFormat="1" applyFont="1" applyFill="1" applyBorder="1" applyAlignment="1">
      <alignment/>
    </xf>
    <xf numFmtId="164" fontId="10" fillId="0" borderId="26" xfId="0" applyNumberFormat="1" applyFont="1" applyFill="1" applyBorder="1" applyAlignment="1">
      <alignment/>
    </xf>
    <xf numFmtId="164" fontId="10" fillId="0" borderId="35" xfId="0" applyNumberFormat="1" applyFont="1" applyFill="1" applyBorder="1" applyAlignment="1">
      <alignment/>
    </xf>
    <xf numFmtId="164" fontId="10" fillId="0" borderId="36" xfId="0" applyNumberFormat="1" applyFont="1" applyFill="1" applyBorder="1" applyAlignment="1">
      <alignment/>
    </xf>
    <xf numFmtId="164" fontId="10" fillId="0" borderId="24" xfId="0" applyNumberFormat="1" applyFont="1" applyFill="1" applyBorder="1" applyAlignment="1">
      <alignment horizontal="right"/>
    </xf>
    <xf numFmtId="164" fontId="10" fillId="0" borderId="6" xfId="0" applyNumberFormat="1" applyFont="1" applyFill="1" applyBorder="1" applyAlignment="1" quotePrefix="1">
      <alignment horizontal="center"/>
    </xf>
    <xf numFmtId="164" fontId="10" fillId="0" borderId="33" xfId="0" applyNumberFormat="1" applyFont="1" applyFill="1" applyBorder="1" applyAlignment="1" quotePrefix="1">
      <alignment horizontal="center"/>
    </xf>
    <xf numFmtId="0" fontId="10" fillId="0" borderId="37" xfId="0" applyFont="1" applyFill="1" applyBorder="1" applyAlignment="1">
      <alignment horizontal="center"/>
    </xf>
    <xf numFmtId="0" fontId="10" fillId="0" borderId="38" xfId="0" applyFont="1" applyFill="1" applyBorder="1" applyAlignment="1">
      <alignment/>
    </xf>
    <xf numFmtId="0" fontId="11" fillId="0" borderId="38" xfId="0" applyFont="1" applyFill="1" applyBorder="1" applyAlignment="1">
      <alignment/>
    </xf>
    <xf numFmtId="164" fontId="10" fillId="0" borderId="39" xfId="0" applyNumberFormat="1" applyFont="1" applyFill="1" applyBorder="1" applyAlignment="1">
      <alignment/>
    </xf>
    <xf numFmtId="164" fontId="10" fillId="0" borderId="37" xfId="0" applyNumberFormat="1" applyFont="1" applyFill="1" applyBorder="1" applyAlignment="1">
      <alignment/>
    </xf>
    <xf numFmtId="164" fontId="10" fillId="0" borderId="33" xfId="0" applyNumberFormat="1" applyFont="1" applyFill="1" applyBorder="1" applyAlignment="1">
      <alignment/>
    </xf>
    <xf numFmtId="164" fontId="10" fillId="0" borderId="8" xfId="0" applyNumberFormat="1" applyFont="1" applyFill="1" applyBorder="1" applyAlignment="1">
      <alignment/>
    </xf>
    <xf numFmtId="164" fontId="10" fillId="0" borderId="0" xfId="0" applyNumberFormat="1" applyFont="1" applyFill="1" applyBorder="1" applyAlignment="1">
      <alignment horizontal="right"/>
    </xf>
    <xf numFmtId="0" fontId="11" fillId="0" borderId="37" xfId="0" applyFont="1" applyFill="1" applyBorder="1" applyAlignment="1">
      <alignment horizontal="right"/>
    </xf>
    <xf numFmtId="0" fontId="11" fillId="0" borderId="40" xfId="0" applyFont="1" applyFill="1" applyBorder="1" applyAlignment="1">
      <alignment/>
    </xf>
    <xf numFmtId="164" fontId="10" fillId="0" borderId="41" xfId="0" applyNumberFormat="1" applyFont="1" applyFill="1" applyBorder="1" applyAlignment="1">
      <alignment/>
    </xf>
    <xf numFmtId="164" fontId="10" fillId="0" borderId="29" xfId="0" applyNumberFormat="1" applyFont="1" applyFill="1" applyBorder="1" applyAlignment="1">
      <alignment/>
    </xf>
    <xf numFmtId="164" fontId="10" fillId="0" borderId="42" xfId="0" applyNumberFormat="1" applyFont="1" applyFill="1" applyBorder="1" applyAlignment="1">
      <alignment/>
    </xf>
    <xf numFmtId="164" fontId="10" fillId="0" borderId="43" xfId="0" applyNumberFormat="1" applyFont="1" applyFill="1" applyBorder="1" applyAlignment="1">
      <alignment/>
    </xf>
    <xf numFmtId="164" fontId="10" fillId="0" borderId="0" xfId="0" applyNumberFormat="1" applyFont="1" applyFill="1" applyBorder="1" applyAlignment="1" quotePrefix="1">
      <alignment horizontal="center"/>
    </xf>
    <xf numFmtId="164" fontId="10" fillId="0" borderId="43" xfId="0" applyNumberFormat="1" applyFont="1" applyFill="1" applyBorder="1" applyAlignment="1" quotePrefix="1">
      <alignment horizontal="center"/>
    </xf>
    <xf numFmtId="0" fontId="11" fillId="0" borderId="41" xfId="0" applyFont="1" applyFill="1" applyBorder="1" applyAlignment="1">
      <alignment horizontal="right"/>
    </xf>
    <xf numFmtId="0" fontId="10" fillId="0" borderId="37" xfId="0" applyFont="1" applyFill="1" applyBorder="1" applyAlignment="1">
      <alignment horizontal="right"/>
    </xf>
    <xf numFmtId="0" fontId="10" fillId="0" borderId="38" xfId="0" applyFont="1" applyFill="1" applyBorder="1" applyAlignment="1">
      <alignment horizontal="left"/>
    </xf>
    <xf numFmtId="0" fontId="10" fillId="0" borderId="0" xfId="0" applyFont="1" applyFill="1" applyBorder="1" applyAlignment="1">
      <alignment horizontal="left"/>
    </xf>
    <xf numFmtId="164" fontId="10" fillId="0" borderId="44" xfId="0" applyNumberFormat="1" applyFont="1" applyFill="1" applyBorder="1" applyAlignment="1">
      <alignment horizontal="right"/>
    </xf>
    <xf numFmtId="164" fontId="10" fillId="0" borderId="45" xfId="0" applyNumberFormat="1" applyFont="1" applyFill="1" applyBorder="1" applyAlignment="1" quotePrefix="1">
      <alignment horizontal="center"/>
    </xf>
    <xf numFmtId="164" fontId="10" fillId="0" borderId="35" xfId="0" applyNumberFormat="1" applyFont="1" applyFill="1" applyBorder="1" applyAlignment="1" quotePrefix="1">
      <alignment horizontal="center"/>
    </xf>
    <xf numFmtId="164" fontId="10" fillId="0" borderId="7" xfId="0" applyNumberFormat="1" applyFont="1" applyFill="1" applyBorder="1" applyAlignment="1">
      <alignment horizontal="right"/>
    </xf>
    <xf numFmtId="0" fontId="10" fillId="0" borderId="6" xfId="0" applyFont="1" applyFill="1" applyBorder="1" applyAlignment="1">
      <alignment horizontal="right"/>
    </xf>
    <xf numFmtId="0" fontId="10" fillId="0" borderId="27" xfId="0" applyFont="1" applyFill="1" applyBorder="1" applyAlignment="1">
      <alignment horizontal="left"/>
    </xf>
    <xf numFmtId="0" fontId="10" fillId="0" borderId="21" xfId="0" applyFont="1" applyFill="1" applyBorder="1" applyAlignment="1">
      <alignment horizontal="left"/>
    </xf>
    <xf numFmtId="164" fontId="10" fillId="0" borderId="14" xfId="0" applyNumberFormat="1" applyFont="1" applyFill="1" applyBorder="1" applyAlignment="1">
      <alignment horizontal="right"/>
    </xf>
    <xf numFmtId="164" fontId="10" fillId="0" borderId="11" xfId="0" applyNumberFormat="1" applyFont="1" applyFill="1" applyBorder="1" applyAlignment="1" quotePrefix="1">
      <alignment horizontal="center"/>
    </xf>
    <xf numFmtId="0" fontId="10" fillId="0" borderId="21" xfId="0" applyFont="1" applyFill="1" applyBorder="1" applyAlignment="1">
      <alignment horizontal="right"/>
    </xf>
    <xf numFmtId="0" fontId="10" fillId="0" borderId="29" xfId="0" applyFont="1" applyFill="1" applyBorder="1" applyAlignment="1">
      <alignment horizontal="right"/>
    </xf>
    <xf numFmtId="164" fontId="10" fillId="0" borderId="1" xfId="0" applyNumberFormat="1" applyFont="1" applyFill="1" applyBorder="1" applyAlignment="1">
      <alignment/>
    </xf>
    <xf numFmtId="164" fontId="10" fillId="0" borderId="1" xfId="0" applyNumberFormat="1" applyFont="1" applyFill="1" applyBorder="1" applyAlignment="1" quotePrefix="1">
      <alignment horizontal="center"/>
    </xf>
    <xf numFmtId="0" fontId="10" fillId="0" borderId="0" xfId="0" applyFont="1" applyFill="1" applyBorder="1" applyAlignment="1">
      <alignment/>
    </xf>
    <xf numFmtId="0" fontId="9" fillId="0" borderId="7" xfId="0" applyFont="1" applyFill="1" applyBorder="1" applyAlignment="1">
      <alignment horizontal="right"/>
    </xf>
    <xf numFmtId="0" fontId="11" fillId="0" borderId="36" xfId="0" applyFont="1" applyFill="1" applyBorder="1" applyAlignment="1" quotePrefix="1">
      <alignment horizontal="left"/>
    </xf>
    <xf numFmtId="164" fontId="10" fillId="0" borderId="30" xfId="0" applyNumberFormat="1" applyFont="1" applyFill="1" applyBorder="1" applyAlignment="1" quotePrefix="1">
      <alignment horizontal="center"/>
    </xf>
    <xf numFmtId="164" fontId="10" fillId="0" borderId="5" xfId="0" applyNumberFormat="1" applyFont="1" applyFill="1" applyBorder="1" applyAlignment="1" quotePrefix="1">
      <alignment horizontal="right"/>
    </xf>
    <xf numFmtId="0" fontId="11" fillId="0" borderId="33" xfId="0" applyFont="1" applyFill="1" applyBorder="1" applyAlignment="1">
      <alignment horizontal="left"/>
    </xf>
    <xf numFmtId="0" fontId="11" fillId="0" borderId="46" xfId="0" applyFont="1" applyFill="1" applyBorder="1" applyAlignment="1">
      <alignment horizontal="left"/>
    </xf>
    <xf numFmtId="164" fontId="10" fillId="0" borderId="5" xfId="0" applyNumberFormat="1" applyFont="1" applyFill="1" applyBorder="1" applyAlignment="1" quotePrefix="1">
      <alignment horizontal="center"/>
    </xf>
    <xf numFmtId="0" fontId="11" fillId="0" borderId="34" xfId="0" applyFont="1" applyFill="1" applyBorder="1" applyAlignment="1">
      <alignment horizontal="right"/>
    </xf>
    <xf numFmtId="0" fontId="11" fillId="0" borderId="40" xfId="0" applyFont="1" applyFill="1" applyBorder="1" applyAlignment="1">
      <alignment horizontal="left"/>
    </xf>
    <xf numFmtId="164" fontId="10" fillId="0" borderId="6" xfId="0" applyNumberFormat="1" applyFont="1" applyFill="1" applyBorder="1" applyAlignment="1">
      <alignment/>
    </xf>
    <xf numFmtId="164" fontId="10" fillId="0" borderId="39" xfId="0" applyNumberFormat="1" applyFont="1" applyFill="1" applyBorder="1" applyAlignment="1" quotePrefix="1">
      <alignment horizontal="center"/>
    </xf>
    <xf numFmtId="0" fontId="11" fillId="0" borderId="21" xfId="0" applyFont="1" applyFill="1" applyBorder="1" applyAlignment="1" quotePrefix="1">
      <alignment horizontal="left"/>
    </xf>
    <xf numFmtId="164" fontId="10" fillId="0" borderId="47" xfId="0" applyNumberFormat="1" applyFont="1" applyFill="1" applyBorder="1" applyAlignment="1">
      <alignment/>
    </xf>
    <xf numFmtId="164" fontId="10" fillId="0" borderId="48" xfId="0" applyNumberFormat="1" applyFont="1" applyFill="1" applyBorder="1" applyAlignment="1">
      <alignment/>
    </xf>
    <xf numFmtId="164" fontId="10" fillId="0" borderId="49" xfId="0" applyNumberFormat="1" applyFont="1" applyFill="1" applyBorder="1" applyAlignment="1">
      <alignment/>
    </xf>
    <xf numFmtId="164" fontId="10" fillId="0" borderId="50" xfId="0" applyNumberFormat="1" applyFont="1" applyFill="1" applyBorder="1" applyAlignment="1" quotePrefix="1">
      <alignment horizontal="center"/>
    </xf>
    <xf numFmtId="164" fontId="10" fillId="0" borderId="47" xfId="0" applyNumberFormat="1" applyFont="1" applyFill="1" applyBorder="1" applyAlignment="1" quotePrefix="1">
      <alignment horizontal="center"/>
    </xf>
    <xf numFmtId="164" fontId="10" fillId="0" borderId="48" xfId="0" applyNumberFormat="1" applyFont="1" applyFill="1" applyBorder="1" applyAlignment="1" quotePrefix="1">
      <alignment horizontal="center"/>
    </xf>
    <xf numFmtId="0" fontId="11" fillId="0" borderId="51" xfId="0" applyFont="1" applyFill="1" applyBorder="1" applyAlignment="1">
      <alignment horizontal="right"/>
    </xf>
    <xf numFmtId="1" fontId="10" fillId="0" borderId="1" xfId="0" applyNumberFormat="1" applyFont="1" applyFill="1" applyBorder="1" applyAlignment="1">
      <alignment/>
    </xf>
    <xf numFmtId="0" fontId="9" fillId="0" borderId="6" xfId="0" applyFont="1" applyFill="1" applyBorder="1" applyAlignment="1">
      <alignment horizontal="left"/>
    </xf>
    <xf numFmtId="0" fontId="11" fillId="0" borderId="27" xfId="0" applyFont="1" applyFill="1" applyBorder="1" applyAlignment="1">
      <alignment/>
    </xf>
    <xf numFmtId="0" fontId="10" fillId="0" borderId="21" xfId="0" applyFont="1" applyFill="1" applyBorder="1" applyAlignment="1">
      <alignment/>
    </xf>
    <xf numFmtId="164" fontId="10" fillId="0" borderId="14" xfId="0" applyNumberFormat="1" applyFont="1" applyFill="1" applyBorder="1" applyAlignment="1" quotePrefix="1">
      <alignment horizontal="right"/>
    </xf>
    <xf numFmtId="0" fontId="9" fillId="0" borderId="11" xfId="0" applyFont="1" applyFill="1" applyBorder="1" applyAlignment="1">
      <alignment horizontal="left"/>
    </xf>
    <xf numFmtId="0" fontId="9" fillId="0" borderId="1" xfId="0" applyFont="1" applyFill="1" applyBorder="1" applyAlignment="1">
      <alignment horizontal="left"/>
    </xf>
    <xf numFmtId="164" fontId="10" fillId="0" borderId="52" xfId="0" applyNumberFormat="1" applyFont="1" applyFill="1" applyBorder="1" applyAlignment="1">
      <alignment/>
    </xf>
    <xf numFmtId="0" fontId="9" fillId="0" borderId="1" xfId="0" applyFont="1" applyFill="1" applyBorder="1" applyAlignment="1">
      <alignment horizontal="right"/>
    </xf>
    <xf numFmtId="0" fontId="9" fillId="0" borderId="14" xfId="0" applyFont="1" applyFill="1" applyBorder="1" applyAlignment="1">
      <alignment horizontal="right"/>
    </xf>
    <xf numFmtId="0" fontId="9" fillId="0" borderId="2" xfId="0" applyFont="1" applyFill="1" applyBorder="1" applyAlignment="1">
      <alignment/>
    </xf>
    <xf numFmtId="0" fontId="10" fillId="0" borderId="6" xfId="0" applyFont="1" applyFill="1" applyBorder="1" applyAlignment="1">
      <alignment/>
    </xf>
    <xf numFmtId="164" fontId="10" fillId="0" borderId="21" xfId="0" applyNumberFormat="1" applyFont="1" applyFill="1" applyBorder="1" applyAlignment="1">
      <alignment horizontal="right"/>
    </xf>
    <xf numFmtId="1" fontId="10" fillId="0" borderId="16" xfId="0" applyNumberFormat="1" applyFont="1" applyFill="1" applyBorder="1" applyAlignment="1">
      <alignment/>
    </xf>
    <xf numFmtId="0" fontId="10" fillId="0" borderId="14" xfId="0" applyFont="1" applyFill="1" applyBorder="1" applyAlignment="1">
      <alignment/>
    </xf>
    <xf numFmtId="0" fontId="9" fillId="0" borderId="52" xfId="0" applyFont="1" applyFill="1" applyBorder="1" applyAlignment="1">
      <alignment horizontal="left"/>
    </xf>
    <xf numFmtId="0" fontId="9" fillId="0" borderId="16" xfId="0" applyFont="1" applyFill="1" applyBorder="1" applyAlignment="1">
      <alignment horizontal="left"/>
    </xf>
    <xf numFmtId="164" fontId="10" fillId="0" borderId="17" xfId="0" applyNumberFormat="1" applyFont="1" applyFill="1" applyBorder="1" applyAlignment="1" quotePrefix="1">
      <alignment horizontal="center"/>
    </xf>
    <xf numFmtId="0" fontId="9" fillId="0" borderId="16" xfId="0" applyFont="1" applyFill="1" applyBorder="1" applyAlignment="1">
      <alignment horizontal="right"/>
    </xf>
    <xf numFmtId="0" fontId="9" fillId="0" borderId="30" xfId="0" applyFont="1" applyFill="1" applyBorder="1" applyAlignment="1">
      <alignment horizontal="right"/>
    </xf>
    <xf numFmtId="0" fontId="12" fillId="0" borderId="0" xfId="0" applyFont="1" applyFill="1" applyAlignment="1" quotePrefix="1">
      <alignment horizontal="left"/>
    </xf>
    <xf numFmtId="0" fontId="12" fillId="0" borderId="0" xfId="0" applyFont="1" applyFill="1" applyAlignment="1">
      <alignment horizontal="left"/>
    </xf>
    <xf numFmtId="0" fontId="12" fillId="0" borderId="0" xfId="0" applyFont="1" applyFill="1" applyAlignment="1">
      <alignment/>
    </xf>
    <xf numFmtId="0" fontId="12" fillId="0" borderId="0" xfId="0" applyFont="1" applyFill="1" applyAlignment="1">
      <alignment/>
    </xf>
    <xf numFmtId="0" fontId="12" fillId="0" borderId="0" xfId="0" applyFont="1" applyFill="1" applyAlignment="1" quotePrefix="1">
      <alignment/>
    </xf>
    <xf numFmtId="165" fontId="12" fillId="0" borderId="0" xfId="0" applyNumberFormat="1" applyFont="1" applyFill="1" applyAlignment="1">
      <alignment/>
    </xf>
    <xf numFmtId="0" fontId="12" fillId="0" borderId="0" xfId="0" applyFont="1" applyFill="1" applyAlignment="1">
      <alignment horizontal="right"/>
    </xf>
    <xf numFmtId="0" fontId="12" fillId="0" borderId="0" xfId="0" applyFont="1" applyFill="1" applyBorder="1" applyAlignment="1">
      <alignment/>
    </xf>
    <xf numFmtId="49" fontId="12" fillId="0" borderId="0" xfId="0" applyNumberFormat="1" applyFont="1" applyFill="1" applyAlignment="1">
      <alignment horizontal="left"/>
    </xf>
    <xf numFmtId="3" fontId="12" fillId="0" borderId="0" xfId="0" applyNumberFormat="1" applyFont="1" applyFill="1" applyAlignment="1">
      <alignment/>
    </xf>
    <xf numFmtId="0" fontId="13" fillId="0" borderId="0" xfId="0" applyFont="1" applyFill="1" applyAlignment="1">
      <alignment horizontal="left"/>
    </xf>
    <xf numFmtId="0" fontId="14" fillId="0" borderId="0" xfId="0" applyFont="1" applyFill="1" applyBorder="1" applyAlignment="1">
      <alignment/>
    </xf>
    <xf numFmtId="164" fontId="10" fillId="0" borderId="20" xfId="0" applyNumberFormat="1" applyFont="1" applyFill="1" applyBorder="1" applyAlignment="1" quotePrefix="1">
      <alignment horizontal="center"/>
    </xf>
    <xf numFmtId="49" fontId="10" fillId="0" borderId="2" xfId="0" applyNumberFormat="1" applyFont="1" applyFill="1" applyBorder="1" applyAlignment="1">
      <alignment horizontal="center"/>
    </xf>
    <xf numFmtId="49" fontId="10" fillId="0" borderId="3" xfId="0" applyNumberFormat="1" applyFont="1" applyFill="1" applyBorder="1" applyAlignment="1">
      <alignment horizontal="center"/>
    </xf>
    <xf numFmtId="49" fontId="10" fillId="0" borderId="5" xfId="0" applyNumberFormat="1"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5" xfId="0" applyFont="1" applyFill="1" applyBorder="1" applyAlignment="1">
      <alignment horizontal="center"/>
    </xf>
    <xf numFmtId="0" fontId="10" fillId="0" borderId="11" xfId="0" applyNumberFormat="1" applyFont="1" applyFill="1" applyBorder="1" applyAlignment="1">
      <alignment horizontal="center"/>
    </xf>
    <xf numFmtId="0" fontId="10" fillId="0" borderId="1" xfId="0" applyNumberFormat="1" applyFont="1" applyFill="1" applyBorder="1" applyAlignment="1">
      <alignment horizontal="center"/>
    </xf>
    <xf numFmtId="0" fontId="10" fillId="0" borderId="14" xfId="0" applyNumberFormat="1" applyFont="1" applyFill="1" applyBorder="1" applyAlignment="1">
      <alignment horizontal="center"/>
    </xf>
    <xf numFmtId="49" fontId="10" fillId="0" borderId="52" xfId="0" applyNumberFormat="1" applyFont="1" applyFill="1" applyBorder="1" applyAlignment="1">
      <alignment horizontal="center"/>
    </xf>
    <xf numFmtId="49" fontId="10" fillId="0" borderId="16" xfId="0" applyNumberFormat="1" applyFont="1" applyFill="1" applyBorder="1" applyAlignment="1">
      <alignment horizontal="center"/>
    </xf>
    <xf numFmtId="49" fontId="10" fillId="0" borderId="30" xfId="0" applyNumberFormat="1" applyFont="1" applyFill="1" applyBorder="1" applyAlignment="1">
      <alignment horizontal="center"/>
    </xf>
    <xf numFmtId="17" fontId="10" fillId="0" borderId="52" xfId="0" applyNumberFormat="1" applyFont="1" applyFill="1" applyBorder="1" applyAlignment="1">
      <alignment horizontal="center"/>
    </xf>
    <xf numFmtId="17" fontId="10" fillId="0" borderId="16" xfId="0" applyNumberFormat="1" applyFont="1" applyFill="1" applyBorder="1" applyAlignment="1">
      <alignment horizontal="center"/>
    </xf>
    <xf numFmtId="17" fontId="10" fillId="0" borderId="30" xfId="0" applyNumberFormat="1" applyFont="1" applyFill="1" applyBorder="1" applyAlignment="1">
      <alignment horizontal="center"/>
    </xf>
    <xf numFmtId="164" fontId="10" fillId="0" borderId="16" xfId="0" applyNumberFormat="1" applyFont="1" applyFill="1" applyBorder="1" applyAlignment="1">
      <alignment horizontal="center"/>
    </xf>
    <xf numFmtId="0" fontId="10" fillId="0" borderId="16" xfId="0" applyNumberFormat="1" applyFont="1" applyFill="1" applyBorder="1" applyAlignment="1">
      <alignment horizontal="center"/>
    </xf>
    <xf numFmtId="1" fontId="10" fillId="0" borderId="16" xfId="0" applyNumberFormat="1" applyFont="1" applyFill="1" applyBorder="1" applyAlignment="1">
      <alignment horizontal="center"/>
    </xf>
    <xf numFmtId="0" fontId="9"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1362075</xdr:colOff>
      <xdr:row>48</xdr:row>
      <xdr:rowOff>85725</xdr:rowOff>
    </xdr:from>
    <xdr:to>
      <xdr:col>21</xdr:col>
      <xdr:colOff>523875</xdr:colOff>
      <xdr:row>52</xdr:row>
      <xdr:rowOff>19050</xdr:rowOff>
    </xdr:to>
    <xdr:pic>
      <xdr:nvPicPr>
        <xdr:cNvPr id="1" name="Picture 2"/>
        <xdr:cNvPicPr preferRelativeResize="1">
          <a:picLocks noChangeAspect="1"/>
        </xdr:cNvPicPr>
      </xdr:nvPicPr>
      <xdr:blipFill>
        <a:blip r:embed="rId1"/>
        <a:stretch>
          <a:fillRect/>
        </a:stretch>
      </xdr:blipFill>
      <xdr:spPr>
        <a:xfrm>
          <a:off x="18640425" y="11801475"/>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133"/>
  <sheetViews>
    <sheetView tabSelected="1" zoomScale="75" zoomScaleNormal="75" workbookViewId="0" topLeftCell="O39">
      <selection activeCell="T55" sqref="T55"/>
    </sheetView>
  </sheetViews>
  <sheetFormatPr defaultColWidth="9.140625" defaultRowHeight="12.75"/>
  <cols>
    <col min="1" max="1" width="8.421875" style="4" customWidth="1"/>
    <col min="2" max="2" width="2.8515625" style="4" customWidth="1"/>
    <col min="3" max="3" width="47.28125" style="4" customWidth="1"/>
    <col min="4" max="15" width="11.57421875" style="4" customWidth="1"/>
    <col min="16" max="19" width="15.421875" style="4" customWidth="1"/>
    <col min="20" max="20" width="47.140625" style="4" customWidth="1"/>
    <col min="21" max="21" width="2.8515625" style="4" customWidth="1"/>
    <col min="22" max="22" width="8.421875" style="3" customWidth="1"/>
    <col min="23" max="23" width="4.421875" style="3" customWidth="1"/>
    <col min="24" max="174" width="7.8515625" style="3" customWidth="1"/>
    <col min="175" max="16384" width="7.8515625" style="4" customWidth="1"/>
  </cols>
  <sheetData>
    <row r="1" spans="1:174" s="11" customFormat="1" ht="21" customHeight="1">
      <c r="A1" s="16" t="s">
        <v>92</v>
      </c>
      <c r="B1" s="16"/>
      <c r="C1" s="16"/>
      <c r="D1" s="16"/>
      <c r="E1" s="17"/>
      <c r="F1" s="17"/>
      <c r="G1" s="17"/>
      <c r="H1" s="17"/>
      <c r="I1" s="17"/>
      <c r="J1" s="17"/>
      <c r="K1" s="17"/>
      <c r="L1" s="17" t="s">
        <v>28</v>
      </c>
      <c r="M1" s="17"/>
      <c r="N1" s="17"/>
      <c r="O1" s="17"/>
      <c r="P1" s="17"/>
      <c r="Q1" s="17"/>
      <c r="R1" s="17"/>
      <c r="S1" s="17"/>
      <c r="T1" s="18"/>
      <c r="U1" s="18"/>
      <c r="V1" s="19" t="s">
        <v>93</v>
      </c>
      <c r="W1" s="16"/>
      <c r="X1" s="16"/>
      <c r="Y1" s="9"/>
      <c r="Z1" s="9"/>
      <c r="AA1" s="9"/>
      <c r="AB1" s="9"/>
      <c r="AC1" s="9"/>
      <c r="AD1" s="9"/>
      <c r="AE1" s="9"/>
      <c r="AF1" s="9"/>
      <c r="AG1" s="9"/>
      <c r="AH1" s="9"/>
      <c r="AI1" s="9"/>
      <c r="AJ1" s="9"/>
      <c r="AK1" s="9"/>
      <c r="AL1" s="9"/>
      <c r="AM1" s="9"/>
      <c r="AN1" s="9"/>
      <c r="AO1" s="9"/>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row>
    <row r="2" spans="1:174" s="11" customFormat="1" ht="21" customHeight="1">
      <c r="A2" s="17"/>
      <c r="B2" s="17"/>
      <c r="C2" s="17"/>
      <c r="D2" s="16"/>
      <c r="E2" s="17"/>
      <c r="F2" s="17"/>
      <c r="G2" s="17"/>
      <c r="H2" s="17"/>
      <c r="I2" s="17"/>
      <c r="J2" s="17"/>
      <c r="K2" s="17"/>
      <c r="L2" s="17" t="s">
        <v>74</v>
      </c>
      <c r="M2" s="17"/>
      <c r="N2" s="17"/>
      <c r="O2" s="17"/>
      <c r="P2" s="17"/>
      <c r="Q2" s="17"/>
      <c r="R2" s="17"/>
      <c r="S2" s="17"/>
      <c r="T2" s="17"/>
      <c r="U2" s="17"/>
      <c r="V2" s="17"/>
      <c r="W2" s="20"/>
      <c r="X2" s="2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row>
    <row r="3" spans="1:174" s="11" customFormat="1" ht="21" customHeight="1" thickBot="1">
      <c r="A3" s="21"/>
      <c r="B3" s="22"/>
      <c r="C3" s="22"/>
      <c r="D3" s="23"/>
      <c r="E3" s="22"/>
      <c r="F3" s="22"/>
      <c r="G3" s="22"/>
      <c r="H3" s="22"/>
      <c r="I3" s="22"/>
      <c r="J3" s="22"/>
      <c r="K3" s="22"/>
      <c r="L3" s="22" t="s">
        <v>0</v>
      </c>
      <c r="M3" s="22"/>
      <c r="N3" s="22"/>
      <c r="O3" s="22"/>
      <c r="P3" s="24"/>
      <c r="Q3" s="22"/>
      <c r="R3" s="22"/>
      <c r="S3" s="22"/>
      <c r="T3" s="22"/>
      <c r="U3" s="22"/>
      <c r="V3" s="22"/>
      <c r="W3" s="20"/>
      <c r="X3" s="2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row>
    <row r="4" spans="1:174" s="13" customFormat="1" ht="21" customHeight="1">
      <c r="A4" s="25"/>
      <c r="B4" s="26"/>
      <c r="C4" s="26"/>
      <c r="D4" s="203" t="s">
        <v>62</v>
      </c>
      <c r="E4" s="204"/>
      <c r="F4" s="204"/>
      <c r="G4" s="205"/>
      <c r="H4" s="203" t="s">
        <v>94</v>
      </c>
      <c r="I4" s="204"/>
      <c r="J4" s="204"/>
      <c r="K4" s="205"/>
      <c r="L4" s="206" t="s">
        <v>1</v>
      </c>
      <c r="M4" s="207"/>
      <c r="N4" s="207"/>
      <c r="O4" s="207"/>
      <c r="P4" s="27"/>
      <c r="Q4" s="206" t="s">
        <v>1</v>
      </c>
      <c r="R4" s="207"/>
      <c r="S4" s="208"/>
      <c r="T4" s="28"/>
      <c r="U4" s="28"/>
      <c r="V4" s="29"/>
      <c r="W4" s="30"/>
      <c r="X4" s="30"/>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row>
    <row r="5" spans="1:174" s="13" customFormat="1" ht="21" customHeight="1" thickBot="1">
      <c r="A5" s="31"/>
      <c r="B5" s="32"/>
      <c r="C5" s="32"/>
      <c r="D5" s="209"/>
      <c r="E5" s="210"/>
      <c r="F5" s="210"/>
      <c r="G5" s="211"/>
      <c r="H5" s="209" t="s">
        <v>29</v>
      </c>
      <c r="I5" s="210"/>
      <c r="J5" s="210"/>
      <c r="K5" s="211"/>
      <c r="L5" s="209" t="s">
        <v>97</v>
      </c>
      <c r="M5" s="210"/>
      <c r="N5" s="210"/>
      <c r="O5" s="210"/>
      <c r="P5" s="33" t="s">
        <v>2</v>
      </c>
      <c r="Q5" s="209" t="s">
        <v>99</v>
      </c>
      <c r="R5" s="210"/>
      <c r="S5" s="211"/>
      <c r="T5" s="34"/>
      <c r="U5" s="34"/>
      <c r="V5" s="35"/>
      <c r="W5" s="30"/>
      <c r="X5" s="30"/>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row>
    <row r="6" spans="1:174" s="13" customFormat="1" ht="21" customHeight="1">
      <c r="A6" s="31"/>
      <c r="B6" s="32"/>
      <c r="C6" s="32"/>
      <c r="D6" s="36" t="s">
        <v>42</v>
      </c>
      <c r="E6" s="37" t="s">
        <v>34</v>
      </c>
      <c r="F6" s="37" t="s">
        <v>43</v>
      </c>
      <c r="G6" s="38" t="s">
        <v>3</v>
      </c>
      <c r="H6" s="36" t="s">
        <v>42</v>
      </c>
      <c r="I6" s="37" t="s">
        <v>34</v>
      </c>
      <c r="J6" s="37" t="s">
        <v>43</v>
      </c>
      <c r="K6" s="38" t="s">
        <v>3</v>
      </c>
      <c r="L6" s="36" t="s">
        <v>42</v>
      </c>
      <c r="M6" s="37" t="s">
        <v>34</v>
      </c>
      <c r="N6" s="37" t="s">
        <v>43</v>
      </c>
      <c r="O6" s="38" t="s">
        <v>3</v>
      </c>
      <c r="P6" s="39" t="s">
        <v>77</v>
      </c>
      <c r="Q6" s="36" t="s">
        <v>44</v>
      </c>
      <c r="R6" s="37" t="s">
        <v>43</v>
      </c>
      <c r="S6" s="38" t="s">
        <v>3</v>
      </c>
      <c r="T6" s="34"/>
      <c r="U6" s="34"/>
      <c r="V6" s="35"/>
      <c r="W6" s="30"/>
      <c r="X6" s="30"/>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row>
    <row r="7" spans="1:174" s="13" customFormat="1" ht="21" customHeight="1" thickBot="1">
      <c r="A7" s="40"/>
      <c r="B7" s="41"/>
      <c r="C7" s="41"/>
      <c r="D7" s="42" t="s">
        <v>45</v>
      </c>
      <c r="E7" s="43" t="s">
        <v>46</v>
      </c>
      <c r="F7" s="43" t="s">
        <v>47</v>
      </c>
      <c r="G7" s="44" t="s">
        <v>4</v>
      </c>
      <c r="H7" s="42" t="s">
        <v>45</v>
      </c>
      <c r="I7" s="43" t="s">
        <v>46</v>
      </c>
      <c r="J7" s="43" t="s">
        <v>47</v>
      </c>
      <c r="K7" s="44" t="s">
        <v>4</v>
      </c>
      <c r="L7" s="42" t="s">
        <v>45</v>
      </c>
      <c r="M7" s="43" t="s">
        <v>46</v>
      </c>
      <c r="N7" s="43" t="s">
        <v>47</v>
      </c>
      <c r="O7" s="44" t="s">
        <v>4</v>
      </c>
      <c r="P7" s="45"/>
      <c r="Q7" s="42" t="s">
        <v>48</v>
      </c>
      <c r="R7" s="43" t="s">
        <v>47</v>
      </c>
      <c r="S7" s="44" t="s">
        <v>4</v>
      </c>
      <c r="T7" s="46"/>
      <c r="U7" s="46"/>
      <c r="V7" s="47"/>
      <c r="W7" s="30"/>
      <c r="X7" s="30"/>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row>
    <row r="8" spans="1:174" s="13" customFormat="1" ht="9.75" customHeight="1" thickBot="1">
      <c r="A8" s="48"/>
      <c r="B8" s="48"/>
      <c r="C8" s="48"/>
      <c r="D8" s="49"/>
      <c r="E8" s="50"/>
      <c r="F8" s="50"/>
      <c r="G8" s="50"/>
      <c r="H8" s="49"/>
      <c r="I8" s="50"/>
      <c r="J8" s="50"/>
      <c r="K8" s="50"/>
      <c r="L8" s="49"/>
      <c r="M8" s="50"/>
      <c r="N8" s="50"/>
      <c r="O8" s="51"/>
      <c r="P8" s="50"/>
      <c r="Q8" s="49"/>
      <c r="R8" s="50"/>
      <c r="S8" s="50"/>
      <c r="T8" s="48"/>
      <c r="U8" s="48"/>
      <c r="V8" s="30"/>
      <c r="W8" s="30"/>
      <c r="X8" s="30"/>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row>
    <row r="9" spans="1:174" s="13" customFormat="1" ht="21" customHeight="1" thickBot="1">
      <c r="A9" s="52"/>
      <c r="B9" s="53"/>
      <c r="C9" s="53"/>
      <c r="D9" s="212" t="s">
        <v>66</v>
      </c>
      <c r="E9" s="213"/>
      <c r="F9" s="213"/>
      <c r="G9" s="214"/>
      <c r="H9" s="213" t="s">
        <v>95</v>
      </c>
      <c r="I9" s="213"/>
      <c r="J9" s="213"/>
      <c r="K9" s="214"/>
      <c r="L9" s="215" t="s">
        <v>49</v>
      </c>
      <c r="M9" s="216"/>
      <c r="N9" s="216"/>
      <c r="O9" s="216"/>
      <c r="P9" s="54"/>
      <c r="Q9" s="215" t="s">
        <v>50</v>
      </c>
      <c r="R9" s="216"/>
      <c r="S9" s="217"/>
      <c r="T9" s="53"/>
      <c r="U9" s="53"/>
      <c r="V9" s="55"/>
      <c r="W9" s="30"/>
      <c r="X9" s="30"/>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row>
    <row r="10" spans="1:174" s="13" customFormat="1" ht="21" customHeight="1" thickBot="1">
      <c r="A10" s="56" t="s">
        <v>61</v>
      </c>
      <c r="B10" s="57"/>
      <c r="C10" s="57"/>
      <c r="D10" s="58">
        <v>52</v>
      </c>
      <c r="E10" s="59">
        <v>31.9</v>
      </c>
      <c r="F10" s="60">
        <v>30.8</v>
      </c>
      <c r="G10" s="61">
        <f>SUM(D10:F10)</f>
        <v>114.7</v>
      </c>
      <c r="H10" s="58">
        <v>46.4</v>
      </c>
      <c r="I10" s="59">
        <v>28.2</v>
      </c>
      <c r="J10" s="60">
        <v>28.2</v>
      </c>
      <c r="K10" s="61">
        <f>SUM(H10:J10)</f>
        <v>102.8</v>
      </c>
      <c r="L10" s="58">
        <v>27</v>
      </c>
      <c r="M10" s="59">
        <v>0</v>
      </c>
      <c r="N10" s="60">
        <v>7.2</v>
      </c>
      <c r="O10" s="61">
        <f>SUM(L10:N10)</f>
        <v>34.2</v>
      </c>
      <c r="P10" s="62">
        <f>ROUND(O10-S10,2)/S10*100</f>
        <v>26.19926199261992</v>
      </c>
      <c r="Q10" s="58">
        <v>22.8</v>
      </c>
      <c r="R10" s="59">
        <v>4.3</v>
      </c>
      <c r="S10" s="61">
        <f>SUM(Q10:R10)</f>
        <v>27.1</v>
      </c>
      <c r="T10" s="63"/>
      <c r="U10" s="64"/>
      <c r="V10" s="65" t="s">
        <v>37</v>
      </c>
      <c r="W10" s="30"/>
      <c r="X10" s="30"/>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row>
    <row r="11" spans="1:174" s="13" customFormat="1" ht="20.25" customHeight="1" thickBot="1">
      <c r="A11" s="56"/>
      <c r="B11" s="30"/>
      <c r="C11" s="30"/>
      <c r="D11" s="218"/>
      <c r="E11" s="218"/>
      <c r="F11" s="218"/>
      <c r="G11" s="218"/>
      <c r="H11" s="218"/>
      <c r="I11" s="218"/>
      <c r="J11" s="218"/>
      <c r="K11" s="218"/>
      <c r="L11" s="219" t="s">
        <v>98</v>
      </c>
      <c r="M11" s="219"/>
      <c r="N11" s="219"/>
      <c r="O11" s="219"/>
      <c r="P11" s="66"/>
      <c r="Q11" s="210" t="s">
        <v>100</v>
      </c>
      <c r="R11" s="210"/>
      <c r="S11" s="210"/>
      <c r="T11" s="67"/>
      <c r="U11" s="67"/>
      <c r="V11" s="68"/>
      <c r="W11" s="30"/>
      <c r="X11" s="30"/>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row>
    <row r="12" spans="1:174" s="13" customFormat="1" ht="21" customHeight="1" thickBot="1">
      <c r="A12" s="56" t="s">
        <v>5</v>
      </c>
      <c r="B12" s="69"/>
      <c r="C12" s="69"/>
      <c r="D12" s="70">
        <f>SUM(D13:D14)</f>
        <v>0.1</v>
      </c>
      <c r="E12" s="71">
        <f>SUM(E13:E14)</f>
        <v>0.1</v>
      </c>
      <c r="F12" s="71">
        <f>SUM(F13:F14)</f>
        <v>0</v>
      </c>
      <c r="G12" s="72">
        <f>SUM(D12:F12)</f>
        <v>0.2</v>
      </c>
      <c r="H12" s="70">
        <f>SUM(H13:H14)</f>
        <v>0.1</v>
      </c>
      <c r="I12" s="71">
        <f>SUM(I13:I14)</f>
        <v>0.1</v>
      </c>
      <c r="J12" s="71">
        <f>SUM(J13:J14)</f>
        <v>0.2</v>
      </c>
      <c r="K12" s="72">
        <f>SUM(H12:J12)</f>
        <v>0.4</v>
      </c>
      <c r="L12" s="70">
        <f>SUM(L13:L14)</f>
        <v>96.69999999999999</v>
      </c>
      <c r="M12" s="71">
        <f>SUM(M13:M14)</f>
        <v>50</v>
      </c>
      <c r="N12" s="71">
        <f>SUM(N13:N14)</f>
        <v>42.4</v>
      </c>
      <c r="O12" s="72">
        <f>SUM(L12:N12)</f>
        <v>189.1</v>
      </c>
      <c r="P12" s="73" t="s">
        <v>22</v>
      </c>
      <c r="Q12" s="74" t="s">
        <v>22</v>
      </c>
      <c r="R12" s="75" t="s">
        <v>22</v>
      </c>
      <c r="S12" s="72">
        <f>S13+S14</f>
        <v>134.5</v>
      </c>
      <c r="T12" s="63"/>
      <c r="U12" s="63"/>
      <c r="V12" s="65" t="s">
        <v>6</v>
      </c>
      <c r="W12" s="30"/>
      <c r="X12" s="30"/>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row>
    <row r="13" spans="1:174" s="13" customFormat="1" ht="21" customHeight="1">
      <c r="A13" s="56"/>
      <c r="B13" s="76" t="s">
        <v>78</v>
      </c>
      <c r="C13" s="77"/>
      <c r="D13" s="78">
        <v>0.1</v>
      </c>
      <c r="E13" s="79">
        <v>0.1</v>
      </c>
      <c r="F13" s="80">
        <v>0</v>
      </c>
      <c r="G13" s="72">
        <f>SUM(D13:F13)</f>
        <v>0.2</v>
      </c>
      <c r="H13" s="78">
        <v>0.1</v>
      </c>
      <c r="I13" s="79">
        <v>0</v>
      </c>
      <c r="J13" s="80">
        <v>0.1</v>
      </c>
      <c r="K13" s="72">
        <f>SUM(H13:J13)</f>
        <v>0.2</v>
      </c>
      <c r="L13" s="78">
        <v>95.6</v>
      </c>
      <c r="M13" s="79">
        <v>48.9</v>
      </c>
      <c r="N13" s="80">
        <v>41.6</v>
      </c>
      <c r="O13" s="72">
        <f>SUM(L13:N13)</f>
        <v>186.1</v>
      </c>
      <c r="P13" s="81">
        <f>ROUND(O13-S13,2)/S13*100</f>
        <v>52.16680294358136</v>
      </c>
      <c r="Q13" s="82" t="s">
        <v>22</v>
      </c>
      <c r="R13" s="83" t="s">
        <v>22</v>
      </c>
      <c r="S13" s="72">
        <v>122.3</v>
      </c>
      <c r="T13" s="84"/>
      <c r="U13" s="85" t="s">
        <v>79</v>
      </c>
      <c r="V13" s="68"/>
      <c r="W13" s="30"/>
      <c r="X13" s="30"/>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row>
    <row r="14" spans="1:174" s="13" customFormat="1" ht="21" customHeight="1" thickBot="1">
      <c r="A14" s="56"/>
      <c r="B14" s="86" t="s">
        <v>30</v>
      </c>
      <c r="C14" s="87"/>
      <c r="D14" s="88">
        <v>0</v>
      </c>
      <c r="E14" s="89">
        <v>0</v>
      </c>
      <c r="F14" s="90">
        <v>0</v>
      </c>
      <c r="G14" s="91">
        <f>SUM(D14:F14)</f>
        <v>0</v>
      </c>
      <c r="H14" s="88">
        <v>0</v>
      </c>
      <c r="I14" s="89">
        <v>0.1</v>
      </c>
      <c r="J14" s="90">
        <v>0.1</v>
      </c>
      <c r="K14" s="91">
        <f>SUM(H14:J14)</f>
        <v>0.2</v>
      </c>
      <c r="L14" s="88">
        <v>1.1</v>
      </c>
      <c r="M14" s="89">
        <v>1.1</v>
      </c>
      <c r="N14" s="90">
        <v>0.8</v>
      </c>
      <c r="O14" s="91">
        <f>SUM(L14:N14)</f>
        <v>3</v>
      </c>
      <c r="P14" s="92" t="s">
        <v>22</v>
      </c>
      <c r="Q14" s="93" t="s">
        <v>22</v>
      </c>
      <c r="R14" s="94" t="s">
        <v>22</v>
      </c>
      <c r="S14" s="91">
        <v>12.2</v>
      </c>
      <c r="T14" s="95"/>
      <c r="U14" s="96" t="s">
        <v>31</v>
      </c>
      <c r="V14" s="68"/>
      <c r="W14" s="30"/>
      <c r="X14" s="30"/>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row>
    <row r="15" spans="1:174" s="13" customFormat="1" ht="8.25" customHeight="1" thickBot="1">
      <c r="A15" s="56"/>
      <c r="B15" s="30"/>
      <c r="C15" s="30"/>
      <c r="D15" s="97"/>
      <c r="E15" s="97"/>
      <c r="F15" s="97"/>
      <c r="G15" s="97"/>
      <c r="H15" s="97"/>
      <c r="I15" s="97"/>
      <c r="J15" s="97"/>
      <c r="K15" s="97"/>
      <c r="L15" s="97"/>
      <c r="M15" s="97"/>
      <c r="N15" s="97"/>
      <c r="O15" s="97"/>
      <c r="P15" s="98"/>
      <c r="Q15" s="98"/>
      <c r="R15" s="98"/>
      <c r="S15" s="98"/>
      <c r="T15" s="67"/>
      <c r="U15" s="67"/>
      <c r="V15" s="68"/>
      <c r="W15" s="30"/>
      <c r="X15" s="30"/>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row>
    <row r="16" spans="1:174" s="13" customFormat="1" ht="21" customHeight="1" thickBot="1">
      <c r="A16" s="56" t="s">
        <v>8</v>
      </c>
      <c r="B16" s="99"/>
      <c r="C16" s="69"/>
      <c r="D16" s="58">
        <f>SUM(D18:D24)</f>
        <v>1.3</v>
      </c>
      <c r="E16" s="71">
        <f>SUM(E18:E24)</f>
        <v>2.5</v>
      </c>
      <c r="F16" s="71">
        <f>SUM(F18:F24)</f>
        <v>0.7999999999999999</v>
      </c>
      <c r="G16" s="100">
        <f aca="true" t="shared" si="0" ref="G16:G24">SUM(D16:F16)</f>
        <v>4.6</v>
      </c>
      <c r="H16" s="58">
        <f>SUM(H18:H24)</f>
        <v>1.2</v>
      </c>
      <c r="I16" s="71">
        <f>SUM(I18:I24)</f>
        <v>2</v>
      </c>
      <c r="J16" s="71">
        <f>SUM(J18:J24)</f>
        <v>2.2</v>
      </c>
      <c r="K16" s="100">
        <f aca="true" t="shared" si="1" ref="K16:K24">SUM(H16:J16)</f>
        <v>5.4</v>
      </c>
      <c r="L16" s="58">
        <f>SUM(L18:L24)</f>
        <v>24.5</v>
      </c>
      <c r="M16" s="71">
        <f>SUM(M18:M24)</f>
        <v>25.3</v>
      </c>
      <c r="N16" s="71">
        <f>SUM(N18:N24)</f>
        <v>15.6</v>
      </c>
      <c r="O16" s="100">
        <f aca="true" t="shared" si="2" ref="O16:O24">SUM(L16:N16)</f>
        <v>65.39999999999999</v>
      </c>
      <c r="P16" s="101">
        <f>ROUND((O16-S16)/(S16)*(100),2)</f>
        <v>-10.9</v>
      </c>
      <c r="Q16" s="74" t="s">
        <v>22</v>
      </c>
      <c r="R16" s="75" t="s">
        <v>22</v>
      </c>
      <c r="S16" s="100">
        <f>S17+S22+S23+S24</f>
        <v>73.39999999999999</v>
      </c>
      <c r="T16" s="63"/>
      <c r="U16" s="63"/>
      <c r="V16" s="65" t="s">
        <v>9</v>
      </c>
      <c r="W16" s="30"/>
      <c r="X16" s="30"/>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row>
    <row r="17" spans="1:174" s="13" customFormat="1" ht="21" customHeight="1">
      <c r="A17" s="56"/>
      <c r="B17" s="102" t="s">
        <v>32</v>
      </c>
      <c r="C17" s="103"/>
      <c r="D17" s="104">
        <f>SUM(D18:D21)</f>
        <v>1.1</v>
      </c>
      <c r="E17" s="79">
        <f>SUM(E18:E21)</f>
        <v>2.4</v>
      </c>
      <c r="F17" s="79">
        <f>SUM(F18:F21)</f>
        <v>0.7</v>
      </c>
      <c r="G17" s="72">
        <f t="shared" si="0"/>
        <v>4.2</v>
      </c>
      <c r="H17" s="104">
        <f>SUM(H18:H21)</f>
        <v>1</v>
      </c>
      <c r="I17" s="79">
        <f>SUM(I18:I21)</f>
        <v>1.9</v>
      </c>
      <c r="J17" s="79">
        <f>SUM(J18:J21)</f>
        <v>2.1</v>
      </c>
      <c r="K17" s="72">
        <f t="shared" si="1"/>
        <v>5</v>
      </c>
      <c r="L17" s="104">
        <f>SUM(L18:L21)</f>
        <v>19.8</v>
      </c>
      <c r="M17" s="79">
        <f>SUM(M18:M21)</f>
        <v>22.5</v>
      </c>
      <c r="N17" s="79">
        <f>SUM(N18:N21)</f>
        <v>14.9</v>
      </c>
      <c r="O17" s="72">
        <f t="shared" si="2"/>
        <v>57.199999999999996</v>
      </c>
      <c r="P17" s="81">
        <f>ROUND(O17-S17,2)/S17*100</f>
        <v>3.4358047016274864</v>
      </c>
      <c r="Q17" s="105" t="s">
        <v>22</v>
      </c>
      <c r="R17" s="106" t="s">
        <v>22</v>
      </c>
      <c r="S17" s="72">
        <f>S18+S19+S20</f>
        <v>55.3</v>
      </c>
      <c r="T17" s="107"/>
      <c r="U17" s="108" t="s">
        <v>33</v>
      </c>
      <c r="V17" s="65"/>
      <c r="W17" s="30"/>
      <c r="X17" s="30"/>
      <c r="Y17" s="15"/>
      <c r="Z17" s="15"/>
      <c r="AA17" s="15"/>
      <c r="AB17" s="15"/>
      <c r="AC17" s="15"/>
      <c r="AD17" s="15"/>
      <c r="AE17" s="15"/>
      <c r="AF17" s="15"/>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row>
    <row r="18" spans="1:174" s="13" customFormat="1" ht="21" customHeight="1">
      <c r="A18" s="56"/>
      <c r="B18" s="109"/>
      <c r="C18" s="76" t="s">
        <v>51</v>
      </c>
      <c r="D18" s="110">
        <v>1</v>
      </c>
      <c r="E18" s="111">
        <v>0.6</v>
      </c>
      <c r="F18" s="112">
        <v>0.1</v>
      </c>
      <c r="G18" s="113">
        <f t="shared" si="0"/>
        <v>1.7000000000000002</v>
      </c>
      <c r="H18" s="110">
        <v>0.7</v>
      </c>
      <c r="I18" s="111">
        <v>0.6</v>
      </c>
      <c r="J18" s="112">
        <v>0.1</v>
      </c>
      <c r="K18" s="113">
        <f t="shared" si="1"/>
        <v>1.4</v>
      </c>
      <c r="L18" s="110">
        <v>13.8</v>
      </c>
      <c r="M18" s="111">
        <v>6.5</v>
      </c>
      <c r="N18" s="112">
        <v>0.7</v>
      </c>
      <c r="O18" s="113">
        <f t="shared" si="2"/>
        <v>21</v>
      </c>
      <c r="P18" s="114">
        <f>ROUND(O18-S18,2)/S18*100</f>
        <v>-11.76470588235294</v>
      </c>
      <c r="Q18" s="115" t="s">
        <v>22</v>
      </c>
      <c r="R18" s="116" t="s">
        <v>22</v>
      </c>
      <c r="S18" s="113">
        <v>23.8</v>
      </c>
      <c r="T18" s="85" t="s">
        <v>52</v>
      </c>
      <c r="U18" s="117"/>
      <c r="V18" s="68"/>
      <c r="W18" s="30"/>
      <c r="X18" s="30"/>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row>
    <row r="19" spans="1:174" s="13" customFormat="1" ht="21" customHeight="1">
      <c r="A19" s="56"/>
      <c r="B19" s="118"/>
      <c r="C19" s="119" t="s">
        <v>53</v>
      </c>
      <c r="D19" s="120">
        <v>0.1</v>
      </c>
      <c r="E19" s="121">
        <v>1.7</v>
      </c>
      <c r="F19" s="122">
        <v>0</v>
      </c>
      <c r="G19" s="123">
        <f t="shared" si="0"/>
        <v>1.8</v>
      </c>
      <c r="H19" s="120">
        <v>0.3</v>
      </c>
      <c r="I19" s="121">
        <v>1.3</v>
      </c>
      <c r="J19" s="122">
        <v>0</v>
      </c>
      <c r="K19" s="123">
        <f t="shared" si="1"/>
        <v>1.6</v>
      </c>
      <c r="L19" s="120">
        <v>6</v>
      </c>
      <c r="M19" s="121">
        <v>15.9</v>
      </c>
      <c r="N19" s="122">
        <v>0.3</v>
      </c>
      <c r="O19" s="123">
        <f t="shared" si="2"/>
        <v>22.2</v>
      </c>
      <c r="P19" s="140">
        <f>ROUND(O19-S19,2)/S19*100</f>
        <v>-6.329113924050633</v>
      </c>
      <c r="Q19" s="115" t="s">
        <v>22</v>
      </c>
      <c r="R19" s="116" t="s">
        <v>22</v>
      </c>
      <c r="S19" s="123">
        <v>23.7</v>
      </c>
      <c r="T19" s="125" t="s">
        <v>54</v>
      </c>
      <c r="U19" s="117"/>
      <c r="V19" s="68"/>
      <c r="W19" s="30"/>
      <c r="X19" s="30"/>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row>
    <row r="20" spans="1:174" s="13" customFormat="1" ht="21" customHeight="1">
      <c r="A20" s="56"/>
      <c r="B20" s="118"/>
      <c r="C20" s="119" t="s">
        <v>55</v>
      </c>
      <c r="D20" s="120">
        <v>0</v>
      </c>
      <c r="E20" s="121">
        <v>0</v>
      </c>
      <c r="F20" s="122">
        <v>0.6</v>
      </c>
      <c r="G20" s="123">
        <f t="shared" si="0"/>
        <v>0.6</v>
      </c>
      <c r="H20" s="120">
        <v>0</v>
      </c>
      <c r="I20" s="121">
        <v>0</v>
      </c>
      <c r="J20" s="122">
        <v>2</v>
      </c>
      <c r="K20" s="123">
        <f t="shared" si="1"/>
        <v>2</v>
      </c>
      <c r="L20" s="120">
        <v>0</v>
      </c>
      <c r="M20" s="121">
        <v>0</v>
      </c>
      <c r="N20" s="122">
        <v>13.9</v>
      </c>
      <c r="O20" s="123">
        <f t="shared" si="2"/>
        <v>13.9</v>
      </c>
      <c r="P20" s="124">
        <f>ROUND(O20-S20,2)/S20*100</f>
        <v>78.2051282051282</v>
      </c>
      <c r="Q20" s="115" t="s">
        <v>22</v>
      </c>
      <c r="R20" s="116" t="s">
        <v>22</v>
      </c>
      <c r="S20" s="123">
        <v>7.8</v>
      </c>
      <c r="T20" s="125" t="s">
        <v>70</v>
      </c>
      <c r="U20" s="117"/>
      <c r="V20" s="68"/>
      <c r="W20" s="30"/>
      <c r="X20" s="30"/>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row>
    <row r="21" spans="1:174" s="13" customFormat="1" ht="21" customHeight="1">
      <c r="A21" s="56"/>
      <c r="B21" s="118"/>
      <c r="C21" s="126" t="s">
        <v>56</v>
      </c>
      <c r="D21" s="127">
        <v>0</v>
      </c>
      <c r="E21" s="128">
        <v>0.1</v>
      </c>
      <c r="F21" s="129">
        <v>0</v>
      </c>
      <c r="G21" s="130">
        <f t="shared" si="0"/>
        <v>0.1</v>
      </c>
      <c r="H21" s="127">
        <v>0</v>
      </c>
      <c r="I21" s="128">
        <v>0</v>
      </c>
      <c r="J21" s="129">
        <v>0</v>
      </c>
      <c r="K21" s="130">
        <f t="shared" si="1"/>
        <v>0</v>
      </c>
      <c r="L21" s="127">
        <v>0</v>
      </c>
      <c r="M21" s="128">
        <v>0.1</v>
      </c>
      <c r="N21" s="129">
        <v>0</v>
      </c>
      <c r="O21" s="130">
        <f t="shared" si="2"/>
        <v>0.1</v>
      </c>
      <c r="P21" s="131" t="s">
        <v>22</v>
      </c>
      <c r="Q21" s="115" t="s">
        <v>22</v>
      </c>
      <c r="R21" s="116" t="s">
        <v>22</v>
      </c>
      <c r="S21" s="132" t="s">
        <v>22</v>
      </c>
      <c r="T21" s="133" t="s">
        <v>57</v>
      </c>
      <c r="U21" s="134"/>
      <c r="V21" s="68"/>
      <c r="W21" s="30"/>
      <c r="X21" s="30"/>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row>
    <row r="22" spans="1:174" s="13" customFormat="1" ht="21" customHeight="1">
      <c r="A22" s="56"/>
      <c r="B22" s="135" t="s">
        <v>10</v>
      </c>
      <c r="C22" s="136"/>
      <c r="D22" s="120">
        <v>0</v>
      </c>
      <c r="E22" s="121">
        <v>0</v>
      </c>
      <c r="F22" s="122">
        <v>0</v>
      </c>
      <c r="G22" s="123">
        <f t="shared" si="0"/>
        <v>0</v>
      </c>
      <c r="H22" s="120">
        <v>0</v>
      </c>
      <c r="I22" s="121">
        <v>0</v>
      </c>
      <c r="J22" s="122">
        <v>0</v>
      </c>
      <c r="K22" s="123">
        <f t="shared" si="1"/>
        <v>0</v>
      </c>
      <c r="L22" s="120">
        <v>0</v>
      </c>
      <c r="M22" s="121">
        <v>0</v>
      </c>
      <c r="N22" s="122">
        <v>0</v>
      </c>
      <c r="O22" s="123">
        <f t="shared" si="2"/>
        <v>0</v>
      </c>
      <c r="P22" s="137">
        <v>0</v>
      </c>
      <c r="Q22" s="138" t="s">
        <v>22</v>
      </c>
      <c r="R22" s="139" t="s">
        <v>22</v>
      </c>
      <c r="S22" s="123">
        <v>0</v>
      </c>
      <c r="T22" s="67"/>
      <c r="U22" s="134" t="s">
        <v>38</v>
      </c>
      <c r="V22" s="68"/>
      <c r="W22" s="30"/>
      <c r="X22" s="30"/>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row>
    <row r="23" spans="1:174" s="13" customFormat="1" ht="21" customHeight="1">
      <c r="A23" s="56"/>
      <c r="B23" s="135" t="s">
        <v>11</v>
      </c>
      <c r="C23" s="136"/>
      <c r="D23" s="120">
        <v>0.2</v>
      </c>
      <c r="E23" s="121">
        <v>0</v>
      </c>
      <c r="F23" s="122">
        <v>0.1</v>
      </c>
      <c r="G23" s="123">
        <f t="shared" si="0"/>
        <v>0.30000000000000004</v>
      </c>
      <c r="H23" s="120">
        <v>0.2</v>
      </c>
      <c r="I23" s="121">
        <v>0.1</v>
      </c>
      <c r="J23" s="122">
        <v>0.1</v>
      </c>
      <c r="K23" s="123">
        <f t="shared" si="1"/>
        <v>0.4</v>
      </c>
      <c r="L23" s="120">
        <v>2</v>
      </c>
      <c r="M23" s="121">
        <v>1.7</v>
      </c>
      <c r="N23" s="122">
        <v>0.7</v>
      </c>
      <c r="O23" s="123">
        <f t="shared" si="2"/>
        <v>4.4</v>
      </c>
      <c r="P23" s="140">
        <f>ROUND(O23-S23,2)/S23*100</f>
        <v>-47.61904761904761</v>
      </c>
      <c r="Q23" s="115" t="s">
        <v>22</v>
      </c>
      <c r="R23" s="116" t="s">
        <v>22</v>
      </c>
      <c r="S23" s="123">
        <v>8.4</v>
      </c>
      <c r="T23" s="141"/>
      <c r="U23" s="134" t="s">
        <v>12</v>
      </c>
      <c r="V23" s="68"/>
      <c r="W23" s="30"/>
      <c r="X23" s="30"/>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row>
    <row r="24" spans="1:174" s="13" customFormat="1" ht="21" customHeight="1" thickBot="1">
      <c r="A24" s="56"/>
      <c r="B24" s="142" t="s">
        <v>39</v>
      </c>
      <c r="C24" s="143"/>
      <c r="D24" s="88">
        <v>0</v>
      </c>
      <c r="E24" s="89">
        <v>0.1</v>
      </c>
      <c r="F24" s="90">
        <v>0</v>
      </c>
      <c r="G24" s="91">
        <f t="shared" si="0"/>
        <v>0.1</v>
      </c>
      <c r="H24" s="88">
        <v>0</v>
      </c>
      <c r="I24" s="89">
        <v>0</v>
      </c>
      <c r="J24" s="90">
        <v>0</v>
      </c>
      <c r="K24" s="91">
        <f t="shared" si="1"/>
        <v>0</v>
      </c>
      <c r="L24" s="88">
        <v>2.7</v>
      </c>
      <c r="M24" s="89">
        <v>1.1</v>
      </c>
      <c r="N24" s="90">
        <v>0</v>
      </c>
      <c r="O24" s="91">
        <f t="shared" si="2"/>
        <v>3.8000000000000003</v>
      </c>
      <c r="P24" s="144">
        <f>ROUND(O24-S24,2)/S24*100</f>
        <v>-60.82474226804124</v>
      </c>
      <c r="Q24" s="145" t="s">
        <v>22</v>
      </c>
      <c r="R24" s="94" t="s">
        <v>22</v>
      </c>
      <c r="S24" s="91">
        <v>9.7</v>
      </c>
      <c r="T24" s="146"/>
      <c r="U24" s="147" t="s">
        <v>40</v>
      </c>
      <c r="V24" s="68"/>
      <c r="W24" s="30"/>
      <c r="X24" s="30"/>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row>
    <row r="25" spans="1:174" s="13" customFormat="1" ht="18.75" customHeight="1">
      <c r="A25" s="56"/>
      <c r="B25" s="57"/>
      <c r="C25" s="57"/>
      <c r="D25" s="97"/>
      <c r="E25" s="97"/>
      <c r="F25" s="97"/>
      <c r="G25" s="97"/>
      <c r="H25" s="97"/>
      <c r="I25" s="97"/>
      <c r="J25" s="97"/>
      <c r="K25" s="97"/>
      <c r="L25" s="97"/>
      <c r="M25" s="97"/>
      <c r="N25" s="97"/>
      <c r="O25" s="97"/>
      <c r="P25" s="98"/>
      <c r="Q25" s="97"/>
      <c r="R25" s="97"/>
      <c r="S25" s="97"/>
      <c r="T25" s="63"/>
      <c r="U25" s="63"/>
      <c r="V25" s="65"/>
      <c r="W25" s="30"/>
      <c r="X25" s="30"/>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row>
    <row r="26" spans="1:174" s="13" customFormat="1" ht="18.75" customHeight="1" thickBot="1">
      <c r="A26" s="56" t="s">
        <v>88</v>
      </c>
      <c r="B26" s="69"/>
      <c r="C26" s="69"/>
      <c r="D26" s="148"/>
      <c r="E26" s="148"/>
      <c r="F26" s="148"/>
      <c r="G26" s="148"/>
      <c r="H26" s="148"/>
      <c r="I26" s="148"/>
      <c r="J26" s="148"/>
      <c r="K26" s="148"/>
      <c r="L26" s="148"/>
      <c r="M26" s="148"/>
      <c r="N26" s="148"/>
      <c r="O26" s="148"/>
      <c r="P26" s="149"/>
      <c r="Q26" s="148"/>
      <c r="R26" s="148"/>
      <c r="S26" s="148"/>
      <c r="T26" s="150"/>
      <c r="U26" s="150"/>
      <c r="V26" s="151" t="s">
        <v>91</v>
      </c>
      <c r="W26" s="30"/>
      <c r="X26" s="67"/>
      <c r="Y26" s="14"/>
      <c r="Z26" s="14"/>
      <c r="AA26" s="14"/>
      <c r="AB26" s="14"/>
      <c r="AC26" s="14"/>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row>
    <row r="27" spans="1:174" s="13" customFormat="1" ht="18.75" customHeight="1" thickBot="1">
      <c r="A27" s="56"/>
      <c r="B27" s="102" t="s">
        <v>89</v>
      </c>
      <c r="C27" s="152"/>
      <c r="D27" s="58">
        <f>SUM(D28:D29)</f>
        <v>2.9000000000000004</v>
      </c>
      <c r="E27" s="71">
        <f>SUM(E28:E29)</f>
        <v>1.5</v>
      </c>
      <c r="F27" s="71">
        <f>SUM(F28:F29)</f>
        <v>1</v>
      </c>
      <c r="G27" s="61">
        <f>SUM(D27:F27)</f>
        <v>5.4</v>
      </c>
      <c r="H27" s="58">
        <f>SUM(H28:H29)</f>
        <v>4</v>
      </c>
      <c r="I27" s="71">
        <f>SUM(I28:I29)</f>
        <v>1.2</v>
      </c>
      <c r="J27" s="71">
        <f>SUM(J28:J29)</f>
        <v>0.5</v>
      </c>
      <c r="K27" s="61">
        <f>SUM(H27:J27)</f>
        <v>5.7</v>
      </c>
      <c r="L27" s="58">
        <f>SUM(L28:L29)</f>
        <v>37.3</v>
      </c>
      <c r="M27" s="71">
        <f>SUM(M28:M29)</f>
        <v>7.9</v>
      </c>
      <c r="N27" s="71">
        <f>SUM(N28:N29)</f>
        <v>5.1</v>
      </c>
      <c r="O27" s="61">
        <f>SUM(L27:N27)</f>
        <v>50.3</v>
      </c>
      <c r="P27" s="153" t="s">
        <v>22</v>
      </c>
      <c r="Q27" s="74" t="s">
        <v>22</v>
      </c>
      <c r="R27" s="75" t="s">
        <v>22</v>
      </c>
      <c r="S27" s="154">
        <v>44.9</v>
      </c>
      <c r="T27" s="84"/>
      <c r="U27" s="108" t="s">
        <v>90</v>
      </c>
      <c r="V27" s="65"/>
      <c r="W27" s="30"/>
      <c r="X27" s="30"/>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row>
    <row r="28" spans="1:174" s="13" customFormat="1" ht="18.75" customHeight="1">
      <c r="A28" s="56"/>
      <c r="B28" s="155"/>
      <c r="C28" s="156" t="s">
        <v>82</v>
      </c>
      <c r="D28" s="70">
        <v>0.2</v>
      </c>
      <c r="E28" s="80">
        <v>0.3</v>
      </c>
      <c r="F28" s="80">
        <v>0.6</v>
      </c>
      <c r="G28" s="72">
        <f>SUM(D28:F28)</f>
        <v>1.1</v>
      </c>
      <c r="H28" s="70">
        <v>0.2</v>
      </c>
      <c r="I28" s="80">
        <v>0.5</v>
      </c>
      <c r="J28" s="80">
        <v>0.2</v>
      </c>
      <c r="K28" s="72">
        <f>SUM(H28:J28)</f>
        <v>0.8999999999999999</v>
      </c>
      <c r="L28" s="70">
        <v>2.5</v>
      </c>
      <c r="M28" s="80">
        <v>2.4</v>
      </c>
      <c r="N28" s="80">
        <v>3.6</v>
      </c>
      <c r="O28" s="72">
        <f>SUM(L28:N28)</f>
        <v>8.5</v>
      </c>
      <c r="P28" s="82" t="s">
        <v>22</v>
      </c>
      <c r="Q28" s="82" t="s">
        <v>22</v>
      </c>
      <c r="R28" s="83" t="s">
        <v>22</v>
      </c>
      <c r="S28" s="157" t="s">
        <v>22</v>
      </c>
      <c r="T28" s="158" t="s">
        <v>84</v>
      </c>
      <c r="U28" s="125"/>
      <c r="V28" s="65"/>
      <c r="W28" s="30"/>
      <c r="X28" s="30"/>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row>
    <row r="29" spans="1:174" s="13" customFormat="1" ht="18.75" customHeight="1" thickBot="1">
      <c r="A29" s="56"/>
      <c r="B29" s="155"/>
      <c r="C29" s="159" t="s">
        <v>83</v>
      </c>
      <c r="D29" s="160">
        <v>2.7</v>
      </c>
      <c r="E29" s="122">
        <v>1.2</v>
      </c>
      <c r="F29" s="122">
        <v>0.4</v>
      </c>
      <c r="G29" s="123">
        <f>SUM(D29:F29)</f>
        <v>4.300000000000001</v>
      </c>
      <c r="H29" s="160">
        <v>3.8</v>
      </c>
      <c r="I29" s="122">
        <v>0.7</v>
      </c>
      <c r="J29" s="122">
        <v>0.3</v>
      </c>
      <c r="K29" s="123">
        <f>SUM(H29:J29)</f>
        <v>4.8</v>
      </c>
      <c r="L29" s="160">
        <v>34.8</v>
      </c>
      <c r="M29" s="122">
        <v>5.5</v>
      </c>
      <c r="N29" s="122">
        <v>1.5</v>
      </c>
      <c r="O29" s="123">
        <f>SUM(L29:N29)</f>
        <v>41.8</v>
      </c>
      <c r="P29" s="161" t="s">
        <v>22</v>
      </c>
      <c r="Q29" s="161" t="s">
        <v>22</v>
      </c>
      <c r="R29" s="116" t="s">
        <v>22</v>
      </c>
      <c r="S29" s="92" t="s">
        <v>22</v>
      </c>
      <c r="T29" s="133" t="s">
        <v>85</v>
      </c>
      <c r="U29" s="125"/>
      <c r="V29" s="65"/>
      <c r="W29" s="30"/>
      <c r="X29" s="30"/>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row>
    <row r="30" spans="1:174" s="13" customFormat="1" ht="9" customHeight="1" thickBot="1">
      <c r="A30" s="56"/>
      <c r="B30" s="86"/>
      <c r="C30" s="162"/>
      <c r="D30" s="163"/>
      <c r="E30" s="164"/>
      <c r="F30" s="164"/>
      <c r="G30" s="165"/>
      <c r="H30" s="163"/>
      <c r="I30" s="164"/>
      <c r="J30" s="164"/>
      <c r="K30" s="165"/>
      <c r="L30" s="163"/>
      <c r="M30" s="164"/>
      <c r="N30" s="164"/>
      <c r="O30" s="165"/>
      <c r="P30" s="166"/>
      <c r="Q30" s="167"/>
      <c r="R30" s="168"/>
      <c r="S30" s="165"/>
      <c r="T30" s="169"/>
      <c r="U30" s="96"/>
      <c r="V30" s="65"/>
      <c r="W30" s="30"/>
      <c r="X30" s="30"/>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row>
    <row r="31" spans="1:174" s="13" customFormat="1" ht="20.25" customHeight="1" thickBot="1">
      <c r="A31" s="56"/>
      <c r="B31" s="136"/>
      <c r="C31" s="136"/>
      <c r="D31" s="97"/>
      <c r="E31" s="97"/>
      <c r="F31" s="97"/>
      <c r="G31" s="97"/>
      <c r="H31" s="97"/>
      <c r="I31" s="97"/>
      <c r="J31" s="97"/>
      <c r="K31" s="97"/>
      <c r="L31" s="97"/>
      <c r="M31" s="97"/>
      <c r="N31" s="97"/>
      <c r="O31" s="97"/>
      <c r="P31" s="98"/>
      <c r="Q31" s="98"/>
      <c r="R31" s="98"/>
      <c r="S31" s="170"/>
      <c r="T31" s="67"/>
      <c r="U31" s="67"/>
      <c r="V31" s="68"/>
      <c r="W31" s="30"/>
      <c r="X31" s="30"/>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row>
    <row r="32" spans="1:174" s="13" customFormat="1" ht="21" customHeight="1" thickBot="1">
      <c r="A32" s="171" t="s">
        <v>13</v>
      </c>
      <c r="B32" s="57"/>
      <c r="C32" s="57"/>
      <c r="D32" s="70">
        <f>SUM(D33:D34)</f>
        <v>1.5</v>
      </c>
      <c r="E32" s="71">
        <f>SUM(E33:E34)</f>
        <v>-0.20000000000000007</v>
      </c>
      <c r="F32" s="71">
        <f>SUM(F33:F34)</f>
        <v>0.8</v>
      </c>
      <c r="G32" s="72">
        <f>SUM(D32:F32)</f>
        <v>2.0999999999999996</v>
      </c>
      <c r="H32" s="78">
        <f>SUM(H33:H34)</f>
        <v>0.5</v>
      </c>
      <c r="I32" s="79">
        <f>SUM(I33:I34)</f>
        <v>-0.4</v>
      </c>
      <c r="J32" s="79">
        <f>SUM(J33:J34)</f>
        <v>0.20000000000000007</v>
      </c>
      <c r="K32" s="72">
        <f>SUM(H32:J32)</f>
        <v>0.30000000000000004</v>
      </c>
      <c r="L32" s="78">
        <f>SUM(L33:L34)</f>
        <v>21.1</v>
      </c>
      <c r="M32" s="79">
        <f>SUM(M33:M34)</f>
        <v>-8.7</v>
      </c>
      <c r="N32" s="79">
        <f>SUM(N33:N34)</f>
        <v>3.4000000000000004</v>
      </c>
      <c r="O32" s="72">
        <f>SUM(L32:N32)</f>
        <v>15.800000000000002</v>
      </c>
      <c r="P32" s="153" t="s">
        <v>22</v>
      </c>
      <c r="Q32" s="74" t="s">
        <v>22</v>
      </c>
      <c r="R32" s="75" t="s">
        <v>22</v>
      </c>
      <c r="S32" s="154">
        <f>S33+S34</f>
        <v>9.1</v>
      </c>
      <c r="T32" s="63"/>
      <c r="U32" s="63"/>
      <c r="V32" s="65" t="s">
        <v>14</v>
      </c>
      <c r="W32" s="30"/>
      <c r="X32" s="30"/>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row>
    <row r="33" spans="1:174" s="13" customFormat="1" ht="21" customHeight="1">
      <c r="A33" s="56"/>
      <c r="B33" s="76" t="s">
        <v>71</v>
      </c>
      <c r="C33" s="77"/>
      <c r="D33" s="78">
        <v>1.3</v>
      </c>
      <c r="E33" s="79">
        <v>0.6</v>
      </c>
      <c r="F33" s="80">
        <v>0.5</v>
      </c>
      <c r="G33" s="72">
        <f>SUM(D33:F33)</f>
        <v>2.4</v>
      </c>
      <c r="H33" s="78">
        <v>-0.1</v>
      </c>
      <c r="I33" s="80">
        <v>0.1</v>
      </c>
      <c r="J33" s="80">
        <v>0.8</v>
      </c>
      <c r="K33" s="72">
        <f>SUM(H33:J33)</f>
        <v>0.8</v>
      </c>
      <c r="L33" s="78">
        <v>7.4</v>
      </c>
      <c r="M33" s="80">
        <v>5.5</v>
      </c>
      <c r="N33" s="80">
        <v>2.7</v>
      </c>
      <c r="O33" s="72">
        <f>SUM(L33:N33)</f>
        <v>15.600000000000001</v>
      </c>
      <c r="P33" s="82" t="s">
        <v>22</v>
      </c>
      <c r="Q33" s="82" t="s">
        <v>22</v>
      </c>
      <c r="R33" s="83" t="s">
        <v>22</v>
      </c>
      <c r="S33" s="154">
        <v>3.8</v>
      </c>
      <c r="T33" s="84"/>
      <c r="U33" s="85" t="s">
        <v>35</v>
      </c>
      <c r="V33" s="68"/>
      <c r="W33" s="30"/>
      <c r="X33" s="30"/>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row>
    <row r="34" spans="1:174" s="13" customFormat="1" ht="21" customHeight="1" thickBot="1">
      <c r="A34" s="56"/>
      <c r="B34" s="172" t="s">
        <v>80</v>
      </c>
      <c r="C34" s="173"/>
      <c r="D34" s="88">
        <v>0.2</v>
      </c>
      <c r="E34" s="89">
        <v>-0.8</v>
      </c>
      <c r="F34" s="90">
        <v>0.3</v>
      </c>
      <c r="G34" s="91">
        <f>SUM(D34:F34)</f>
        <v>-0.3000000000000001</v>
      </c>
      <c r="H34" s="88">
        <v>0.6</v>
      </c>
      <c r="I34" s="90">
        <v>-0.5</v>
      </c>
      <c r="J34" s="90">
        <v>-0.6</v>
      </c>
      <c r="K34" s="91">
        <f>SUM(H34:J34)</f>
        <v>-0.5</v>
      </c>
      <c r="L34" s="88">
        <v>13.7</v>
      </c>
      <c r="M34" s="90">
        <v>-14.2</v>
      </c>
      <c r="N34" s="90">
        <v>0.7</v>
      </c>
      <c r="O34" s="91">
        <f>SUM(L34:N34)</f>
        <v>0.19999999999999996</v>
      </c>
      <c r="P34" s="161" t="s">
        <v>22</v>
      </c>
      <c r="Q34" s="93" t="s">
        <v>22</v>
      </c>
      <c r="R34" s="94" t="s">
        <v>22</v>
      </c>
      <c r="S34" s="174">
        <v>5.3</v>
      </c>
      <c r="T34" s="95"/>
      <c r="U34" s="96" t="s">
        <v>81</v>
      </c>
      <c r="V34" s="68"/>
      <c r="W34" s="30"/>
      <c r="X34" s="30"/>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row>
    <row r="35" spans="1:174" s="13" customFormat="1" ht="21" customHeight="1" thickBot="1">
      <c r="A35" s="56"/>
      <c r="B35" s="30"/>
      <c r="C35" s="30"/>
      <c r="D35" s="213" t="s">
        <v>63</v>
      </c>
      <c r="E35" s="213"/>
      <c r="F35" s="213"/>
      <c r="G35" s="213"/>
      <c r="H35" s="213" t="s">
        <v>96</v>
      </c>
      <c r="I35" s="213"/>
      <c r="J35" s="213"/>
      <c r="K35" s="213"/>
      <c r="L35" s="213" t="s">
        <v>96</v>
      </c>
      <c r="M35" s="213"/>
      <c r="N35" s="213"/>
      <c r="O35" s="213"/>
      <c r="P35" s="213"/>
      <c r="Q35" s="213" t="s">
        <v>101</v>
      </c>
      <c r="R35" s="213"/>
      <c r="S35" s="213"/>
      <c r="T35" s="67"/>
      <c r="U35" s="67"/>
      <c r="V35" s="68"/>
      <c r="W35" s="30"/>
      <c r="X35" s="30"/>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row>
    <row r="36" spans="1:174" s="13" customFormat="1" ht="20.25" customHeight="1" thickBot="1">
      <c r="A36" s="175" t="s">
        <v>58</v>
      </c>
      <c r="B36" s="176"/>
      <c r="C36" s="176"/>
      <c r="D36" s="177">
        <f>D10+D12-D16-D27-D32</f>
        <v>46.400000000000006</v>
      </c>
      <c r="E36" s="71">
        <f>E10+E12-E16-E27-E32</f>
        <v>28.2</v>
      </c>
      <c r="F36" s="71">
        <f>F10+F12-F16-F27-F32</f>
        <v>28.2</v>
      </c>
      <c r="G36" s="61">
        <f>SUM(D36:F36)</f>
        <v>102.80000000000001</v>
      </c>
      <c r="H36" s="71">
        <f>H10+H12-H16-H27-H32</f>
        <v>40.8</v>
      </c>
      <c r="I36" s="71">
        <f>I10+I12-I16-I27-I32</f>
        <v>25.5</v>
      </c>
      <c r="J36" s="71">
        <f>J10+J12-J16-J27-J32</f>
        <v>25.5</v>
      </c>
      <c r="K36" s="61">
        <f>SUM(H36:J36)</f>
        <v>91.8</v>
      </c>
      <c r="L36" s="71">
        <f>L10+L12-L16-L27-L32</f>
        <v>40.79999999999999</v>
      </c>
      <c r="M36" s="71">
        <f>M10+M12-M16-M27-M32</f>
        <v>25.499999999999996</v>
      </c>
      <c r="N36" s="71">
        <f>N10+N12-N16-N27-N32</f>
        <v>25.5</v>
      </c>
      <c r="O36" s="61">
        <f>SUM(L36:N36)</f>
        <v>91.79999999999998</v>
      </c>
      <c r="P36" s="140">
        <f>ROUND(O36-S36,2)/S36*100</f>
        <v>168.42105263157893</v>
      </c>
      <c r="Q36" s="74" t="s">
        <v>22</v>
      </c>
      <c r="R36" s="75" t="s">
        <v>22</v>
      </c>
      <c r="S36" s="61">
        <f>S10+S12-S16-S27-S32</f>
        <v>34.2</v>
      </c>
      <c r="T36" s="178"/>
      <c r="U36" s="178"/>
      <c r="V36" s="179" t="s">
        <v>103</v>
      </c>
      <c r="W36" s="30"/>
      <c r="X36" s="30"/>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row>
    <row r="37" spans="1:174" s="13" customFormat="1" ht="8.25" customHeight="1" thickBot="1">
      <c r="A37" s="180"/>
      <c r="B37" s="53"/>
      <c r="C37" s="53"/>
      <c r="D37" s="97"/>
      <c r="E37" s="97"/>
      <c r="F37" s="97"/>
      <c r="G37" s="97"/>
      <c r="H37" s="218"/>
      <c r="I37" s="218"/>
      <c r="J37" s="218"/>
      <c r="K37" s="218"/>
      <c r="L37" s="218"/>
      <c r="M37" s="218"/>
      <c r="N37" s="218"/>
      <c r="O37" s="218"/>
      <c r="P37" s="66"/>
      <c r="Q37" s="220"/>
      <c r="R37" s="220"/>
      <c r="S37" s="220"/>
      <c r="T37" s="221"/>
      <c r="U37" s="221"/>
      <c r="V37" s="68"/>
      <c r="W37" s="30"/>
      <c r="X37" s="3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row>
    <row r="38" spans="1:174" s="13" customFormat="1" ht="21" customHeight="1" thickBot="1">
      <c r="A38" s="171" t="s">
        <v>72</v>
      </c>
      <c r="B38" s="57"/>
      <c r="C38" s="57"/>
      <c r="D38" s="70">
        <f>SUM(D39:D40)</f>
        <v>46.4</v>
      </c>
      <c r="E38" s="71">
        <f>SUM(E39:E40)</f>
        <v>28.2</v>
      </c>
      <c r="F38" s="71">
        <f>SUM(F39:F40)</f>
        <v>28.200000000000003</v>
      </c>
      <c r="G38" s="72">
        <f>SUM(D38:F38)</f>
        <v>102.8</v>
      </c>
      <c r="H38" s="70">
        <f>SUM(H39:H40)</f>
        <v>40.800000000000004</v>
      </c>
      <c r="I38" s="71">
        <f>SUM(I39:I40)</f>
        <v>25.5</v>
      </c>
      <c r="J38" s="71">
        <f>SUM(J39:J40)</f>
        <v>25.5</v>
      </c>
      <c r="K38" s="72">
        <f>SUM(H38:J38)</f>
        <v>91.80000000000001</v>
      </c>
      <c r="L38" s="70">
        <f>SUM(L39:L40)</f>
        <v>40.800000000000004</v>
      </c>
      <c r="M38" s="71">
        <f>SUM(M39:M40)</f>
        <v>25.5</v>
      </c>
      <c r="N38" s="71">
        <f>SUM(N39:N40)</f>
        <v>25.5</v>
      </c>
      <c r="O38" s="72">
        <f>SUM(L38:N38)</f>
        <v>91.80000000000001</v>
      </c>
      <c r="P38" s="101">
        <f>ROUND(O38-S38,2)/S38*100</f>
        <v>168.42105263157893</v>
      </c>
      <c r="Q38" s="74" t="s">
        <v>22</v>
      </c>
      <c r="R38" s="75" t="s">
        <v>22</v>
      </c>
      <c r="S38" s="72">
        <f>S39+S40</f>
        <v>34.2</v>
      </c>
      <c r="T38" s="63"/>
      <c r="U38" s="63"/>
      <c r="V38" s="65" t="s">
        <v>73</v>
      </c>
      <c r="W38" s="30"/>
      <c r="X38" s="30"/>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row>
    <row r="39" spans="1:174" s="13" customFormat="1" ht="21" customHeight="1">
      <c r="A39" s="181"/>
      <c r="B39" s="76" t="s">
        <v>15</v>
      </c>
      <c r="C39" s="77"/>
      <c r="D39" s="78">
        <v>37.9</v>
      </c>
      <c r="E39" s="79">
        <v>25.3</v>
      </c>
      <c r="F39" s="80">
        <v>22.1</v>
      </c>
      <c r="G39" s="72">
        <f>SUM(D39:F39)</f>
        <v>85.30000000000001</v>
      </c>
      <c r="H39" s="78">
        <v>32.2</v>
      </c>
      <c r="I39" s="79">
        <v>21.9</v>
      </c>
      <c r="J39" s="80">
        <v>19.5</v>
      </c>
      <c r="K39" s="72">
        <f>SUM(H39:J39)</f>
        <v>73.6</v>
      </c>
      <c r="L39" s="78">
        <v>32.2</v>
      </c>
      <c r="M39" s="79">
        <v>21.9</v>
      </c>
      <c r="N39" s="80">
        <v>19.5</v>
      </c>
      <c r="O39" s="72">
        <f>SUM(L39:N39)</f>
        <v>73.6</v>
      </c>
      <c r="P39" s="81">
        <f>ROUND(O39-S39,2)/S39*100</f>
        <v>194.4</v>
      </c>
      <c r="Q39" s="82" t="s">
        <v>22</v>
      </c>
      <c r="R39" s="83" t="s">
        <v>22</v>
      </c>
      <c r="S39" s="72">
        <v>25</v>
      </c>
      <c r="T39" s="84"/>
      <c r="U39" s="85" t="s">
        <v>16</v>
      </c>
      <c r="V39" s="68"/>
      <c r="W39" s="30"/>
      <c r="X39" s="30"/>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row>
    <row r="40" spans="1:174" s="13" customFormat="1" ht="21" customHeight="1" thickBot="1">
      <c r="A40" s="181"/>
      <c r="B40" s="172" t="s">
        <v>17</v>
      </c>
      <c r="C40" s="173"/>
      <c r="D40" s="88">
        <v>8.5</v>
      </c>
      <c r="E40" s="89">
        <v>2.9</v>
      </c>
      <c r="F40" s="90">
        <v>6.1</v>
      </c>
      <c r="G40" s="91">
        <f>SUM(D40:F40)</f>
        <v>17.5</v>
      </c>
      <c r="H40" s="88">
        <v>8.6</v>
      </c>
      <c r="I40" s="89">
        <v>3.6</v>
      </c>
      <c r="J40" s="90">
        <v>6</v>
      </c>
      <c r="K40" s="91">
        <f>SUM(H40:J40)</f>
        <v>18.2</v>
      </c>
      <c r="L40" s="88">
        <v>8.6</v>
      </c>
      <c r="M40" s="89">
        <v>3.6</v>
      </c>
      <c r="N40" s="90">
        <v>6</v>
      </c>
      <c r="O40" s="91">
        <f>SUM(L40:N40)</f>
        <v>18.2</v>
      </c>
      <c r="P40" s="182">
        <f>ROUND(O40-S40,2)/S40*100</f>
        <v>97.82608695652175</v>
      </c>
      <c r="Q40" s="93" t="s">
        <v>22</v>
      </c>
      <c r="R40" s="94" t="s">
        <v>22</v>
      </c>
      <c r="S40" s="91">
        <v>9.2</v>
      </c>
      <c r="T40" s="95"/>
      <c r="U40" s="96" t="s">
        <v>18</v>
      </c>
      <c r="V40" s="68"/>
      <c r="W40" s="30"/>
      <c r="X40" s="30"/>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row>
    <row r="41" spans="1:174" s="13" customFormat="1" ht="5.25" customHeight="1" thickBot="1">
      <c r="A41" s="175"/>
      <c r="B41" s="176"/>
      <c r="C41" s="176"/>
      <c r="D41" s="183"/>
      <c r="E41" s="183"/>
      <c r="F41" s="183"/>
      <c r="G41" s="183"/>
      <c r="H41" s="183"/>
      <c r="I41" s="183"/>
      <c r="J41" s="183"/>
      <c r="K41" s="183"/>
      <c r="L41" s="183"/>
      <c r="M41" s="183"/>
      <c r="N41" s="183"/>
      <c r="O41" s="183"/>
      <c r="P41" s="183"/>
      <c r="Q41" s="183"/>
      <c r="R41" s="183"/>
      <c r="S41" s="183"/>
      <c r="T41" s="178"/>
      <c r="U41" s="178"/>
      <c r="V41" s="184"/>
      <c r="W41" s="30"/>
      <c r="X41" s="30"/>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row>
    <row r="42" spans="1:174" s="13" customFormat="1" ht="9.75" customHeight="1" thickBot="1">
      <c r="A42" s="57"/>
      <c r="B42" s="57"/>
      <c r="C42" s="57"/>
      <c r="D42" s="98"/>
      <c r="E42" s="98"/>
      <c r="F42" s="98"/>
      <c r="G42" s="98"/>
      <c r="H42" s="98"/>
      <c r="I42" s="98"/>
      <c r="J42" s="98"/>
      <c r="K42" s="98"/>
      <c r="L42" s="98"/>
      <c r="M42" s="98"/>
      <c r="N42" s="98"/>
      <c r="O42" s="98"/>
      <c r="P42" s="98"/>
      <c r="Q42" s="98"/>
      <c r="R42" s="98"/>
      <c r="S42" s="98"/>
      <c r="T42" s="63"/>
      <c r="U42" s="63"/>
      <c r="V42" s="30"/>
      <c r="W42" s="30"/>
      <c r="X42" s="30"/>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row>
    <row r="43" spans="1:174" s="13" customFormat="1" ht="21" customHeight="1" thickBot="1">
      <c r="A43" s="185" t="s">
        <v>75</v>
      </c>
      <c r="B43" s="186"/>
      <c r="C43" s="186"/>
      <c r="D43" s="58">
        <v>21.3</v>
      </c>
      <c r="E43" s="71">
        <v>16.3</v>
      </c>
      <c r="F43" s="71">
        <v>11</v>
      </c>
      <c r="G43" s="61">
        <f>SUM(D43:F43)</f>
        <v>48.6</v>
      </c>
      <c r="H43" s="58">
        <v>11.9</v>
      </c>
      <c r="I43" s="71">
        <v>12.5</v>
      </c>
      <c r="J43" s="71">
        <v>8.2</v>
      </c>
      <c r="K43" s="61">
        <f>SUM(H43:J43)</f>
        <v>32.599999999999994</v>
      </c>
      <c r="L43" s="58">
        <v>11.9</v>
      </c>
      <c r="M43" s="71">
        <v>12.5</v>
      </c>
      <c r="N43" s="71">
        <v>8.2</v>
      </c>
      <c r="O43" s="61">
        <f>SUM(L43:N43)</f>
        <v>32.599999999999994</v>
      </c>
      <c r="P43" s="187" t="s">
        <v>22</v>
      </c>
      <c r="Q43" s="74" t="s">
        <v>22</v>
      </c>
      <c r="R43" s="75" t="s">
        <v>22</v>
      </c>
      <c r="S43" s="202" t="s">
        <v>22</v>
      </c>
      <c r="T43" s="188"/>
      <c r="U43" s="188"/>
      <c r="V43" s="189" t="s">
        <v>59</v>
      </c>
      <c r="W43" s="30"/>
      <c r="X43" s="30"/>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row>
    <row r="44" spans="1:24" s="2" customFormat="1" ht="21.75" customHeight="1">
      <c r="A44" s="190"/>
      <c r="B44" s="191"/>
      <c r="C44" s="191"/>
      <c r="D44" s="191"/>
      <c r="E44" s="191"/>
      <c r="F44" s="191"/>
      <c r="G44" s="191"/>
      <c r="H44" s="191"/>
      <c r="I44" s="191"/>
      <c r="J44" s="191"/>
      <c r="K44" s="191"/>
      <c r="L44" s="191"/>
      <c r="M44" s="191"/>
      <c r="N44" s="191"/>
      <c r="O44" s="191"/>
      <c r="P44" s="191"/>
      <c r="Q44" s="191"/>
      <c r="R44" s="191"/>
      <c r="S44" s="191"/>
      <c r="T44" s="192"/>
      <c r="U44" s="192"/>
      <c r="V44" s="193"/>
      <c r="W44" s="193"/>
      <c r="X44" s="193"/>
    </row>
    <row r="45" spans="1:24" s="2" customFormat="1" ht="21.75" customHeight="1">
      <c r="A45" s="190" t="s">
        <v>19</v>
      </c>
      <c r="B45" s="191" t="s">
        <v>67</v>
      </c>
      <c r="C45" s="191"/>
      <c r="D45" s="191"/>
      <c r="E45" s="191"/>
      <c r="F45" s="191"/>
      <c r="G45" s="191"/>
      <c r="H45" s="191"/>
      <c r="I45" s="191"/>
      <c r="J45" s="191"/>
      <c r="K45" s="191"/>
      <c r="L45" s="191"/>
      <c r="M45" s="191"/>
      <c r="N45" s="191"/>
      <c r="O45" s="191"/>
      <c r="P45" s="191"/>
      <c r="Q45" s="191"/>
      <c r="R45" s="191"/>
      <c r="S45" s="191"/>
      <c r="T45" s="192"/>
      <c r="U45" s="192"/>
      <c r="V45" s="193"/>
      <c r="W45" s="193"/>
      <c r="X45" s="193"/>
    </row>
    <row r="46" spans="1:24" s="2" customFormat="1" ht="21.75" customHeight="1">
      <c r="A46" s="190"/>
      <c r="B46" s="191" t="s">
        <v>76</v>
      </c>
      <c r="C46" s="191"/>
      <c r="D46" s="191"/>
      <c r="E46" s="191"/>
      <c r="F46" s="191"/>
      <c r="G46" s="191"/>
      <c r="H46" s="191"/>
      <c r="I46" s="191"/>
      <c r="J46" s="191"/>
      <c r="K46" s="191"/>
      <c r="L46" s="191"/>
      <c r="M46" s="191"/>
      <c r="N46" s="191"/>
      <c r="O46" s="191"/>
      <c r="P46" s="191"/>
      <c r="Q46" s="191"/>
      <c r="R46" s="191"/>
      <c r="S46" s="191"/>
      <c r="T46" s="192"/>
      <c r="U46" s="192"/>
      <c r="V46" s="193"/>
      <c r="W46" s="193"/>
      <c r="X46" s="193"/>
    </row>
    <row r="47" spans="1:24" s="2" customFormat="1" ht="21.75" customHeight="1">
      <c r="A47" s="194" t="s">
        <v>20</v>
      </c>
      <c r="B47" s="193" t="s">
        <v>64</v>
      </c>
      <c r="C47" s="193"/>
      <c r="D47" s="191"/>
      <c r="E47" s="191"/>
      <c r="F47" s="191"/>
      <c r="G47" s="191"/>
      <c r="H47" s="191"/>
      <c r="I47" s="191"/>
      <c r="J47" s="191"/>
      <c r="K47" s="191"/>
      <c r="L47" s="191"/>
      <c r="M47" s="191"/>
      <c r="N47" s="191"/>
      <c r="O47" s="191"/>
      <c r="P47" s="191"/>
      <c r="Q47" s="191"/>
      <c r="R47" s="191"/>
      <c r="S47" s="191"/>
      <c r="T47" s="191"/>
      <c r="U47" s="191"/>
      <c r="V47" s="193"/>
      <c r="W47" s="193"/>
      <c r="X47" s="193"/>
    </row>
    <row r="48" spans="1:24" s="2" customFormat="1" ht="21.75" customHeight="1">
      <c r="A48" s="193"/>
      <c r="B48" s="193" t="s">
        <v>65</v>
      </c>
      <c r="C48" s="193"/>
      <c r="D48" s="191"/>
      <c r="E48" s="191"/>
      <c r="F48" s="191"/>
      <c r="G48" s="191"/>
      <c r="H48" s="191"/>
      <c r="I48" s="191"/>
      <c r="J48" s="191"/>
      <c r="K48" s="191"/>
      <c r="L48" s="191"/>
      <c r="M48" s="191"/>
      <c r="N48" s="191"/>
      <c r="O48" s="191"/>
      <c r="P48" s="191"/>
      <c r="Q48" s="191"/>
      <c r="R48" s="191"/>
      <c r="S48" s="191"/>
      <c r="T48" s="195"/>
      <c r="U48" s="195"/>
      <c r="V48" s="193"/>
      <c r="W48" s="193"/>
      <c r="X48" s="193"/>
    </row>
    <row r="49" spans="1:24" s="2" customFormat="1" ht="21.75" customHeight="1">
      <c r="A49" s="190" t="s">
        <v>21</v>
      </c>
      <c r="B49" s="191" t="s">
        <v>23</v>
      </c>
      <c r="C49" s="191"/>
      <c r="D49" s="191"/>
      <c r="E49" s="191"/>
      <c r="F49" s="191"/>
      <c r="G49" s="191"/>
      <c r="H49" s="191"/>
      <c r="I49" s="191"/>
      <c r="J49" s="191"/>
      <c r="K49" s="190"/>
      <c r="L49" s="191"/>
      <c r="M49" s="196"/>
      <c r="N49" s="196"/>
      <c r="O49" s="191"/>
      <c r="P49" s="191"/>
      <c r="Q49" s="191"/>
      <c r="R49" s="191"/>
      <c r="S49" s="191"/>
      <c r="T49" s="193"/>
      <c r="U49" s="193"/>
      <c r="V49" s="193"/>
      <c r="W49" s="193"/>
      <c r="X49" s="193"/>
    </row>
    <row r="50" spans="1:174" s="2" customFormat="1" ht="21.75" customHeight="1">
      <c r="A50" s="190" t="s">
        <v>22</v>
      </c>
      <c r="B50" s="191" t="s">
        <v>69</v>
      </c>
      <c r="C50" s="191"/>
      <c r="D50" s="191"/>
      <c r="E50" s="191"/>
      <c r="F50" s="191"/>
      <c r="G50" s="191"/>
      <c r="H50" s="191"/>
      <c r="I50" s="196"/>
      <c r="J50" s="196"/>
      <c r="K50" s="191"/>
      <c r="L50" s="191"/>
      <c r="M50" s="196"/>
      <c r="N50" s="196"/>
      <c r="O50" s="191"/>
      <c r="P50" s="196"/>
      <c r="Q50" s="191"/>
      <c r="R50" s="193"/>
      <c r="S50" s="193"/>
      <c r="T50" s="193"/>
      <c r="U50" s="193"/>
      <c r="V50" s="197"/>
      <c r="W50" s="197"/>
      <c r="X50" s="197"/>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row>
    <row r="51" spans="1:174" s="2" customFormat="1" ht="21.75" customHeight="1">
      <c r="A51" s="198" t="s">
        <v>25</v>
      </c>
      <c r="B51" s="193" t="s">
        <v>36</v>
      </c>
      <c r="C51" s="191"/>
      <c r="D51" s="191"/>
      <c r="E51" s="191"/>
      <c r="F51" s="191"/>
      <c r="G51" s="191"/>
      <c r="H51" s="191"/>
      <c r="I51" s="196"/>
      <c r="J51" s="196"/>
      <c r="K51" s="190" t="s">
        <v>60</v>
      </c>
      <c r="L51" s="191"/>
      <c r="M51" s="196"/>
      <c r="N51" s="196">
        <v>0</v>
      </c>
      <c r="O51" s="191" t="s">
        <v>41</v>
      </c>
      <c r="P51" s="196"/>
      <c r="Q51" s="191"/>
      <c r="R51" s="193"/>
      <c r="S51" s="193"/>
      <c r="T51" s="193"/>
      <c r="U51" s="193"/>
      <c r="V51" s="197"/>
      <c r="W51" s="197"/>
      <c r="X51" s="197"/>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24" s="2" customFormat="1" ht="21.75" customHeight="1">
      <c r="A52" s="198"/>
      <c r="B52" s="191"/>
      <c r="C52" s="191"/>
      <c r="D52" s="191"/>
      <c r="E52" s="191"/>
      <c r="F52" s="191"/>
      <c r="G52" s="191"/>
      <c r="H52" s="191"/>
      <c r="I52" s="191"/>
      <c r="J52" s="191"/>
      <c r="K52" s="191" t="s">
        <v>97</v>
      </c>
      <c r="L52" s="191"/>
      <c r="M52" s="196"/>
      <c r="N52" s="196" t="s">
        <v>102</v>
      </c>
      <c r="O52" s="191" t="s">
        <v>41</v>
      </c>
      <c r="P52" s="191"/>
      <c r="Q52" s="191"/>
      <c r="R52" s="191"/>
      <c r="S52" s="191"/>
      <c r="T52" s="192"/>
      <c r="U52" s="192"/>
      <c r="V52" s="193"/>
      <c r="W52" s="193"/>
      <c r="X52" s="193"/>
    </row>
    <row r="53" spans="1:24" s="2" customFormat="1" ht="21" customHeight="1">
      <c r="A53" s="190" t="s">
        <v>24</v>
      </c>
      <c r="B53" s="191" t="s">
        <v>86</v>
      </c>
      <c r="C53" s="191"/>
      <c r="D53" s="191"/>
      <c r="E53" s="191"/>
      <c r="F53" s="191"/>
      <c r="G53" s="191"/>
      <c r="H53" s="191"/>
      <c r="I53" s="191"/>
      <c r="J53" s="191"/>
      <c r="K53" s="191"/>
      <c r="L53" s="191"/>
      <c r="M53" s="191"/>
      <c r="N53" s="191"/>
      <c r="O53" s="191"/>
      <c r="P53" s="191"/>
      <c r="Q53" s="191"/>
      <c r="R53" s="191"/>
      <c r="S53" s="191"/>
      <c r="T53" s="192"/>
      <c r="U53" s="192"/>
      <c r="V53" s="193"/>
      <c r="W53" s="193"/>
      <c r="X53" s="193"/>
    </row>
    <row r="54" spans="1:24" s="2" customFormat="1" ht="21.75" customHeight="1">
      <c r="A54" s="198"/>
      <c r="B54" s="191" t="s">
        <v>87</v>
      </c>
      <c r="C54" s="191"/>
      <c r="D54" s="191"/>
      <c r="E54" s="191"/>
      <c r="F54" s="191"/>
      <c r="G54" s="191"/>
      <c r="H54" s="191"/>
      <c r="I54" s="191"/>
      <c r="J54" s="191"/>
      <c r="K54" s="191"/>
      <c r="L54" s="191"/>
      <c r="M54" s="191"/>
      <c r="N54" s="191"/>
      <c r="O54" s="191"/>
      <c r="P54" s="191"/>
      <c r="Q54" s="191"/>
      <c r="R54" s="191"/>
      <c r="S54" s="191"/>
      <c r="T54" s="192"/>
      <c r="U54" s="192"/>
      <c r="V54" s="193"/>
      <c r="W54" s="193"/>
      <c r="X54" s="193"/>
    </row>
    <row r="55" spans="1:24" s="2" customFormat="1" ht="21.75" customHeight="1">
      <c r="A55" s="198" t="s">
        <v>7</v>
      </c>
      <c r="B55" s="191" t="s">
        <v>68</v>
      </c>
      <c r="C55" s="191"/>
      <c r="D55" s="191"/>
      <c r="E55" s="191"/>
      <c r="F55" s="191"/>
      <c r="G55" s="191"/>
      <c r="H55" s="191"/>
      <c r="I55" s="191"/>
      <c r="J55" s="191"/>
      <c r="K55" s="191"/>
      <c r="L55" s="191"/>
      <c r="M55" s="191"/>
      <c r="N55" s="191"/>
      <c r="O55" s="191"/>
      <c r="P55" s="191"/>
      <c r="Q55" s="191"/>
      <c r="R55" s="191"/>
      <c r="S55" s="191"/>
      <c r="T55" s="192"/>
      <c r="U55" s="192"/>
      <c r="V55" s="193"/>
      <c r="W55" s="193"/>
      <c r="X55" s="193"/>
    </row>
    <row r="56" spans="1:24" s="2" customFormat="1" ht="21" customHeight="1">
      <c r="A56" s="198" t="s">
        <v>27</v>
      </c>
      <c r="B56" s="191" t="s">
        <v>26</v>
      </c>
      <c r="C56" s="191"/>
      <c r="D56" s="191"/>
      <c r="E56" s="191"/>
      <c r="F56" s="191"/>
      <c r="G56" s="191"/>
      <c r="H56" s="191"/>
      <c r="I56" s="191"/>
      <c r="J56" s="191"/>
      <c r="K56" s="191"/>
      <c r="L56" s="191"/>
      <c r="M56" s="191"/>
      <c r="N56" s="191"/>
      <c r="O56" s="191"/>
      <c r="P56" s="191"/>
      <c r="Q56" s="191"/>
      <c r="R56" s="191"/>
      <c r="S56" s="191"/>
      <c r="T56" s="192"/>
      <c r="U56" s="192"/>
      <c r="V56" s="193"/>
      <c r="W56" s="193"/>
      <c r="X56" s="193"/>
    </row>
    <row r="57" spans="1:24" s="2" customFormat="1" ht="21" customHeight="1">
      <c r="A57" s="198"/>
      <c r="B57" s="191"/>
      <c r="C57" s="191"/>
      <c r="D57" s="191"/>
      <c r="E57" s="191"/>
      <c r="F57" s="191"/>
      <c r="G57" s="191"/>
      <c r="H57" s="191"/>
      <c r="I57" s="191"/>
      <c r="J57" s="191"/>
      <c r="K57" s="193"/>
      <c r="L57" s="193"/>
      <c r="M57" s="193"/>
      <c r="N57" s="193"/>
      <c r="O57" s="196"/>
      <c r="P57" s="193"/>
      <c r="Q57" s="193"/>
      <c r="R57" s="191"/>
      <c r="S57" s="191"/>
      <c r="T57" s="192"/>
      <c r="U57" s="192"/>
      <c r="V57" s="193"/>
      <c r="W57" s="193"/>
      <c r="X57" s="193"/>
    </row>
    <row r="58" spans="1:24" s="2" customFormat="1" ht="21" customHeight="1">
      <c r="A58" s="198"/>
      <c r="B58" s="199"/>
      <c r="C58" s="191"/>
      <c r="D58" s="191"/>
      <c r="E58" s="191"/>
      <c r="F58" s="191"/>
      <c r="G58" s="191"/>
      <c r="H58" s="191"/>
      <c r="I58" s="191"/>
      <c r="J58" s="191"/>
      <c r="K58" s="193"/>
      <c r="L58" s="193"/>
      <c r="M58" s="193"/>
      <c r="N58" s="193"/>
      <c r="O58" s="196"/>
      <c r="P58" s="193"/>
      <c r="Q58" s="193"/>
      <c r="R58" s="191"/>
      <c r="S58" s="191"/>
      <c r="T58" s="192"/>
      <c r="U58" s="192"/>
      <c r="V58" s="193"/>
      <c r="W58" s="193"/>
      <c r="X58" s="193"/>
    </row>
    <row r="59" spans="1:174" s="2" customFormat="1" ht="21" customHeight="1">
      <c r="A59" s="190"/>
      <c r="B59" s="191"/>
      <c r="C59" s="200"/>
      <c r="D59" s="191"/>
      <c r="E59" s="191"/>
      <c r="F59" s="191"/>
      <c r="G59" s="191"/>
      <c r="H59" s="191"/>
      <c r="I59" s="191"/>
      <c r="J59" s="191"/>
      <c r="K59" s="191"/>
      <c r="L59" s="191"/>
      <c r="M59" s="191"/>
      <c r="N59" s="191"/>
      <c r="O59" s="196"/>
      <c r="P59" s="191"/>
      <c r="Q59" s="191"/>
      <c r="R59" s="193"/>
      <c r="S59" s="193"/>
      <c r="T59" s="193"/>
      <c r="U59" s="193"/>
      <c r="V59" s="197"/>
      <c r="W59" s="197"/>
      <c r="X59" s="197"/>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row>
    <row r="60" spans="1:24" s="2" customFormat="1" ht="21" customHeight="1">
      <c r="A60" s="190"/>
      <c r="B60" s="191"/>
      <c r="C60" s="193"/>
      <c r="D60" s="191"/>
      <c r="E60" s="191"/>
      <c r="F60" s="191"/>
      <c r="G60" s="191"/>
      <c r="H60" s="191"/>
      <c r="I60" s="193"/>
      <c r="J60" s="193"/>
      <c r="K60" s="193"/>
      <c r="L60" s="193"/>
      <c r="M60" s="193"/>
      <c r="N60" s="193"/>
      <c r="O60" s="193"/>
      <c r="P60" s="193"/>
      <c r="Q60" s="193"/>
      <c r="R60" s="191"/>
      <c r="S60" s="191"/>
      <c r="T60" s="191"/>
      <c r="U60" s="191"/>
      <c r="V60" s="193"/>
      <c r="W60" s="193"/>
      <c r="X60" s="193"/>
    </row>
    <row r="61" spans="1:24" s="2" customFormat="1" ht="21" customHeight="1">
      <c r="A61" s="194"/>
      <c r="B61" s="193"/>
      <c r="C61" s="193"/>
      <c r="D61" s="193"/>
      <c r="E61" s="193"/>
      <c r="F61" s="193"/>
      <c r="G61" s="193"/>
      <c r="H61" s="193"/>
      <c r="I61" s="193"/>
      <c r="J61" s="193"/>
      <c r="K61" s="193"/>
      <c r="L61" s="193"/>
      <c r="M61" s="193"/>
      <c r="N61" s="193"/>
      <c r="O61" s="193"/>
      <c r="P61" s="193"/>
      <c r="Q61" s="193"/>
      <c r="R61" s="193"/>
      <c r="S61" s="193"/>
      <c r="T61" s="193"/>
      <c r="U61" s="193"/>
      <c r="V61" s="193"/>
      <c r="W61" s="193"/>
      <c r="X61" s="193"/>
    </row>
    <row r="62" spans="1:24" ht="21" customHeight="1">
      <c r="A62" s="193"/>
      <c r="B62" s="193"/>
      <c r="C62" s="201"/>
      <c r="D62" s="201"/>
      <c r="E62" s="201"/>
      <c r="F62" s="201"/>
      <c r="G62" s="201"/>
      <c r="H62" s="201"/>
      <c r="I62" s="201"/>
      <c r="J62" s="201"/>
      <c r="K62" s="201"/>
      <c r="L62" s="201"/>
      <c r="M62" s="201"/>
      <c r="N62" s="201"/>
      <c r="O62" s="201"/>
      <c r="P62" s="201"/>
      <c r="Q62" s="201"/>
      <c r="R62" s="201"/>
      <c r="S62" s="201"/>
      <c r="T62" s="201"/>
      <c r="U62" s="201"/>
      <c r="V62" s="201"/>
      <c r="W62" s="201"/>
      <c r="X62" s="201"/>
    </row>
    <row r="63" spans="1:24" ht="18">
      <c r="A63" s="190"/>
      <c r="B63" s="193"/>
      <c r="C63" s="201"/>
      <c r="D63" s="201"/>
      <c r="E63" s="201"/>
      <c r="F63" s="201"/>
      <c r="G63" s="201"/>
      <c r="H63" s="201"/>
      <c r="I63" s="201"/>
      <c r="J63" s="201"/>
      <c r="K63" s="190"/>
      <c r="L63" s="191"/>
      <c r="M63" s="196"/>
      <c r="N63" s="196"/>
      <c r="O63" s="191"/>
      <c r="P63" s="201"/>
      <c r="Q63" s="201"/>
      <c r="R63" s="201"/>
      <c r="S63" s="201"/>
      <c r="T63" s="201"/>
      <c r="U63" s="201"/>
      <c r="V63" s="201"/>
      <c r="W63" s="201"/>
      <c r="X63" s="201"/>
    </row>
    <row r="64" spans="1:21" ht="18">
      <c r="A64" s="6"/>
      <c r="B64" s="6"/>
      <c r="C64" s="3"/>
      <c r="D64" s="3"/>
      <c r="E64" s="3"/>
      <c r="F64" s="3"/>
      <c r="G64" s="3"/>
      <c r="H64" s="3"/>
      <c r="I64" s="3"/>
      <c r="J64" s="3"/>
      <c r="K64" s="6"/>
      <c r="L64" s="6"/>
      <c r="M64" s="7"/>
      <c r="N64" s="7"/>
      <c r="O64" s="6"/>
      <c r="P64" s="3"/>
      <c r="Q64" s="3"/>
      <c r="R64" s="3"/>
      <c r="S64" s="3"/>
      <c r="T64" s="3"/>
      <c r="U64" s="3"/>
    </row>
    <row r="65" spans="1:21" ht="18">
      <c r="A65" s="5"/>
      <c r="B65" s="6"/>
      <c r="C65" s="3"/>
      <c r="D65" s="3"/>
      <c r="E65" s="3"/>
      <c r="F65" s="3"/>
      <c r="G65" s="3"/>
      <c r="H65" s="3"/>
      <c r="I65" s="3"/>
      <c r="J65" s="3"/>
      <c r="K65" s="3"/>
      <c r="L65" s="3"/>
      <c r="M65" s="3"/>
      <c r="N65" s="3"/>
      <c r="O65" s="3"/>
      <c r="P65" s="3"/>
      <c r="Q65" s="3"/>
      <c r="R65" s="3"/>
      <c r="S65" s="3"/>
      <c r="T65" s="3"/>
      <c r="U65" s="3"/>
    </row>
    <row r="66" spans="1:21" ht="18">
      <c r="A66" s="8"/>
      <c r="B66" s="6"/>
      <c r="C66" s="3"/>
      <c r="D66" s="3"/>
      <c r="E66" s="3"/>
      <c r="F66" s="3"/>
      <c r="G66" s="3"/>
      <c r="H66" s="3"/>
      <c r="I66" s="3"/>
      <c r="J66" s="3"/>
      <c r="K66" s="3"/>
      <c r="L66" s="3"/>
      <c r="M66" s="3"/>
      <c r="N66" s="3"/>
      <c r="O66" s="3"/>
      <c r="P66" s="3"/>
      <c r="Q66" s="3"/>
      <c r="R66" s="3"/>
      <c r="S66" s="3"/>
      <c r="T66" s="3"/>
      <c r="U66" s="3"/>
    </row>
    <row r="67" spans="1:21" ht="18">
      <c r="A67" s="5"/>
      <c r="B67" s="6"/>
      <c r="C67" s="3"/>
      <c r="D67" s="3"/>
      <c r="E67" s="3"/>
      <c r="F67" s="3"/>
      <c r="G67" s="3"/>
      <c r="H67" s="3"/>
      <c r="I67" s="3"/>
      <c r="J67" s="3"/>
      <c r="K67" s="3"/>
      <c r="L67" s="3"/>
      <c r="M67" s="3"/>
      <c r="N67" s="3"/>
      <c r="O67" s="3"/>
      <c r="P67" s="3"/>
      <c r="Q67" s="3"/>
      <c r="R67" s="3"/>
      <c r="S67" s="3"/>
      <c r="T67" s="3"/>
      <c r="U67" s="3"/>
    </row>
    <row r="68" spans="1:21" ht="18">
      <c r="A68" s="8"/>
      <c r="B68" s="6"/>
      <c r="C68" s="3"/>
      <c r="D68" s="3"/>
      <c r="E68" s="3"/>
      <c r="F68" s="3"/>
      <c r="G68" s="3"/>
      <c r="H68" s="3"/>
      <c r="I68" s="3"/>
      <c r="J68" s="3"/>
      <c r="K68" s="3"/>
      <c r="L68" s="3"/>
      <c r="M68" s="3"/>
      <c r="N68" s="3"/>
      <c r="O68" s="3"/>
      <c r="P68" s="3"/>
      <c r="Q68" s="3"/>
      <c r="R68" s="3"/>
      <c r="S68" s="3"/>
      <c r="T68" s="3"/>
      <c r="U68" s="3"/>
    </row>
    <row r="69" spans="1:21" ht="12.75">
      <c r="A69" s="3"/>
      <c r="B69" s="3"/>
      <c r="C69" s="3"/>
      <c r="D69" s="3"/>
      <c r="E69" s="3"/>
      <c r="F69" s="3"/>
      <c r="G69" s="3"/>
      <c r="H69" s="3"/>
      <c r="I69" s="3"/>
      <c r="J69" s="3"/>
      <c r="K69" s="3"/>
      <c r="L69" s="3"/>
      <c r="M69" s="3"/>
      <c r="N69" s="3"/>
      <c r="O69" s="3"/>
      <c r="P69" s="3"/>
      <c r="Q69" s="3"/>
      <c r="R69" s="3"/>
      <c r="S69" s="3"/>
      <c r="T69" s="3"/>
      <c r="U69" s="3"/>
    </row>
    <row r="70" spans="1:21" ht="12.75">
      <c r="A70" s="3"/>
      <c r="B70" s="3"/>
      <c r="C70" s="3"/>
      <c r="D70" s="3"/>
      <c r="E70" s="3"/>
      <c r="F70" s="3"/>
      <c r="G70" s="3"/>
      <c r="H70" s="3"/>
      <c r="I70" s="3"/>
      <c r="J70" s="3"/>
      <c r="K70" s="3"/>
      <c r="L70" s="3"/>
      <c r="M70" s="3"/>
      <c r="N70" s="3"/>
      <c r="O70" s="3"/>
      <c r="P70" s="3"/>
      <c r="Q70" s="3"/>
      <c r="R70" s="3"/>
      <c r="S70" s="3"/>
      <c r="T70" s="3"/>
      <c r="U70" s="3"/>
    </row>
    <row r="71" spans="1:21" ht="12.75">
      <c r="A71" s="3"/>
      <c r="B71" s="3"/>
      <c r="C71" s="3"/>
      <c r="D71" s="3"/>
      <c r="E71" s="3"/>
      <c r="F71" s="3"/>
      <c r="G71" s="3"/>
      <c r="H71" s="3"/>
      <c r="I71" s="3"/>
      <c r="J71" s="3"/>
      <c r="K71" s="3"/>
      <c r="L71" s="3"/>
      <c r="M71" s="3"/>
      <c r="N71" s="3"/>
      <c r="O71" s="3"/>
      <c r="P71" s="3"/>
      <c r="Q71" s="3"/>
      <c r="R71" s="3"/>
      <c r="S71" s="3"/>
      <c r="T71" s="3"/>
      <c r="U71" s="3"/>
    </row>
    <row r="72" spans="1:21" ht="12.75">
      <c r="A72" s="3"/>
      <c r="B72" s="3"/>
      <c r="C72" s="3"/>
      <c r="D72" s="3"/>
      <c r="E72" s="3"/>
      <c r="F72" s="3"/>
      <c r="G72" s="3"/>
      <c r="H72" s="3"/>
      <c r="I72" s="3"/>
      <c r="J72" s="3"/>
      <c r="K72" s="3"/>
      <c r="L72" s="3"/>
      <c r="M72" s="3"/>
      <c r="N72" s="3"/>
      <c r="O72" s="3"/>
      <c r="P72" s="3"/>
      <c r="Q72" s="3"/>
      <c r="R72" s="3"/>
      <c r="S72" s="3"/>
      <c r="T72" s="3"/>
      <c r="U72" s="3"/>
    </row>
    <row r="73" spans="1:21" ht="12.75">
      <c r="A73" s="3"/>
      <c r="B73" s="3"/>
      <c r="C73" s="3"/>
      <c r="D73" s="3"/>
      <c r="E73" s="3"/>
      <c r="F73" s="3"/>
      <c r="G73" s="3"/>
      <c r="H73" s="3"/>
      <c r="I73" s="3"/>
      <c r="J73" s="3"/>
      <c r="K73" s="3"/>
      <c r="L73" s="3"/>
      <c r="M73" s="3"/>
      <c r="N73" s="3"/>
      <c r="O73" s="3"/>
      <c r="P73" s="3"/>
      <c r="Q73" s="3"/>
      <c r="R73" s="3"/>
      <c r="S73" s="3"/>
      <c r="T73" s="3"/>
      <c r="U73" s="3"/>
    </row>
    <row r="74" spans="1:21" ht="12.75">
      <c r="A74" s="3"/>
      <c r="B74" s="3"/>
      <c r="C74" s="3"/>
      <c r="D74" s="3"/>
      <c r="E74" s="3"/>
      <c r="F74" s="3"/>
      <c r="G74" s="3"/>
      <c r="H74" s="3"/>
      <c r="I74" s="3"/>
      <c r="J74" s="3"/>
      <c r="K74" s="3"/>
      <c r="L74" s="3"/>
      <c r="M74" s="3"/>
      <c r="N74" s="3"/>
      <c r="O74" s="3"/>
      <c r="P74" s="3"/>
      <c r="Q74" s="3"/>
      <c r="R74" s="3"/>
      <c r="S74" s="3"/>
      <c r="T74" s="3"/>
      <c r="U74" s="3"/>
    </row>
    <row r="75" spans="1:21" ht="12.75">
      <c r="A75" s="3"/>
      <c r="B75" s="3"/>
      <c r="C75" s="3"/>
      <c r="D75" s="3"/>
      <c r="E75" s="3"/>
      <c r="F75" s="3"/>
      <c r="G75" s="3"/>
      <c r="H75" s="3"/>
      <c r="I75" s="3"/>
      <c r="J75" s="3"/>
      <c r="K75" s="3"/>
      <c r="L75" s="3"/>
      <c r="M75" s="3"/>
      <c r="N75" s="3"/>
      <c r="O75" s="3"/>
      <c r="P75" s="3"/>
      <c r="Q75" s="3"/>
      <c r="R75" s="3"/>
      <c r="S75" s="3"/>
      <c r="T75" s="3"/>
      <c r="U75" s="3"/>
    </row>
    <row r="76" spans="1:21" ht="12.75">
      <c r="A76" s="3"/>
      <c r="B76" s="3"/>
      <c r="C76" s="3"/>
      <c r="D76" s="3"/>
      <c r="E76" s="3"/>
      <c r="F76" s="3"/>
      <c r="G76" s="3"/>
      <c r="H76" s="3"/>
      <c r="I76" s="3"/>
      <c r="J76" s="3"/>
      <c r="K76" s="3"/>
      <c r="L76" s="3"/>
      <c r="M76" s="3"/>
      <c r="N76" s="3"/>
      <c r="O76" s="3"/>
      <c r="P76" s="3"/>
      <c r="Q76" s="3"/>
      <c r="R76" s="3"/>
      <c r="S76" s="3"/>
      <c r="T76" s="3"/>
      <c r="U76" s="3"/>
    </row>
    <row r="77" spans="1:21" ht="12.75">
      <c r="A77" s="3"/>
      <c r="B77" s="3"/>
      <c r="C77" s="3"/>
      <c r="D77" s="3"/>
      <c r="E77" s="3"/>
      <c r="F77" s="3"/>
      <c r="G77" s="3"/>
      <c r="H77" s="3"/>
      <c r="I77" s="3"/>
      <c r="J77" s="3"/>
      <c r="K77" s="3"/>
      <c r="L77" s="3"/>
      <c r="M77" s="3"/>
      <c r="N77" s="3"/>
      <c r="O77" s="3"/>
      <c r="P77" s="3"/>
      <c r="Q77" s="3"/>
      <c r="R77" s="3"/>
      <c r="S77" s="3"/>
      <c r="T77" s="3"/>
      <c r="U77" s="3"/>
    </row>
    <row r="78" spans="1:21" ht="12.75">
      <c r="A78" s="3"/>
      <c r="B78" s="3"/>
      <c r="C78" s="3"/>
      <c r="D78" s="3"/>
      <c r="E78" s="3"/>
      <c r="F78" s="3"/>
      <c r="G78" s="3"/>
      <c r="H78" s="3"/>
      <c r="I78" s="3"/>
      <c r="J78" s="3"/>
      <c r="K78" s="3"/>
      <c r="L78" s="3"/>
      <c r="M78" s="3"/>
      <c r="N78" s="3"/>
      <c r="O78" s="3"/>
      <c r="P78" s="3"/>
      <c r="Q78" s="3"/>
      <c r="R78" s="3"/>
      <c r="S78" s="3"/>
      <c r="T78" s="3"/>
      <c r="U78" s="3"/>
    </row>
    <row r="79" spans="1:21" ht="12.75">
      <c r="A79" s="3"/>
      <c r="B79" s="3"/>
      <c r="C79" s="3"/>
      <c r="D79" s="3"/>
      <c r="E79" s="3"/>
      <c r="F79" s="3"/>
      <c r="G79" s="3"/>
      <c r="H79" s="3"/>
      <c r="I79" s="3"/>
      <c r="J79" s="3"/>
      <c r="K79" s="3"/>
      <c r="L79" s="3"/>
      <c r="M79" s="3"/>
      <c r="N79" s="3"/>
      <c r="O79" s="3"/>
      <c r="P79" s="3"/>
      <c r="Q79" s="3"/>
      <c r="R79" s="3"/>
      <c r="S79" s="3"/>
      <c r="T79" s="3"/>
      <c r="U79" s="3"/>
    </row>
    <row r="80" spans="1:21" ht="12.75">
      <c r="A80" s="3"/>
      <c r="B80" s="3"/>
      <c r="C80" s="3"/>
      <c r="D80" s="3"/>
      <c r="E80" s="3"/>
      <c r="F80" s="3"/>
      <c r="G80" s="3"/>
      <c r="H80" s="3"/>
      <c r="I80" s="3"/>
      <c r="J80" s="3"/>
      <c r="K80" s="3"/>
      <c r="L80" s="3"/>
      <c r="M80" s="3"/>
      <c r="N80" s="3"/>
      <c r="O80" s="3"/>
      <c r="P80" s="3"/>
      <c r="Q80" s="3"/>
      <c r="R80" s="3"/>
      <c r="S80" s="3"/>
      <c r="T80" s="3"/>
      <c r="U80" s="3"/>
    </row>
    <row r="81" spans="1:21" ht="12.75">
      <c r="A81" s="3"/>
      <c r="B81" s="3"/>
      <c r="C81" s="3"/>
      <c r="D81" s="3"/>
      <c r="E81" s="3"/>
      <c r="F81" s="3"/>
      <c r="G81" s="3"/>
      <c r="H81" s="3"/>
      <c r="I81" s="3"/>
      <c r="J81" s="3"/>
      <c r="K81" s="3"/>
      <c r="L81" s="3"/>
      <c r="M81" s="3"/>
      <c r="N81" s="3"/>
      <c r="O81" s="3"/>
      <c r="P81" s="3"/>
      <c r="Q81" s="3"/>
      <c r="R81" s="3"/>
      <c r="S81" s="3"/>
      <c r="T81" s="3"/>
      <c r="U81" s="3"/>
    </row>
    <row r="82" spans="1:21" ht="12.75">
      <c r="A82" s="3"/>
      <c r="B82" s="3"/>
      <c r="C82" s="3"/>
      <c r="D82" s="3"/>
      <c r="E82" s="3"/>
      <c r="F82" s="3"/>
      <c r="G82" s="3"/>
      <c r="H82" s="3"/>
      <c r="I82" s="3"/>
      <c r="J82" s="3"/>
      <c r="K82" s="3"/>
      <c r="L82" s="3"/>
      <c r="M82" s="3"/>
      <c r="N82" s="3"/>
      <c r="O82" s="3"/>
      <c r="P82" s="3"/>
      <c r="Q82" s="3"/>
      <c r="R82" s="3"/>
      <c r="S82" s="3"/>
      <c r="T82" s="3"/>
      <c r="U82" s="3"/>
    </row>
    <row r="83" spans="1:21" ht="12.75">
      <c r="A83" s="3"/>
      <c r="B83" s="3"/>
      <c r="C83" s="3"/>
      <c r="D83" s="3"/>
      <c r="E83" s="3"/>
      <c r="F83" s="3"/>
      <c r="G83" s="3"/>
      <c r="H83" s="3"/>
      <c r="I83" s="3"/>
      <c r="J83" s="3"/>
      <c r="K83" s="3"/>
      <c r="L83" s="3"/>
      <c r="M83" s="3"/>
      <c r="N83" s="3"/>
      <c r="O83" s="3"/>
      <c r="P83" s="3"/>
      <c r="Q83" s="3"/>
      <c r="R83" s="3"/>
      <c r="S83" s="3"/>
      <c r="T83" s="3"/>
      <c r="U83" s="3"/>
    </row>
    <row r="84" spans="1:21" ht="12.75">
      <c r="A84" s="3"/>
      <c r="B84" s="3"/>
      <c r="C84" s="3"/>
      <c r="D84" s="3"/>
      <c r="E84" s="3"/>
      <c r="F84" s="3"/>
      <c r="G84" s="3"/>
      <c r="H84" s="3"/>
      <c r="I84" s="3"/>
      <c r="J84" s="3"/>
      <c r="K84" s="3"/>
      <c r="L84" s="3"/>
      <c r="M84" s="3"/>
      <c r="N84" s="3"/>
      <c r="O84" s="3"/>
      <c r="P84" s="3"/>
      <c r="Q84" s="3"/>
      <c r="R84" s="3"/>
      <c r="S84" s="3"/>
      <c r="T84" s="3"/>
      <c r="U84" s="3"/>
    </row>
    <row r="85" spans="1:21" ht="12.75">
      <c r="A85" s="3"/>
      <c r="B85" s="3"/>
      <c r="C85" s="3"/>
      <c r="D85" s="3"/>
      <c r="E85" s="3"/>
      <c r="F85" s="3"/>
      <c r="G85" s="3"/>
      <c r="H85" s="3"/>
      <c r="I85" s="3"/>
      <c r="J85" s="3"/>
      <c r="K85" s="3"/>
      <c r="L85" s="3"/>
      <c r="M85" s="3"/>
      <c r="N85" s="3"/>
      <c r="O85" s="3"/>
      <c r="P85" s="3"/>
      <c r="Q85" s="3"/>
      <c r="R85" s="3"/>
      <c r="S85" s="3"/>
      <c r="T85" s="3"/>
      <c r="U85" s="3"/>
    </row>
    <row r="86" spans="1:21" ht="12.75">
      <c r="A86" s="3"/>
      <c r="B86" s="3"/>
      <c r="C86" s="3"/>
      <c r="D86" s="3"/>
      <c r="E86" s="3"/>
      <c r="F86" s="3"/>
      <c r="G86" s="3"/>
      <c r="H86" s="3"/>
      <c r="I86" s="3"/>
      <c r="J86" s="3"/>
      <c r="K86" s="3"/>
      <c r="L86" s="3"/>
      <c r="M86" s="3"/>
      <c r="N86" s="3"/>
      <c r="O86" s="3"/>
      <c r="P86" s="3"/>
      <c r="Q86" s="3"/>
      <c r="R86" s="3"/>
      <c r="S86" s="3"/>
      <c r="T86" s="3"/>
      <c r="U86" s="3"/>
    </row>
    <row r="87" spans="1:21" ht="12.75">
      <c r="A87" s="3"/>
      <c r="B87" s="3"/>
      <c r="C87" s="3"/>
      <c r="D87" s="3"/>
      <c r="E87" s="3"/>
      <c r="F87" s="3"/>
      <c r="G87" s="3"/>
      <c r="H87" s="3"/>
      <c r="I87" s="3"/>
      <c r="J87" s="3"/>
      <c r="K87" s="3"/>
      <c r="L87" s="3"/>
      <c r="M87" s="3"/>
      <c r="N87" s="3"/>
      <c r="O87" s="3"/>
      <c r="P87" s="3"/>
      <c r="Q87" s="3"/>
      <c r="R87" s="3"/>
      <c r="S87" s="3"/>
      <c r="T87" s="3"/>
      <c r="U87" s="3"/>
    </row>
    <row r="88" spans="1:21" ht="12.75">
      <c r="A88" s="3"/>
      <c r="B88" s="3"/>
      <c r="C88" s="3"/>
      <c r="D88" s="3"/>
      <c r="E88" s="3"/>
      <c r="F88" s="3"/>
      <c r="G88" s="3"/>
      <c r="H88" s="3"/>
      <c r="I88" s="3"/>
      <c r="J88" s="3"/>
      <c r="K88" s="3"/>
      <c r="L88" s="3"/>
      <c r="M88" s="3"/>
      <c r="N88" s="3"/>
      <c r="O88" s="3"/>
      <c r="P88" s="3"/>
      <c r="Q88" s="3"/>
      <c r="R88" s="3"/>
      <c r="S88" s="3"/>
      <c r="T88" s="3"/>
      <c r="U88" s="3"/>
    </row>
    <row r="89" spans="1:21" ht="12.75">
      <c r="A89" s="3"/>
      <c r="B89" s="3"/>
      <c r="C89" s="3"/>
      <c r="D89" s="3"/>
      <c r="E89" s="3"/>
      <c r="F89" s="3"/>
      <c r="G89" s="3"/>
      <c r="H89" s="3"/>
      <c r="I89" s="3"/>
      <c r="J89" s="3"/>
      <c r="K89" s="3"/>
      <c r="L89" s="3"/>
      <c r="M89" s="3"/>
      <c r="N89" s="3"/>
      <c r="O89" s="3"/>
      <c r="P89" s="3"/>
      <c r="Q89" s="3"/>
      <c r="R89" s="3"/>
      <c r="S89" s="3"/>
      <c r="T89" s="3"/>
      <c r="U89" s="3"/>
    </row>
    <row r="90" spans="1:21" ht="12.75">
      <c r="A90" s="3"/>
      <c r="B90" s="3"/>
      <c r="C90" s="3"/>
      <c r="D90" s="3"/>
      <c r="E90" s="3"/>
      <c r="F90" s="3"/>
      <c r="G90" s="3"/>
      <c r="H90" s="3"/>
      <c r="I90" s="3"/>
      <c r="J90" s="3"/>
      <c r="K90" s="3"/>
      <c r="L90" s="3"/>
      <c r="M90" s="3"/>
      <c r="N90" s="3"/>
      <c r="O90" s="3"/>
      <c r="P90" s="3"/>
      <c r="Q90" s="3"/>
      <c r="R90" s="3"/>
      <c r="S90" s="3"/>
      <c r="T90" s="3"/>
      <c r="U90" s="3"/>
    </row>
    <row r="91" spans="1:21" ht="12.75">
      <c r="A91" s="3"/>
      <c r="B91" s="3"/>
      <c r="C91" s="3"/>
      <c r="D91" s="3"/>
      <c r="E91" s="3"/>
      <c r="F91" s="3"/>
      <c r="G91" s="3"/>
      <c r="H91" s="3"/>
      <c r="I91" s="3"/>
      <c r="J91" s="3"/>
      <c r="K91" s="3"/>
      <c r="L91" s="3"/>
      <c r="M91" s="3"/>
      <c r="N91" s="3"/>
      <c r="O91" s="3"/>
      <c r="P91" s="3"/>
      <c r="Q91" s="3"/>
      <c r="R91" s="3"/>
      <c r="S91" s="3"/>
      <c r="T91" s="3"/>
      <c r="U91" s="3"/>
    </row>
    <row r="92" spans="1:21" ht="12.75">
      <c r="A92" s="3"/>
      <c r="B92" s="3"/>
      <c r="C92" s="3"/>
      <c r="D92" s="3"/>
      <c r="E92" s="3"/>
      <c r="F92" s="3"/>
      <c r="G92" s="3"/>
      <c r="H92" s="3"/>
      <c r="I92" s="3"/>
      <c r="J92" s="3"/>
      <c r="K92" s="3"/>
      <c r="L92" s="3"/>
      <c r="M92" s="3"/>
      <c r="N92" s="3"/>
      <c r="O92" s="3"/>
      <c r="P92" s="3"/>
      <c r="Q92" s="3"/>
      <c r="R92" s="3"/>
      <c r="S92" s="3"/>
      <c r="T92" s="3"/>
      <c r="U92" s="3"/>
    </row>
    <row r="93" spans="1:21" ht="12.75">
      <c r="A93" s="3"/>
      <c r="B93" s="3"/>
      <c r="C93" s="3"/>
      <c r="D93" s="3"/>
      <c r="E93" s="3"/>
      <c r="F93" s="3"/>
      <c r="G93" s="3"/>
      <c r="H93" s="3"/>
      <c r="I93" s="3"/>
      <c r="J93" s="3"/>
      <c r="K93" s="3"/>
      <c r="L93" s="3"/>
      <c r="M93" s="3"/>
      <c r="N93" s="3"/>
      <c r="O93" s="3"/>
      <c r="P93" s="3"/>
      <c r="Q93" s="3"/>
      <c r="R93" s="3"/>
      <c r="S93" s="3"/>
      <c r="T93" s="3"/>
      <c r="U93" s="3"/>
    </row>
    <row r="94" spans="1:21" ht="12.75">
      <c r="A94" s="3"/>
      <c r="B94" s="3"/>
      <c r="C94" s="3"/>
      <c r="D94" s="3"/>
      <c r="E94" s="3"/>
      <c r="F94" s="3"/>
      <c r="G94" s="3"/>
      <c r="H94" s="3"/>
      <c r="I94" s="3"/>
      <c r="J94" s="3"/>
      <c r="K94" s="3"/>
      <c r="L94" s="3"/>
      <c r="M94" s="3"/>
      <c r="N94" s="3"/>
      <c r="O94" s="3"/>
      <c r="P94" s="3"/>
      <c r="Q94" s="3"/>
      <c r="R94" s="3"/>
      <c r="S94" s="3"/>
      <c r="T94" s="3"/>
      <c r="U94" s="3"/>
    </row>
    <row r="95" spans="1:21" ht="12.75">
      <c r="A95" s="3"/>
      <c r="B95" s="3"/>
      <c r="C95" s="3"/>
      <c r="D95" s="3"/>
      <c r="E95" s="3"/>
      <c r="F95" s="3"/>
      <c r="G95" s="3"/>
      <c r="H95" s="3"/>
      <c r="I95" s="3"/>
      <c r="J95" s="3"/>
      <c r="K95" s="3"/>
      <c r="L95" s="3"/>
      <c r="M95" s="3"/>
      <c r="N95" s="3"/>
      <c r="O95" s="3"/>
      <c r="P95" s="3"/>
      <c r="Q95" s="3"/>
      <c r="R95" s="3"/>
      <c r="S95" s="3"/>
      <c r="T95" s="3"/>
      <c r="U95" s="3"/>
    </row>
    <row r="96" spans="1:21" ht="12.75">
      <c r="A96" s="3"/>
      <c r="B96" s="3"/>
      <c r="C96" s="3"/>
      <c r="D96" s="3"/>
      <c r="E96" s="3"/>
      <c r="F96" s="3"/>
      <c r="G96" s="3"/>
      <c r="H96" s="3"/>
      <c r="I96" s="3"/>
      <c r="J96" s="3"/>
      <c r="K96" s="3"/>
      <c r="L96" s="3"/>
      <c r="M96" s="3"/>
      <c r="N96" s="3"/>
      <c r="O96" s="3"/>
      <c r="P96" s="3"/>
      <c r="Q96" s="3"/>
      <c r="R96" s="3"/>
      <c r="S96" s="3"/>
      <c r="T96" s="3"/>
      <c r="U96" s="3"/>
    </row>
    <row r="97" spans="175:255" s="3" customFormat="1" ht="12.75">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row>
    <row r="98" spans="175:255" s="3" customFormat="1" ht="12.75">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row>
    <row r="99" spans="175:255" s="3" customFormat="1" ht="12.75">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row>
    <row r="100" spans="175:255" s="3" customFormat="1" ht="12.75">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row>
    <row r="101" spans="175:255" s="3" customFormat="1" ht="12.75">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row>
    <row r="102" spans="175:255" s="3" customFormat="1" ht="12.75">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row>
    <row r="103" spans="175:255" s="3" customFormat="1" ht="12.75">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row>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row r="816" s="3" customFormat="1" ht="12.75"/>
    <row r="817" s="3" customFormat="1" ht="12.75"/>
    <row r="818" s="3" customFormat="1" ht="12.75"/>
    <row r="819" s="3" customFormat="1" ht="12.75"/>
    <row r="820" s="3" customFormat="1" ht="12.75"/>
    <row r="821" s="3" customFormat="1" ht="12.75"/>
    <row r="822" s="3" customFormat="1" ht="12.75"/>
    <row r="823" s="3" customFormat="1" ht="12.75"/>
    <row r="824" s="3" customFormat="1" ht="12.75"/>
    <row r="825" s="3" customFormat="1" ht="12.75"/>
    <row r="826" s="3" customFormat="1" ht="12.75"/>
    <row r="827" s="3" customFormat="1" ht="12.75"/>
    <row r="828" s="3" customFormat="1" ht="12.75"/>
    <row r="829" s="3" customFormat="1" ht="12.75"/>
    <row r="830" s="3" customFormat="1" ht="12.75"/>
    <row r="831" s="3" customFormat="1" ht="12.75"/>
    <row r="832" s="3" customFormat="1" ht="12.75"/>
    <row r="833" s="3" customFormat="1" ht="12.75"/>
    <row r="834" s="3" customFormat="1" ht="12.75"/>
    <row r="835" s="3" customFormat="1" ht="12.75"/>
    <row r="836" s="3" customFormat="1" ht="12.75"/>
    <row r="837" s="3" customFormat="1" ht="12.75"/>
    <row r="838" s="3" customFormat="1" ht="12.75"/>
    <row r="839" s="3" customFormat="1" ht="12.75"/>
    <row r="840" s="3" customFormat="1" ht="12.75"/>
    <row r="841" s="3" customFormat="1" ht="12.75"/>
    <row r="842" s="3" customFormat="1" ht="12.75"/>
    <row r="843" s="3" customFormat="1" ht="12.75"/>
    <row r="844" s="3" customFormat="1" ht="12.75"/>
    <row r="845" s="3" customFormat="1" ht="12.75"/>
    <row r="846" s="3" customFormat="1" ht="12.75"/>
    <row r="847" s="3" customFormat="1" ht="12.75"/>
    <row r="848" s="3" customFormat="1" ht="12.75"/>
    <row r="849" s="3" customFormat="1" ht="12.75"/>
    <row r="850" s="3" customFormat="1" ht="12.75"/>
    <row r="851" s="3" customFormat="1" ht="12.75"/>
    <row r="852" s="3" customFormat="1" ht="12.75"/>
    <row r="853" s="3" customFormat="1" ht="12.75"/>
    <row r="854" s="3" customFormat="1" ht="12.75"/>
    <row r="855" s="3" customFormat="1" ht="12.75"/>
    <row r="856" s="3" customFormat="1" ht="12.75"/>
    <row r="857" s="3" customFormat="1" ht="12.75"/>
    <row r="858" s="3" customFormat="1" ht="12.75"/>
    <row r="859" s="3" customFormat="1" ht="12.75"/>
    <row r="860" s="3" customFormat="1" ht="12.75"/>
    <row r="861" s="3" customFormat="1" ht="12.75"/>
    <row r="862" s="3" customFormat="1" ht="12.75"/>
    <row r="863" s="3" customFormat="1" ht="12.75"/>
    <row r="864" s="3" customFormat="1" ht="12.75"/>
    <row r="865" s="3" customFormat="1" ht="12.75"/>
    <row r="866" s="3" customFormat="1" ht="12.75"/>
    <row r="867" s="3" customFormat="1" ht="12.75"/>
    <row r="868" s="3" customFormat="1" ht="12.75"/>
    <row r="869" s="3" customFormat="1" ht="12.75"/>
    <row r="870" s="3" customFormat="1" ht="12.75"/>
    <row r="871" s="3" customFormat="1" ht="12.75"/>
    <row r="872" s="3" customFormat="1" ht="12.75"/>
    <row r="873" s="3" customFormat="1" ht="12.75"/>
    <row r="874" s="3" customFormat="1" ht="12.75"/>
    <row r="875" s="3" customFormat="1" ht="12.75"/>
    <row r="876" s="3" customFormat="1" ht="12.75"/>
    <row r="877" s="3" customFormat="1" ht="12.75"/>
    <row r="878" s="3" customFormat="1" ht="12.75"/>
    <row r="879" s="3" customFormat="1" ht="12.75"/>
    <row r="880" s="3" customFormat="1" ht="12.75"/>
    <row r="881" s="3" customFormat="1" ht="12.75"/>
    <row r="882" s="3" customFormat="1" ht="12.75"/>
    <row r="883" s="3" customFormat="1" ht="12.75"/>
    <row r="884" s="3" customFormat="1" ht="12.75"/>
    <row r="885" s="3" customFormat="1" ht="12.75"/>
    <row r="886" s="3" customFormat="1" ht="12.75"/>
    <row r="887" s="3" customFormat="1" ht="12.75"/>
    <row r="888" s="3" customFormat="1" ht="12.75"/>
    <row r="889" s="3" customFormat="1" ht="12.75"/>
    <row r="890" s="3" customFormat="1" ht="12.75"/>
    <row r="891" s="3" customFormat="1" ht="12.75"/>
    <row r="892" s="3" customFormat="1" ht="12.75"/>
    <row r="893" s="3" customFormat="1" ht="12.75"/>
    <row r="894" s="3" customFormat="1" ht="12.75"/>
    <row r="895" s="3" customFormat="1" ht="12.75"/>
    <row r="896" s="3" customFormat="1" ht="12.75"/>
    <row r="897" s="3" customFormat="1" ht="12.75"/>
    <row r="898" s="3" customFormat="1" ht="12.75"/>
    <row r="899" s="3" customFormat="1" ht="12.75"/>
    <row r="900" s="3" customFormat="1" ht="12.75"/>
    <row r="901" s="3" customFormat="1" ht="12.75"/>
    <row r="902" s="3" customFormat="1" ht="12.75"/>
    <row r="903" s="3" customFormat="1" ht="12.75"/>
    <row r="904" s="3" customFormat="1" ht="12.75"/>
    <row r="905" s="3" customFormat="1" ht="12.75"/>
    <row r="906" s="3" customFormat="1" ht="12.75"/>
    <row r="907" s="3" customFormat="1" ht="12.75"/>
    <row r="908" s="3" customFormat="1" ht="12.75"/>
    <row r="909" s="3" customFormat="1" ht="12.75"/>
    <row r="910" s="3" customFormat="1" ht="12.75"/>
    <row r="911" s="3" customFormat="1" ht="12.75"/>
    <row r="912" s="3" customFormat="1" ht="12.75"/>
    <row r="913" s="3" customFormat="1" ht="12.75"/>
    <row r="914" s="3" customFormat="1" ht="12.75"/>
    <row r="915" s="3" customFormat="1" ht="12.75"/>
    <row r="916" s="3" customFormat="1" ht="12.75"/>
    <row r="917" s="3" customFormat="1" ht="12.75"/>
    <row r="918" s="3" customFormat="1" ht="12.75"/>
    <row r="919" s="3" customFormat="1" ht="12.75"/>
    <row r="920" s="3" customFormat="1" ht="12.75"/>
    <row r="921" s="3" customFormat="1" ht="12.75"/>
    <row r="922" s="3" customFormat="1" ht="12.75"/>
    <row r="923" s="3" customFormat="1" ht="12.75"/>
    <row r="924" s="3" customFormat="1" ht="12.75"/>
    <row r="925" s="3" customFormat="1" ht="12.75"/>
    <row r="926" s="3" customFormat="1" ht="12.75"/>
    <row r="927" s="3" customFormat="1" ht="12.75"/>
    <row r="928" s="3" customFormat="1" ht="12.75"/>
    <row r="929" s="3" customFormat="1" ht="12.75"/>
    <row r="930" s="3" customFormat="1" ht="12.75"/>
    <row r="931" s="3" customFormat="1" ht="12.75"/>
    <row r="932" s="3" customFormat="1" ht="12.75"/>
    <row r="933" s="3" customFormat="1" ht="12.75"/>
    <row r="934" s="3" customFormat="1" ht="12.75"/>
    <row r="935" s="3" customFormat="1" ht="12.75"/>
    <row r="936" s="3" customFormat="1" ht="12.75"/>
    <row r="937" s="3" customFormat="1" ht="12.75"/>
    <row r="938" s="3" customFormat="1" ht="12.75"/>
    <row r="939" s="3" customFormat="1" ht="12.75"/>
    <row r="940" s="3" customFormat="1" ht="12.75"/>
    <row r="941" s="3" customFormat="1" ht="12.75"/>
    <row r="942" s="3" customFormat="1" ht="12.75"/>
    <row r="943" s="3" customFormat="1" ht="12.75"/>
    <row r="944" s="3" customFormat="1" ht="12.75"/>
    <row r="945" s="3" customFormat="1" ht="12.75"/>
    <row r="946" s="3" customFormat="1" ht="12.75"/>
    <row r="947" s="3" customFormat="1" ht="12.75"/>
    <row r="948" s="3" customFormat="1" ht="12.75"/>
    <row r="949" s="3" customFormat="1" ht="12.75"/>
    <row r="950" s="3" customFormat="1" ht="12.75"/>
    <row r="951" s="3" customFormat="1" ht="12.75"/>
    <row r="952" s="3" customFormat="1" ht="12.75"/>
    <row r="953" s="3" customFormat="1" ht="12.75"/>
    <row r="954" s="3" customFormat="1" ht="12.75"/>
    <row r="955" s="3" customFormat="1" ht="12.75"/>
    <row r="956" s="3" customFormat="1" ht="12.75"/>
    <row r="957" s="3" customFormat="1" ht="12.75"/>
    <row r="958" s="3" customFormat="1" ht="12.75"/>
    <row r="959" s="3" customFormat="1" ht="12.75"/>
    <row r="960" s="3" customFormat="1" ht="12.75"/>
    <row r="961" s="3" customFormat="1" ht="12.75"/>
    <row r="962" s="3" customFormat="1" ht="12.75"/>
    <row r="963" s="3" customFormat="1" ht="12.75"/>
    <row r="964" s="3" customFormat="1" ht="12.75"/>
    <row r="965" s="3" customFormat="1" ht="12.75"/>
    <row r="966" s="3" customFormat="1" ht="12.75"/>
    <row r="967" s="3" customFormat="1" ht="12.75"/>
    <row r="968" s="3" customFormat="1" ht="12.75"/>
    <row r="969" s="3" customFormat="1" ht="12.75"/>
    <row r="970" s="3" customFormat="1" ht="12.75"/>
    <row r="971" s="3" customFormat="1" ht="12.75"/>
    <row r="972" s="3" customFormat="1" ht="12.75"/>
    <row r="973" s="3" customFormat="1" ht="12.75"/>
    <row r="974" s="3" customFormat="1" ht="12.75"/>
    <row r="975" s="3" customFormat="1" ht="12.75"/>
    <row r="976" s="3" customFormat="1" ht="12.75"/>
    <row r="977" s="3" customFormat="1" ht="12.75"/>
    <row r="978" s="3" customFormat="1" ht="12.75"/>
    <row r="979" s="3" customFormat="1" ht="12.75"/>
    <row r="980" s="3" customFormat="1" ht="12.75"/>
    <row r="981" s="3" customFormat="1" ht="12.75"/>
    <row r="982" s="3" customFormat="1" ht="12.75"/>
    <row r="983" s="3" customFormat="1" ht="12.75"/>
    <row r="984" s="3" customFormat="1" ht="12.75"/>
    <row r="985" s="3" customFormat="1" ht="12.75"/>
    <row r="986" s="3" customFormat="1" ht="12.75"/>
    <row r="987" s="3" customFormat="1" ht="12.75"/>
    <row r="988" s="3" customFormat="1" ht="12.75"/>
    <row r="989" s="3" customFormat="1" ht="12.75"/>
    <row r="990" s="3" customFormat="1" ht="12.75"/>
    <row r="991" s="3" customFormat="1" ht="12.75"/>
    <row r="992" s="3" customFormat="1" ht="12.75"/>
    <row r="993" s="3" customFormat="1" ht="12.75"/>
    <row r="994" s="3" customFormat="1" ht="12.75"/>
    <row r="995" s="3" customFormat="1" ht="12.75"/>
    <row r="996" s="3" customFormat="1" ht="12.75"/>
    <row r="997" s="3" customFormat="1" ht="12.75"/>
    <row r="998" s="3" customFormat="1" ht="12.75"/>
    <row r="999" s="3" customFormat="1" ht="12.75"/>
    <row r="1000" s="3" customFormat="1" ht="12.75"/>
    <row r="1001" s="3" customFormat="1" ht="12.75"/>
    <row r="1002" s="3" customFormat="1" ht="12.75"/>
    <row r="1003" s="3" customFormat="1" ht="12.75"/>
    <row r="1004" s="3" customFormat="1" ht="12.75"/>
    <row r="1005" s="3" customFormat="1" ht="12.75"/>
    <row r="1006" s="3" customFormat="1" ht="12.75"/>
    <row r="1007" s="3" customFormat="1" ht="12.75"/>
    <row r="1008" s="3" customFormat="1" ht="12.75"/>
    <row r="1009" s="3" customFormat="1" ht="12.75"/>
    <row r="1010" s="3" customFormat="1" ht="12.75"/>
    <row r="1011" s="3" customFormat="1" ht="12.75"/>
    <row r="1012" s="3" customFormat="1" ht="12.75"/>
    <row r="1013" s="3" customFormat="1" ht="12.75"/>
    <row r="1014" s="3" customFormat="1" ht="12.75"/>
    <row r="1015" s="3" customFormat="1" ht="12.75"/>
    <row r="1016" s="3" customFormat="1" ht="12.75"/>
    <row r="1017" s="3" customFormat="1" ht="12.75"/>
    <row r="1018" s="3" customFormat="1" ht="12.75"/>
    <row r="1019" s="3" customFormat="1" ht="12.75"/>
    <row r="1020" s="3" customFormat="1" ht="12.75"/>
    <row r="1021" s="3" customFormat="1" ht="12.75"/>
    <row r="1022" s="3" customFormat="1" ht="12.75"/>
    <row r="1023" s="3" customFormat="1" ht="12.75"/>
    <row r="1024" s="3" customFormat="1" ht="12.75"/>
    <row r="1025" s="3" customFormat="1" ht="12.75"/>
    <row r="1026" s="3" customFormat="1" ht="12.75"/>
    <row r="1027" s="3" customFormat="1" ht="12.75"/>
    <row r="1028" s="3" customFormat="1" ht="12.75"/>
    <row r="1029" s="3" customFormat="1" ht="12.75"/>
    <row r="1030" s="3" customFormat="1" ht="12.75"/>
    <row r="1031" s="3" customFormat="1" ht="12.75"/>
    <row r="1032" s="3" customFormat="1" ht="12.75"/>
    <row r="1033" s="3" customFormat="1" ht="12.75"/>
    <row r="1034" s="3" customFormat="1" ht="12.75"/>
    <row r="1035" s="3" customFormat="1" ht="12.75"/>
    <row r="1036" s="3" customFormat="1" ht="12.75"/>
    <row r="1037" s="3" customFormat="1" ht="12.75"/>
    <row r="1038" s="3" customFormat="1" ht="12.75"/>
    <row r="1039" s="3" customFormat="1" ht="12.75"/>
    <row r="1040" s="3" customFormat="1" ht="12.75"/>
    <row r="1041" s="3" customFormat="1" ht="12.75"/>
    <row r="1042" s="3" customFormat="1" ht="12.75"/>
    <row r="1043" s="3" customFormat="1" ht="12.75"/>
    <row r="1044" s="3" customFormat="1" ht="12.75"/>
    <row r="1045" s="3" customFormat="1" ht="12.75"/>
    <row r="1046" s="3" customFormat="1" ht="12.75"/>
    <row r="1047" s="3" customFormat="1" ht="12.75"/>
    <row r="1048" s="3" customFormat="1" ht="12.75"/>
    <row r="1049" s="3" customFormat="1" ht="12.75"/>
    <row r="1050" s="3" customFormat="1" ht="12.75"/>
    <row r="1051" s="3" customFormat="1" ht="12.75"/>
    <row r="1052" s="3" customFormat="1" ht="12.75"/>
    <row r="1053" s="3" customFormat="1" ht="12.75"/>
    <row r="1054" s="3" customFormat="1" ht="12.75"/>
    <row r="1055" s="3" customFormat="1" ht="12.75"/>
    <row r="1056" s="3" customFormat="1" ht="12.75"/>
    <row r="1057" s="3" customFormat="1" ht="12.75"/>
    <row r="1058" s="3" customFormat="1" ht="12.75"/>
    <row r="1059" s="3" customFormat="1" ht="12.75"/>
    <row r="1060" s="3" customFormat="1" ht="12.75"/>
    <row r="1061" s="3" customFormat="1" ht="12.75"/>
    <row r="1062" s="3" customFormat="1" ht="12.75"/>
    <row r="1063" s="3" customFormat="1" ht="12.75"/>
    <row r="1064" s="3" customFormat="1" ht="12.75"/>
    <row r="1065" s="3" customFormat="1" ht="12.75"/>
    <row r="1066" s="3" customFormat="1" ht="12.75"/>
    <row r="1067" s="3" customFormat="1" ht="12.75"/>
    <row r="1068" s="3" customFormat="1" ht="12.75"/>
    <row r="1069" s="3" customFormat="1" ht="12.75"/>
    <row r="1070" s="3" customFormat="1" ht="12.75"/>
    <row r="1071" s="3" customFormat="1" ht="12.75"/>
    <row r="1072" s="3" customFormat="1" ht="12.75"/>
    <row r="1073" s="3" customFormat="1" ht="12.75"/>
    <row r="1074" s="3" customFormat="1" ht="12.75"/>
    <row r="1075" s="3" customFormat="1" ht="12.75"/>
    <row r="1076" s="3" customFormat="1" ht="12.75"/>
    <row r="1077" s="3" customFormat="1" ht="12.75"/>
    <row r="1078" s="3" customFormat="1" ht="12.75"/>
    <row r="1079" s="3" customFormat="1" ht="12.75"/>
    <row r="1080" s="3" customFormat="1" ht="12.75"/>
    <row r="1081" s="3" customFormat="1" ht="12.75"/>
    <row r="1082" s="3" customFormat="1" ht="12.75"/>
    <row r="1083" s="3" customFormat="1" ht="12.75"/>
    <row r="1084" s="3" customFormat="1" ht="12.75"/>
    <row r="1085" s="3" customFormat="1" ht="12.75"/>
    <row r="1086" s="3" customFormat="1" ht="12.75"/>
    <row r="1087" s="3" customFormat="1" ht="12.75"/>
    <row r="1088" s="3" customFormat="1" ht="12.75"/>
    <row r="1089" s="3" customFormat="1" ht="12.75"/>
    <row r="1090" s="3" customFormat="1" ht="12.75"/>
    <row r="1091" s="3" customFormat="1" ht="12.75"/>
    <row r="1092" s="3" customFormat="1" ht="12.75"/>
    <row r="1093" s="3" customFormat="1" ht="12.75"/>
    <row r="1094" s="3" customFormat="1" ht="12.75"/>
    <row r="1095" s="3" customFormat="1" ht="12.75"/>
    <row r="1096" s="3" customFormat="1" ht="12.75"/>
    <row r="1097" s="3" customFormat="1" ht="12.75"/>
    <row r="1098" s="3" customFormat="1" ht="12.75"/>
    <row r="1099" s="3" customFormat="1" ht="12.75"/>
    <row r="1100" s="3" customFormat="1" ht="12.75"/>
    <row r="1101" s="3" customFormat="1" ht="12.75"/>
    <row r="1102" s="3" customFormat="1" ht="12.75"/>
    <row r="1103" s="3" customFormat="1" ht="12.75"/>
    <row r="1104" s="3" customFormat="1" ht="12.75"/>
    <row r="1105" s="3" customFormat="1" ht="12.75"/>
    <row r="1106" s="3" customFormat="1" ht="12.75"/>
    <row r="1107" s="3" customFormat="1" ht="12.75"/>
    <row r="1108" s="3" customFormat="1" ht="12.75"/>
    <row r="1109" s="3" customFormat="1" ht="12.75"/>
    <row r="1110" s="3" customFormat="1" ht="12.75"/>
    <row r="1111" s="3" customFormat="1" ht="12.75"/>
    <row r="1112" s="3" customFormat="1" ht="12.75"/>
    <row r="1113" s="3" customFormat="1" ht="12.75"/>
    <row r="1114" s="3" customFormat="1" ht="12.75"/>
    <row r="1115" s="3" customFormat="1" ht="12.75"/>
    <row r="1116" s="3" customFormat="1" ht="12.75"/>
    <row r="1117" s="3" customFormat="1" ht="12.75"/>
    <row r="1118" s="3" customFormat="1" ht="12.75"/>
    <row r="1119" s="3" customFormat="1" ht="12.75"/>
    <row r="1120" s="3" customFormat="1" ht="12.75"/>
    <row r="1121" s="3" customFormat="1" ht="12.75"/>
    <row r="1122" s="3" customFormat="1" ht="12.75"/>
    <row r="1123" s="3" customFormat="1" ht="12.75"/>
    <row r="1124" s="3" customFormat="1" ht="12.75"/>
    <row r="1125" s="3" customFormat="1" ht="12.75"/>
    <row r="1126" s="3" customFormat="1" ht="12.75"/>
    <row r="1127" s="3" customFormat="1" ht="12.75"/>
    <row r="1128" s="3" customFormat="1" ht="12.75"/>
    <row r="1129" s="3" customFormat="1" ht="12.75"/>
    <row r="1130" s="3" customFormat="1" ht="12.75"/>
    <row r="1131" s="3" customFormat="1" ht="12.75"/>
    <row r="1132" s="3" customFormat="1" ht="12.75"/>
    <row r="1133" spans="9:17" s="3" customFormat="1" ht="12.75">
      <c r="I1133" s="4"/>
      <c r="J1133" s="4"/>
      <c r="K1133" s="4"/>
      <c r="L1133" s="4"/>
      <c r="M1133" s="4"/>
      <c r="N1133" s="4"/>
      <c r="O1133" s="4"/>
      <c r="P1133" s="4"/>
      <c r="Q1133" s="4"/>
    </row>
  </sheetData>
  <mergeCells count="24">
    <mergeCell ref="H37:K37"/>
    <mergeCell ref="L37:O37"/>
    <mergeCell ref="Q37:S37"/>
    <mergeCell ref="T37:U37"/>
    <mergeCell ref="D35:G35"/>
    <mergeCell ref="H35:K35"/>
    <mergeCell ref="L35:P35"/>
    <mergeCell ref="Q35:S35"/>
    <mergeCell ref="D11:G11"/>
    <mergeCell ref="H11:K11"/>
    <mergeCell ref="L11:O11"/>
    <mergeCell ref="Q11:S11"/>
    <mergeCell ref="D9:G9"/>
    <mergeCell ref="H9:K9"/>
    <mergeCell ref="L9:O9"/>
    <mergeCell ref="Q9:S9"/>
    <mergeCell ref="D5:G5"/>
    <mergeCell ref="H5:K5"/>
    <mergeCell ref="L5:O5"/>
    <mergeCell ref="Q5:S5"/>
    <mergeCell ref="D4:G4"/>
    <mergeCell ref="H4:K4"/>
    <mergeCell ref="L4:O4"/>
    <mergeCell ref="Q4:S4"/>
  </mergeCells>
  <printOptions horizontalCentered="1"/>
  <pageMargins left="0.3937007874015748" right="0.3937007874015748" top="0.5905511811023623"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2002-03-28T08:31:16Z</cp:lastPrinted>
  <dcterms:created xsi:type="dcterms:W3CDTF">2002-02-15T09:17:36Z</dcterms:created>
  <dcterms:modified xsi:type="dcterms:W3CDTF">2002-04-02T09:07:02Z</dcterms:modified>
  <cp:category/>
  <cp:version/>
  <cp:contentType/>
  <cp:contentStatus/>
</cp:coreProperties>
</file>