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<sst xmlns="http://schemas.openxmlformats.org/spreadsheetml/2006/main" count="96" uniqueCount="80">
  <si>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SUNFLOWER SEED / SONOBOLOMO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</si>
  <si>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</si>
  <si>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</si>
  <si>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</si>
  <si>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</si>
  <si>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</si>
  <si>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</si>
  <si>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</si>
  <si>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</si>
  <si>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</si>
  <si>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</si>
  <si>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</si>
  <si>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</si>
  <si>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</si>
  <si>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</si>
  <si>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</si>
  <si>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</si>
  <si>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</si>
  <si>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</si>
  <si>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</si>
  <si>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</si>
  <si>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</si>
  <si>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</si>
  <si>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</si>
  <si>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</si>
  <si>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</si>
  <si>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</si>
  <si>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</si>
  <si>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</si>
  <si>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</si>
  <si>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</si>
  <si>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</si>
  <si>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</si>
  <si>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</si>
  <si>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</si>
  <si>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</si>
  <si>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</si>
  <si>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</si>
  <si>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</si>
  <si>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</si>
  <si>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</si>
  <si>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</si>
  <si>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</si>
  <si>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</si>
  <si>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</si>
  <si>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</si>
  <si>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</si>
  <si>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</si>
  <si>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</si>
  <si>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</si>
  <si>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</si>
  <si>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</si>
  <si>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Babolokadithoto, bagwebi</t>
  </si>
  <si>
    <t>1 January/Ferikgong 2004</t>
  </si>
  <si>
    <t>English</t>
  </si>
  <si>
    <t>Dithomelo(+)/dikamogelo gotlhegotlhe(-)</t>
  </si>
  <si>
    <t xml:space="preserve">Producer deliveries regarding the previous marketing period will no longer be included in the footnote </t>
  </si>
  <si>
    <t>as the industry considers only producer deliveries within a specific marketing period as the total crop.</t>
  </si>
  <si>
    <t>(Forum 16 Nov 2004)</t>
  </si>
  <si>
    <t xml:space="preserve">Kgololo ya baumisi ya nako ya thobo e e fetileng ga e sa tlhola e akaretswa mo footnoting ka ntlha ya gore </t>
  </si>
  <si>
    <t>2005 Year (January - December) / Ngwaga wa 2005 (Ferikgong - Sedimonthole) (2)</t>
  </si>
  <si>
    <t>(Preliminary/Tsa matseno)</t>
  </si>
  <si>
    <t>1 January/Ferikgong 2005</t>
  </si>
  <si>
    <t>Ditswantle tse di totisitsweng Repaboliki ya Aforika Borwa</t>
  </si>
  <si>
    <t>intaseteri e tsaya kgololo ya baumisi mo nakong ya thekiso e e rileng fela e le yona thobo yotlhe.</t>
  </si>
  <si>
    <t>April 2005</t>
  </si>
  <si>
    <t>Moranang 2005</t>
  </si>
  <si>
    <t>1 April/Moranang 2005</t>
  </si>
  <si>
    <t>Released to end-consumer(s)</t>
  </si>
  <si>
    <t>Motsheganong 2005</t>
  </si>
  <si>
    <t>1 May/Motsheganong 2005</t>
  </si>
  <si>
    <t>January - May 2005</t>
  </si>
  <si>
    <t>Ferikgong - Motsheganong 2005</t>
  </si>
  <si>
    <t>January - May 2004</t>
  </si>
  <si>
    <t>Ferikgong - Motsheganong 2004</t>
  </si>
  <si>
    <t>31 May/Motsheganong 2005</t>
  </si>
  <si>
    <t>31 May/Motsheganong 2004</t>
  </si>
  <si>
    <t>SMI-062005</t>
  </si>
  <si>
    <t>May 2005</t>
  </si>
  <si>
    <t>30 April/Moranang 2005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</si>
</sst>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4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4" fillId="0" borderId="16" xfId="0" applyNumberFormat="1" applyFont="1" applyFill="1" applyBorder="1" applyAlignment="1" quotePrefix="1">
      <alignment horizontal="center"/>
    </xf>
    <xf numFmtId="172" fontId="4" fillId="0" borderId="22" xfId="0" applyNumberFormat="1" applyFont="1" applyFill="1" applyBorder="1" applyAlignment="1" quotePrefix="1">
      <alignment horizontal="center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2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72" fontId="4" fillId="0" borderId="26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6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quotePrefix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172" fontId="4" fillId="0" borderId="25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 quotePrefix="1">
      <alignment horizontal="center"/>
    </xf>
    <xf numFmtId="172" fontId="4" fillId="0" borderId="29" xfId="0" applyNumberFormat="1" applyFont="1" applyFill="1" applyBorder="1" applyAlignment="1" quotePrefix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4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4" fillId="0" borderId="1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7" fontId="6" fillId="0" borderId="24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7" fontId="7" fillId="0" borderId="33" xfId="0" applyNumberFormat="1" applyFont="1" applyFill="1" applyBorder="1" applyAlignment="1">
      <alignment horizontal="center"/>
    </xf>
    <xf numFmtId="17" fontId="7" fillId="0" borderId="25" xfId="0" applyNumberFormat="1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4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49" fontId="4" fillId="0" borderId="33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 quotePrefix="1">
      <alignment horizontal="center"/>
    </xf>
    <xf numFmtId="49" fontId="4" fillId="0" borderId="34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172" fontId="4" fillId="0" borderId="33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2" fontId="8" fillId="0" borderId="5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72" fontId="8" fillId="0" borderId="33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 quotePrefix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40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9840575" y="10010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064"/>
  <sheetViews>
    <sheetView tabSelected="1" zoomScale="75" zoomScaleNormal="75" workbookViewId="0" topLeftCell="D1">
      <selection activeCell="J34" sqref="J34"/>
    </sheetView>
  </sheetViews>
  <sheetFormatPr defaultColWidth="9.140625" defaultRowHeight="12.75"/>
  <cols>
    <col min="1" max="2" width="1.28515625" style="87" customWidth="1"/>
    <col min="3" max="3" width="44.57421875" style="87" customWidth="1"/>
    <col min="4" max="4" width="14.421875" style="87" customWidth="1"/>
    <col min="5" max="5" width="14.28125" style="87" customWidth="1"/>
    <col min="6" max="7" width="14.421875" style="87" customWidth="1"/>
    <col min="8" max="8" width="13.57421875" style="87" customWidth="1"/>
    <col min="9" max="9" width="14.140625" style="87" customWidth="1"/>
    <col min="10" max="10" width="16.57421875" style="87" customWidth="1"/>
    <col min="11" max="11" width="14.00390625" style="87" customWidth="1"/>
    <col min="12" max="12" width="11.421875" style="87" customWidth="1"/>
    <col min="13" max="13" width="9.28125" style="87" bestFit="1" customWidth="1"/>
    <col min="14" max="14" width="14.00390625" style="87" customWidth="1"/>
    <col min="15" max="15" width="13.421875" style="87" customWidth="1"/>
    <col min="16" max="16" width="14.421875" style="87" customWidth="1"/>
    <col min="17" max="17" width="70.7109375" style="87" customWidth="1"/>
    <col min="18" max="18" width="1.28515625" style="87" customWidth="1"/>
    <col min="19" max="19" width="1.1484375" style="86" customWidth="1"/>
    <col min="20" max="87" width="7.8515625" style="86" customWidth="1"/>
    <col min="88" max="16384" width="7.8515625" style="87" customWidth="1"/>
  </cols>
  <sheetData>
    <row r="1" spans="1:19" s="2" customFormat="1" ht="21" customHeight="1">
      <c r="A1" s="155"/>
      <c r="B1" s="156"/>
      <c r="C1" s="157"/>
      <c r="D1" s="161" t="s">
        <v>0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7" t="s">
        <v>77</v>
      </c>
      <c r="R1" s="168"/>
      <c r="S1" s="169"/>
    </row>
    <row r="2" spans="1:19" s="2" customFormat="1" ht="21" customHeight="1">
      <c r="A2" s="158"/>
      <c r="B2" s="159"/>
      <c r="C2" s="160"/>
      <c r="D2" s="163" t="s">
        <v>44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51"/>
      <c r="R2" s="149"/>
      <c r="S2" s="150"/>
    </row>
    <row r="3" spans="1:19" s="2" customFormat="1" ht="21" customHeight="1" thickBot="1">
      <c r="A3" s="158"/>
      <c r="B3" s="159"/>
      <c r="C3" s="160"/>
      <c r="D3" s="165" t="s">
        <v>60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51"/>
      <c r="R3" s="149"/>
      <c r="S3" s="150"/>
    </row>
    <row r="4" spans="1:19" s="6" customFormat="1" ht="21" customHeight="1">
      <c r="A4" s="158"/>
      <c r="B4" s="159"/>
      <c r="C4" s="160"/>
      <c r="D4" s="139" t="s">
        <v>65</v>
      </c>
      <c r="E4" s="140"/>
      <c r="F4" s="141"/>
      <c r="G4" s="139" t="s">
        <v>78</v>
      </c>
      <c r="H4" s="140"/>
      <c r="I4" s="141"/>
      <c r="J4" s="133" t="s">
        <v>1</v>
      </c>
      <c r="K4" s="134"/>
      <c r="L4" s="134"/>
      <c r="M4" s="4"/>
      <c r="N4" s="133" t="s">
        <v>1</v>
      </c>
      <c r="O4" s="134"/>
      <c r="P4" s="134"/>
      <c r="Q4" s="148">
        <v>38530</v>
      </c>
      <c r="R4" s="149"/>
      <c r="S4" s="150"/>
    </row>
    <row r="5" spans="1:19" s="6" customFormat="1" ht="21" customHeight="1">
      <c r="A5" s="158"/>
      <c r="B5" s="159"/>
      <c r="C5" s="160"/>
      <c r="D5" s="135" t="s">
        <v>66</v>
      </c>
      <c r="E5" s="136"/>
      <c r="F5" s="137"/>
      <c r="G5" s="135" t="s">
        <v>69</v>
      </c>
      <c r="H5" s="136"/>
      <c r="I5" s="137"/>
      <c r="J5" s="138" t="s">
        <v>71</v>
      </c>
      <c r="K5" s="136"/>
      <c r="L5" s="137"/>
      <c r="M5" s="7" t="s">
        <v>2</v>
      </c>
      <c r="N5" s="138" t="s">
        <v>73</v>
      </c>
      <c r="O5" s="136"/>
      <c r="P5" s="137"/>
      <c r="Q5" s="151"/>
      <c r="R5" s="149"/>
      <c r="S5" s="150"/>
    </row>
    <row r="6" spans="1:19" s="2" customFormat="1" ht="21" customHeight="1" thickBot="1">
      <c r="A6" s="158"/>
      <c r="B6" s="159"/>
      <c r="C6" s="160"/>
      <c r="D6" s="142"/>
      <c r="E6" s="129"/>
      <c r="F6" s="129"/>
      <c r="G6" s="142" t="s">
        <v>61</v>
      </c>
      <c r="H6" s="130"/>
      <c r="I6" s="129"/>
      <c r="J6" s="131" t="s">
        <v>72</v>
      </c>
      <c r="K6" s="132"/>
      <c r="L6" s="127"/>
      <c r="M6" s="8" t="s">
        <v>3</v>
      </c>
      <c r="N6" s="131" t="s">
        <v>74</v>
      </c>
      <c r="O6" s="132"/>
      <c r="P6" s="127"/>
      <c r="Q6" s="152"/>
      <c r="R6" s="153"/>
      <c r="S6" s="154"/>
    </row>
    <row r="7" spans="1:19" s="9" customFormat="1" ht="24" thickBot="1">
      <c r="A7" s="128" t="s">
        <v>54</v>
      </c>
      <c r="B7" s="143"/>
      <c r="C7" s="144"/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  <c r="Q7" s="128" t="s">
        <v>4</v>
      </c>
      <c r="R7" s="143"/>
      <c r="S7" s="144"/>
    </row>
    <row r="8" spans="1:87" s="2" customFormat="1" ht="21" customHeight="1" thickBot="1">
      <c r="A8" s="170" t="s">
        <v>5</v>
      </c>
      <c r="B8" s="171"/>
      <c r="C8" s="171"/>
      <c r="D8" s="172" t="s">
        <v>67</v>
      </c>
      <c r="E8" s="173"/>
      <c r="F8" s="174"/>
      <c r="G8" s="172" t="s">
        <v>70</v>
      </c>
      <c r="H8" s="173"/>
      <c r="I8" s="174"/>
      <c r="J8" s="172" t="s">
        <v>62</v>
      </c>
      <c r="K8" s="173"/>
      <c r="L8" s="174"/>
      <c r="M8" s="88"/>
      <c r="N8" s="172" t="s">
        <v>53</v>
      </c>
      <c r="O8" s="173"/>
      <c r="P8" s="174"/>
      <c r="Q8" s="175" t="s">
        <v>6</v>
      </c>
      <c r="R8" s="175"/>
      <c r="S8" s="17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s="2" customFormat="1" ht="21" customHeight="1" thickBot="1">
      <c r="A9" s="10" t="s">
        <v>7</v>
      </c>
      <c r="B9" s="1"/>
      <c r="C9" s="1"/>
      <c r="D9" s="177">
        <v>59.4</v>
      </c>
      <c r="E9" s="178"/>
      <c r="F9" s="179"/>
      <c r="G9" s="180">
        <f>+D36</f>
        <v>143.60000000000002</v>
      </c>
      <c r="H9" s="181"/>
      <c r="I9" s="182"/>
      <c r="J9" s="181">
        <v>120.3</v>
      </c>
      <c r="K9" s="183"/>
      <c r="L9" s="183"/>
      <c r="M9" s="77">
        <f>ROUND(J9-N9,2)/N9*100</f>
        <v>-3.9904229848363926</v>
      </c>
      <c r="N9" s="180">
        <v>125.3</v>
      </c>
      <c r="O9" s="183"/>
      <c r="P9" s="184"/>
      <c r="Q9" s="11"/>
      <c r="S9" s="12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19" s="3" customFormat="1" ht="21" customHeight="1">
      <c r="A10" s="10"/>
      <c r="B10" s="1"/>
      <c r="C10" s="1"/>
      <c r="D10" s="13"/>
      <c r="E10" s="14"/>
      <c r="F10" s="14"/>
      <c r="G10" s="13"/>
      <c r="H10" s="13"/>
      <c r="I10" s="13"/>
      <c r="J10" s="134" t="s">
        <v>1</v>
      </c>
      <c r="K10" s="134"/>
      <c r="L10" s="134"/>
      <c r="M10" s="98"/>
      <c r="N10" s="134" t="s">
        <v>1</v>
      </c>
      <c r="O10" s="134"/>
      <c r="P10" s="134"/>
      <c r="Q10" s="1"/>
      <c r="S10" s="12"/>
    </row>
    <row r="11" spans="1:19" s="3" customFormat="1" ht="21" customHeight="1">
      <c r="A11" s="10"/>
      <c r="B11" s="1"/>
      <c r="C11" s="1"/>
      <c r="D11" s="15"/>
      <c r="E11" s="16"/>
      <c r="F11" s="16"/>
      <c r="G11" s="15"/>
      <c r="H11" s="15"/>
      <c r="I11" s="15"/>
      <c r="J11" s="137" t="s">
        <v>71</v>
      </c>
      <c r="K11" s="136"/>
      <c r="L11" s="137"/>
      <c r="M11" s="17"/>
      <c r="N11" s="137" t="s">
        <v>73</v>
      </c>
      <c r="O11" s="136"/>
      <c r="P11" s="137"/>
      <c r="Q11" s="1"/>
      <c r="S11" s="12"/>
    </row>
    <row r="12" spans="1:87" s="2" customFormat="1" ht="21" customHeight="1" thickBot="1">
      <c r="A12" s="10"/>
      <c r="B12" s="3"/>
      <c r="C12" s="3"/>
      <c r="D12" s="185"/>
      <c r="E12" s="185"/>
      <c r="F12" s="185"/>
      <c r="G12" s="185"/>
      <c r="H12" s="185"/>
      <c r="I12" s="185"/>
      <c r="J12" s="127" t="s">
        <v>72</v>
      </c>
      <c r="K12" s="132"/>
      <c r="L12" s="127"/>
      <c r="M12" s="99"/>
      <c r="N12" s="127" t="s">
        <v>74</v>
      </c>
      <c r="O12" s="132"/>
      <c r="P12" s="127"/>
      <c r="Q12" s="18"/>
      <c r="R12" s="19"/>
      <c r="S12" s="2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s="2" customFormat="1" ht="21" customHeight="1">
      <c r="A13" s="10" t="s">
        <v>9</v>
      </c>
      <c r="B13" s="21"/>
      <c r="C13" s="21"/>
      <c r="D13" s="186">
        <f>SUM(D14:F15)</f>
        <v>134.4</v>
      </c>
      <c r="E13" s="187"/>
      <c r="F13" s="188"/>
      <c r="G13" s="186">
        <f>SUM(G14:I15)</f>
        <v>243.7</v>
      </c>
      <c r="H13" s="187"/>
      <c r="I13" s="188"/>
      <c r="J13" s="189">
        <f>SUM(J14:L15)</f>
        <v>406.20000000000005</v>
      </c>
      <c r="K13" s="187"/>
      <c r="L13" s="187"/>
      <c r="M13" s="89" t="s">
        <v>10</v>
      </c>
      <c r="N13" s="186">
        <f>SUM(N14:P15)</f>
        <v>494.6</v>
      </c>
      <c r="O13" s="187"/>
      <c r="P13" s="188"/>
      <c r="Q13" s="11"/>
      <c r="R13" s="11"/>
      <c r="S13" s="12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s="2" customFormat="1" ht="21" customHeight="1">
      <c r="A14" s="10"/>
      <c r="B14" s="23" t="s">
        <v>45</v>
      </c>
      <c r="C14" s="24"/>
      <c r="D14" s="190">
        <v>134.4</v>
      </c>
      <c r="E14" s="191"/>
      <c r="F14" s="192"/>
      <c r="G14" s="190">
        <v>243.7</v>
      </c>
      <c r="H14" s="191"/>
      <c r="I14" s="192"/>
      <c r="J14" s="190">
        <v>406.1</v>
      </c>
      <c r="K14" s="191"/>
      <c r="L14" s="192"/>
      <c r="M14" s="102">
        <f>ROUND(J14-N14,2)/N14*100</f>
        <v>-14.917242824219567</v>
      </c>
      <c r="N14" s="190">
        <v>477.3</v>
      </c>
      <c r="O14" s="191"/>
      <c r="P14" s="192"/>
      <c r="Q14" s="25"/>
      <c r="R14" s="26" t="s">
        <v>46</v>
      </c>
      <c r="S14" s="2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s="2" customFormat="1" ht="21" customHeight="1" thickBot="1">
      <c r="A15" s="10"/>
      <c r="B15" s="27" t="s">
        <v>12</v>
      </c>
      <c r="C15" s="28"/>
      <c r="D15" s="193">
        <v>0</v>
      </c>
      <c r="E15" s="194"/>
      <c r="F15" s="195"/>
      <c r="G15" s="193">
        <v>0</v>
      </c>
      <c r="H15" s="194"/>
      <c r="I15" s="195"/>
      <c r="J15" s="193">
        <v>0.1</v>
      </c>
      <c r="K15" s="194"/>
      <c r="L15" s="195"/>
      <c r="M15" s="66" t="s">
        <v>10</v>
      </c>
      <c r="N15" s="193">
        <v>17.3</v>
      </c>
      <c r="O15" s="194"/>
      <c r="P15" s="195"/>
      <c r="Q15" s="29"/>
      <c r="R15" s="30" t="s">
        <v>63</v>
      </c>
      <c r="S15" s="2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s="2" customFormat="1" ht="9" customHeight="1" thickBot="1">
      <c r="A16" s="10"/>
      <c r="B16" s="3"/>
      <c r="C16" s="3"/>
      <c r="D16" s="104"/>
      <c r="E16" s="104"/>
      <c r="F16" s="104"/>
      <c r="G16" s="104"/>
      <c r="H16" s="104"/>
      <c r="I16" s="104"/>
      <c r="J16" s="104"/>
      <c r="K16" s="104"/>
      <c r="L16" s="104"/>
      <c r="M16" s="32"/>
      <c r="N16" s="104"/>
      <c r="O16" s="104"/>
      <c r="P16" s="104"/>
      <c r="Q16" s="19"/>
      <c r="R16" s="19"/>
      <c r="S16" s="20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87" s="2" customFormat="1" ht="21" customHeight="1" thickBot="1">
      <c r="A17" s="10" t="s">
        <v>13</v>
      </c>
      <c r="B17" s="34"/>
      <c r="C17" s="21"/>
      <c r="D17" s="177">
        <f>D18+D22+D23+D24</f>
        <v>50.5</v>
      </c>
      <c r="E17" s="178"/>
      <c r="F17" s="179"/>
      <c r="G17" s="177">
        <f>G18+G22+G23+G24</f>
        <v>72.79999999999998</v>
      </c>
      <c r="H17" s="178"/>
      <c r="I17" s="179"/>
      <c r="J17" s="177">
        <f>J18+J22+J23+J24</f>
        <v>208.50000000000003</v>
      </c>
      <c r="K17" s="178"/>
      <c r="L17" s="179"/>
      <c r="M17" s="101">
        <f aca="true" t="shared" si="0" ref="M17:M24">ROUND(J17-N17,2)/N17*100</f>
        <v>-8.991706678306416</v>
      </c>
      <c r="N17" s="177">
        <f>N18+N22+N23+N24</f>
        <v>229.10000000000002</v>
      </c>
      <c r="O17" s="178"/>
      <c r="P17" s="179"/>
      <c r="Q17" s="11"/>
      <c r="R17" s="11"/>
      <c r="S17" s="12" t="s">
        <v>14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</row>
    <row r="18" spans="1:87" s="2" customFormat="1" ht="21" customHeight="1">
      <c r="A18" s="10"/>
      <c r="B18" s="35" t="s">
        <v>15</v>
      </c>
      <c r="C18" s="36"/>
      <c r="D18" s="196">
        <f>SUM(D19:F21)</f>
        <v>50.099999999999994</v>
      </c>
      <c r="E18" s="197"/>
      <c r="F18" s="198"/>
      <c r="G18" s="196">
        <f>SUM(G19:I21)</f>
        <v>72.39999999999999</v>
      </c>
      <c r="H18" s="197"/>
      <c r="I18" s="198"/>
      <c r="J18" s="196">
        <f>SUM(J19:L21)</f>
        <v>206.3</v>
      </c>
      <c r="K18" s="197"/>
      <c r="L18" s="198"/>
      <c r="M18" s="100">
        <f t="shared" si="0"/>
        <v>-9.038800705467372</v>
      </c>
      <c r="N18" s="196">
        <f>SUM(N19:P21)</f>
        <v>226.8</v>
      </c>
      <c r="O18" s="197"/>
      <c r="P18" s="198"/>
      <c r="Q18" s="37"/>
      <c r="R18" s="38" t="s">
        <v>16</v>
      </c>
      <c r="S18" s="1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19" spans="1:87" s="2" customFormat="1" ht="21" customHeight="1">
      <c r="A19" s="10"/>
      <c r="B19" s="40"/>
      <c r="C19" s="23" t="s">
        <v>17</v>
      </c>
      <c r="D19" s="190">
        <v>0.1</v>
      </c>
      <c r="E19" s="191"/>
      <c r="F19" s="192"/>
      <c r="G19" s="190">
        <v>0.1</v>
      </c>
      <c r="H19" s="191"/>
      <c r="I19" s="192"/>
      <c r="J19" s="190">
        <v>0.4</v>
      </c>
      <c r="K19" s="191"/>
      <c r="L19" s="192"/>
      <c r="M19" s="102">
        <f t="shared" si="0"/>
        <v>-20</v>
      </c>
      <c r="N19" s="190">
        <v>0.5</v>
      </c>
      <c r="O19" s="191"/>
      <c r="P19" s="192"/>
      <c r="Q19" s="26" t="s">
        <v>18</v>
      </c>
      <c r="R19" s="41"/>
      <c r="S19" s="2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</row>
    <row r="20" spans="1:87" s="2" customFormat="1" ht="21" customHeight="1">
      <c r="A20" s="10"/>
      <c r="B20" s="42"/>
      <c r="C20" s="43" t="s">
        <v>19</v>
      </c>
      <c r="D20" s="199">
        <v>0.2</v>
      </c>
      <c r="E20" s="200"/>
      <c r="F20" s="201"/>
      <c r="G20" s="199">
        <v>0.2</v>
      </c>
      <c r="H20" s="200"/>
      <c r="I20" s="201"/>
      <c r="J20" s="199">
        <v>1.1</v>
      </c>
      <c r="K20" s="200"/>
      <c r="L20" s="201"/>
      <c r="M20" s="51">
        <f t="shared" si="0"/>
        <v>22.222222222222225</v>
      </c>
      <c r="N20" s="199">
        <v>0.9</v>
      </c>
      <c r="O20" s="200"/>
      <c r="P20" s="201"/>
      <c r="Q20" s="44" t="s">
        <v>20</v>
      </c>
      <c r="R20" s="41"/>
      <c r="S20" s="20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</row>
    <row r="21" spans="1:87" s="2" customFormat="1" ht="21" customHeight="1">
      <c r="A21" s="10"/>
      <c r="B21" s="42"/>
      <c r="C21" s="45" t="s">
        <v>21</v>
      </c>
      <c r="D21" s="202">
        <v>49.8</v>
      </c>
      <c r="E21" s="203"/>
      <c r="F21" s="204"/>
      <c r="G21" s="202">
        <v>72.1</v>
      </c>
      <c r="H21" s="203"/>
      <c r="I21" s="204"/>
      <c r="J21" s="202">
        <v>204.8</v>
      </c>
      <c r="K21" s="203"/>
      <c r="L21" s="204"/>
      <c r="M21" s="46">
        <f t="shared" si="0"/>
        <v>-9.139307897071873</v>
      </c>
      <c r="N21" s="202">
        <v>225.4</v>
      </c>
      <c r="O21" s="203"/>
      <c r="P21" s="204"/>
      <c r="Q21" s="47" t="s">
        <v>22</v>
      </c>
      <c r="R21" s="48"/>
      <c r="S21" s="20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</row>
    <row r="22" spans="1:87" s="2" customFormat="1" ht="21" customHeight="1">
      <c r="A22" s="10"/>
      <c r="B22" s="49" t="s">
        <v>23</v>
      </c>
      <c r="C22" s="50"/>
      <c r="D22" s="190">
        <v>0.2</v>
      </c>
      <c r="E22" s="191"/>
      <c r="F22" s="192"/>
      <c r="G22" s="190">
        <v>0.3</v>
      </c>
      <c r="H22" s="191"/>
      <c r="I22" s="192"/>
      <c r="J22" s="190">
        <v>0.8</v>
      </c>
      <c r="K22" s="191"/>
      <c r="L22" s="192"/>
      <c r="M22" s="102">
        <f t="shared" si="0"/>
        <v>0</v>
      </c>
      <c r="N22" s="190">
        <v>0.8</v>
      </c>
      <c r="O22" s="191"/>
      <c r="P22" s="192"/>
      <c r="Q22" s="19"/>
      <c r="R22" s="48" t="s">
        <v>24</v>
      </c>
      <c r="S22" s="20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</row>
    <row r="23" spans="1:87" s="2" customFormat="1" ht="21" customHeight="1">
      <c r="A23" s="10"/>
      <c r="B23" s="49" t="s">
        <v>68</v>
      </c>
      <c r="C23" s="50"/>
      <c r="D23" s="199">
        <v>0.2</v>
      </c>
      <c r="E23" s="200"/>
      <c r="F23" s="201"/>
      <c r="G23" s="199">
        <v>0.1</v>
      </c>
      <c r="H23" s="200"/>
      <c r="I23" s="201"/>
      <c r="J23" s="199">
        <v>0.9</v>
      </c>
      <c r="K23" s="200"/>
      <c r="L23" s="201"/>
      <c r="M23" s="51">
        <f t="shared" si="0"/>
        <v>-10</v>
      </c>
      <c r="N23" s="199">
        <v>1</v>
      </c>
      <c r="O23" s="200"/>
      <c r="P23" s="201"/>
      <c r="Q23" s="52"/>
      <c r="R23" s="48" t="s">
        <v>25</v>
      </c>
      <c r="S23" s="20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spans="1:87" s="2" customFormat="1" ht="21" customHeight="1" thickBot="1">
      <c r="A24" s="10"/>
      <c r="B24" s="53" t="s">
        <v>26</v>
      </c>
      <c r="C24" s="54"/>
      <c r="D24" s="193">
        <v>0</v>
      </c>
      <c r="E24" s="194"/>
      <c r="F24" s="195"/>
      <c r="G24" s="193">
        <v>0</v>
      </c>
      <c r="H24" s="194"/>
      <c r="I24" s="195"/>
      <c r="J24" s="193">
        <v>0.5</v>
      </c>
      <c r="K24" s="194"/>
      <c r="L24" s="195"/>
      <c r="M24" s="103">
        <f t="shared" si="0"/>
        <v>0</v>
      </c>
      <c r="N24" s="193">
        <v>0.5</v>
      </c>
      <c r="O24" s="194"/>
      <c r="P24" s="195"/>
      <c r="Q24" s="55"/>
      <c r="R24" s="56" t="s">
        <v>27</v>
      </c>
      <c r="S24" s="20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</row>
    <row r="25" spans="1:87" s="2" customFormat="1" ht="9" customHeight="1">
      <c r="A25" s="10"/>
      <c r="B25" s="1"/>
      <c r="C25" s="1"/>
      <c r="D25" s="31"/>
      <c r="E25" s="31"/>
      <c r="F25" s="31"/>
      <c r="G25" s="31"/>
      <c r="H25" s="31"/>
      <c r="I25" s="31"/>
      <c r="J25" s="31"/>
      <c r="K25" s="31"/>
      <c r="L25" s="31"/>
      <c r="M25" s="33"/>
      <c r="N25" s="31"/>
      <c r="O25" s="31"/>
      <c r="P25" s="31"/>
      <c r="Q25" s="11"/>
      <c r="R25" s="11"/>
      <c r="S25" s="1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</row>
    <row r="26" spans="1:87" s="2" customFormat="1" ht="21" customHeight="1" thickBot="1">
      <c r="A26" s="10" t="s">
        <v>47</v>
      </c>
      <c r="B26" s="21"/>
      <c r="C26" s="21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7"/>
      <c r="O26" s="57"/>
      <c r="P26" s="57"/>
      <c r="Q26" s="39"/>
      <c r="R26" s="39"/>
      <c r="S26" s="59" t="s">
        <v>49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</row>
    <row r="27" spans="1:87" s="2" customFormat="1" ht="21" customHeight="1">
      <c r="A27" s="10"/>
      <c r="B27" s="35" t="s">
        <v>28</v>
      </c>
      <c r="C27" s="60"/>
      <c r="D27" s="205">
        <f>SUM(D28:F29)</f>
        <v>0</v>
      </c>
      <c r="E27" s="206"/>
      <c r="F27" s="207"/>
      <c r="G27" s="205">
        <f>SUM(G28:I29)</f>
        <v>0</v>
      </c>
      <c r="H27" s="206"/>
      <c r="I27" s="207"/>
      <c r="J27" s="205">
        <f>SUM(J28:L29)</f>
        <v>0.1</v>
      </c>
      <c r="K27" s="206"/>
      <c r="L27" s="207"/>
      <c r="M27" s="107" t="s">
        <v>10</v>
      </c>
      <c r="N27" s="205">
        <f>SUM(N28:P29)</f>
        <v>0</v>
      </c>
      <c r="O27" s="206"/>
      <c r="P27" s="207"/>
      <c r="Q27" s="25"/>
      <c r="R27" s="38" t="s">
        <v>29</v>
      </c>
      <c r="S27" s="1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s="2" customFormat="1" ht="21" customHeight="1">
      <c r="A28" s="10"/>
      <c r="B28" s="61"/>
      <c r="C28" s="62" t="s">
        <v>30</v>
      </c>
      <c r="D28" s="208">
        <v>0</v>
      </c>
      <c r="E28" s="209"/>
      <c r="F28" s="210"/>
      <c r="G28" s="208">
        <v>0</v>
      </c>
      <c r="H28" s="209"/>
      <c r="I28" s="210"/>
      <c r="J28" s="208">
        <v>0</v>
      </c>
      <c r="K28" s="209"/>
      <c r="L28" s="210"/>
      <c r="M28" s="106" t="s">
        <v>10</v>
      </c>
      <c r="N28" s="208">
        <v>0</v>
      </c>
      <c r="O28" s="209"/>
      <c r="P28" s="210"/>
      <c r="Q28" s="63" t="s">
        <v>31</v>
      </c>
      <c r="R28" s="64"/>
      <c r="S28" s="1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s="2" customFormat="1" ht="21" customHeight="1" thickBot="1">
      <c r="A29" s="10"/>
      <c r="B29" s="27"/>
      <c r="C29" s="126" t="s">
        <v>32</v>
      </c>
      <c r="D29" s="211">
        <v>0</v>
      </c>
      <c r="E29" s="212"/>
      <c r="F29" s="213"/>
      <c r="G29" s="211">
        <v>0</v>
      </c>
      <c r="H29" s="212"/>
      <c r="I29" s="213"/>
      <c r="J29" s="211">
        <v>0.1</v>
      </c>
      <c r="K29" s="212"/>
      <c r="L29" s="213"/>
      <c r="M29" s="66" t="s">
        <v>10</v>
      </c>
      <c r="N29" s="211">
        <v>0</v>
      </c>
      <c r="O29" s="212"/>
      <c r="P29" s="213"/>
      <c r="Q29" s="47" t="s">
        <v>33</v>
      </c>
      <c r="R29" s="30"/>
      <c r="S29" s="1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s="2" customFormat="1" ht="9" customHeight="1" thickBot="1">
      <c r="A30" s="10"/>
      <c r="B30" s="50"/>
      <c r="C30" s="50"/>
      <c r="D30" s="31"/>
      <c r="E30" s="31"/>
      <c r="F30" s="31"/>
      <c r="G30" s="31"/>
      <c r="H30" s="31"/>
      <c r="I30" s="31"/>
      <c r="J30" s="31"/>
      <c r="K30" s="31"/>
      <c r="L30" s="31"/>
      <c r="M30" s="33"/>
      <c r="N30" s="31"/>
      <c r="O30" s="31"/>
      <c r="P30" s="31"/>
      <c r="Q30" s="19"/>
      <c r="R30" s="19"/>
      <c r="S30" s="20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</row>
    <row r="31" spans="1:87" s="2" customFormat="1" ht="21" customHeight="1">
      <c r="A31" s="67" t="s">
        <v>34</v>
      </c>
      <c r="B31" s="1"/>
      <c r="C31" s="1"/>
      <c r="D31" s="186">
        <f>SUM(D32:F33)</f>
        <v>-0.30000000000000004</v>
      </c>
      <c r="E31" s="187"/>
      <c r="F31" s="188"/>
      <c r="G31" s="186">
        <f>SUM(G32:I33)</f>
        <v>0.9</v>
      </c>
      <c r="H31" s="187"/>
      <c r="I31" s="188"/>
      <c r="J31" s="186">
        <f>SUM(J32:L33)</f>
        <v>4.3</v>
      </c>
      <c r="K31" s="187"/>
      <c r="L31" s="188"/>
      <c r="M31" s="22" t="s">
        <v>10</v>
      </c>
      <c r="N31" s="186">
        <f>SUM(N32:P33)</f>
        <v>8.2</v>
      </c>
      <c r="O31" s="187"/>
      <c r="P31" s="188"/>
      <c r="Q31" s="11"/>
      <c r="R31" s="11"/>
      <c r="S31" s="12" t="s">
        <v>35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</row>
    <row r="32" spans="1:87" s="2" customFormat="1" ht="21" customHeight="1">
      <c r="A32" s="10"/>
      <c r="B32" s="23" t="s">
        <v>36</v>
      </c>
      <c r="C32" s="24"/>
      <c r="D32" s="190">
        <v>-0.1</v>
      </c>
      <c r="E32" s="191"/>
      <c r="F32" s="192"/>
      <c r="G32" s="190">
        <v>-0.4</v>
      </c>
      <c r="H32" s="191"/>
      <c r="I32" s="192"/>
      <c r="J32" s="190">
        <v>0.2</v>
      </c>
      <c r="K32" s="191"/>
      <c r="L32" s="192"/>
      <c r="M32" s="108" t="s">
        <v>10</v>
      </c>
      <c r="N32" s="190">
        <v>-0.8</v>
      </c>
      <c r="O32" s="191"/>
      <c r="P32" s="192"/>
      <c r="Q32" s="25"/>
      <c r="R32" s="26" t="s">
        <v>55</v>
      </c>
      <c r="S32" s="20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</row>
    <row r="33" spans="1:87" s="2" customFormat="1" ht="21" customHeight="1" thickBot="1">
      <c r="A33" s="10"/>
      <c r="B33" s="45" t="s">
        <v>37</v>
      </c>
      <c r="C33" s="68"/>
      <c r="D33" s="193">
        <v>-0.2</v>
      </c>
      <c r="E33" s="194"/>
      <c r="F33" s="195"/>
      <c r="G33" s="193">
        <v>1.3</v>
      </c>
      <c r="H33" s="194"/>
      <c r="I33" s="195"/>
      <c r="J33" s="193">
        <v>4.1</v>
      </c>
      <c r="K33" s="194"/>
      <c r="L33" s="195"/>
      <c r="M33" s="65" t="s">
        <v>10</v>
      </c>
      <c r="N33" s="193">
        <v>9</v>
      </c>
      <c r="O33" s="194"/>
      <c r="P33" s="195"/>
      <c r="Q33" s="29"/>
      <c r="R33" s="30" t="s">
        <v>38</v>
      </c>
      <c r="S33" s="20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</row>
    <row r="34" spans="1:87" s="2" customFormat="1" ht="9" customHeight="1" thickBot="1">
      <c r="A34" s="10"/>
      <c r="B34" s="122"/>
      <c r="C34" s="3"/>
      <c r="D34" s="123"/>
      <c r="E34" s="121"/>
      <c r="F34" s="121"/>
      <c r="G34" s="123"/>
      <c r="H34" s="121"/>
      <c r="I34" s="121"/>
      <c r="J34" s="123"/>
      <c r="K34" s="121"/>
      <c r="L34" s="121"/>
      <c r="M34" s="124"/>
      <c r="N34" s="123"/>
      <c r="O34" s="121"/>
      <c r="P34" s="121"/>
      <c r="Q34" s="85"/>
      <c r="R34" s="85"/>
      <c r="S34" s="20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s="2" customFormat="1" ht="21" customHeight="1" thickBot="1">
      <c r="A35" s="69"/>
      <c r="B35" s="5"/>
      <c r="C35" s="5"/>
      <c r="D35" s="217" t="s">
        <v>79</v>
      </c>
      <c r="E35" s="218"/>
      <c r="F35" s="218"/>
      <c r="G35" s="172" t="s">
        <v>75</v>
      </c>
      <c r="H35" s="219"/>
      <c r="I35" s="220"/>
      <c r="J35" s="172" t="s">
        <v>75</v>
      </c>
      <c r="K35" s="219"/>
      <c r="L35" s="220"/>
      <c r="M35" s="125"/>
      <c r="N35" s="172" t="s">
        <v>76</v>
      </c>
      <c r="O35" s="219"/>
      <c r="P35" s="220"/>
      <c r="Q35" s="70"/>
      <c r="R35" s="19"/>
      <c r="S35" s="20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</row>
    <row r="36" spans="1:87" s="2" customFormat="1" ht="21" customHeight="1" thickBot="1">
      <c r="A36" s="71" t="s">
        <v>39</v>
      </c>
      <c r="B36" s="72"/>
      <c r="C36" s="72"/>
      <c r="D36" s="214">
        <f>SUM(D9+D13-D17-D27-D31)</f>
        <v>143.60000000000002</v>
      </c>
      <c r="E36" s="215"/>
      <c r="F36" s="216"/>
      <c r="G36" s="214">
        <f>SUM(G9+G13-G17-G27-G31)</f>
        <v>313.6</v>
      </c>
      <c r="H36" s="215"/>
      <c r="I36" s="216"/>
      <c r="J36" s="214">
        <f>SUM(J9+J13-J17-J27-J31)</f>
        <v>313.59999999999997</v>
      </c>
      <c r="K36" s="215"/>
      <c r="L36" s="216"/>
      <c r="M36" s="51">
        <f>ROUND(J36-N36,2)/N36*100</f>
        <v>-18.03450078410873</v>
      </c>
      <c r="N36" s="214">
        <f>SUM(N9+N13-N17-N27-N31)</f>
        <v>382.59999999999997</v>
      </c>
      <c r="O36" s="215"/>
      <c r="P36" s="216"/>
      <c r="Q36" s="223" t="s">
        <v>40</v>
      </c>
      <c r="R36" s="224"/>
      <c r="S36" s="2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</row>
    <row r="37" spans="1:87" s="2" customFormat="1" ht="10.5" customHeight="1" thickBot="1">
      <c r="A37" s="73"/>
      <c r="B37" s="74"/>
      <c r="C37" s="74"/>
      <c r="D37" s="31"/>
      <c r="E37" s="31"/>
      <c r="F37" s="31"/>
      <c r="G37" s="31"/>
      <c r="H37" s="31"/>
      <c r="I37" s="31"/>
      <c r="J37" s="31"/>
      <c r="K37" s="31"/>
      <c r="L37" s="31"/>
      <c r="M37" s="75"/>
      <c r="N37" s="31"/>
      <c r="O37" s="31"/>
      <c r="P37" s="31"/>
      <c r="Q37" s="226"/>
      <c r="R37" s="226"/>
      <c r="S37" s="20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</row>
    <row r="38" spans="1:87" s="2" customFormat="1" ht="21" customHeight="1">
      <c r="A38" s="67" t="s">
        <v>48</v>
      </c>
      <c r="B38" s="1"/>
      <c r="C38" s="1"/>
      <c r="D38" s="205">
        <f>SUM(D39:F40)</f>
        <v>143.6</v>
      </c>
      <c r="E38" s="206"/>
      <c r="F38" s="207"/>
      <c r="G38" s="205">
        <f>SUM(G39:I40)</f>
        <v>313.6</v>
      </c>
      <c r="H38" s="206"/>
      <c r="I38" s="207"/>
      <c r="J38" s="205">
        <f>SUM(J39:L40)</f>
        <v>313.6</v>
      </c>
      <c r="K38" s="206"/>
      <c r="L38" s="207"/>
      <c r="M38" s="109">
        <f>ROUND(J38-N38,2)/N38*100</f>
        <v>-18.03450078410873</v>
      </c>
      <c r="N38" s="205">
        <f>SUM(N39:P40)</f>
        <v>382.59999999999997</v>
      </c>
      <c r="O38" s="206"/>
      <c r="P38" s="207"/>
      <c r="Q38" s="11"/>
      <c r="R38" s="11"/>
      <c r="S38" s="12" t="s">
        <v>50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</row>
    <row r="39" spans="1:87" s="2" customFormat="1" ht="21" customHeight="1">
      <c r="A39" s="78"/>
      <c r="B39" s="23" t="s">
        <v>41</v>
      </c>
      <c r="C39" s="24"/>
      <c r="D39" s="199">
        <v>126.4</v>
      </c>
      <c r="E39" s="200"/>
      <c r="F39" s="201"/>
      <c r="G39" s="199">
        <v>291.6</v>
      </c>
      <c r="H39" s="200"/>
      <c r="I39" s="201"/>
      <c r="J39" s="199">
        <v>291.6</v>
      </c>
      <c r="K39" s="200"/>
      <c r="L39" s="201"/>
      <c r="M39" s="51">
        <f>ROUND(J39-N39,2)/N39*100</f>
        <v>-19.978046103183317</v>
      </c>
      <c r="N39" s="199">
        <v>364.4</v>
      </c>
      <c r="O39" s="200"/>
      <c r="P39" s="201"/>
      <c r="Q39" s="25"/>
      <c r="R39" s="26" t="s">
        <v>52</v>
      </c>
      <c r="S39" s="20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</row>
    <row r="40" spans="1:87" s="2" customFormat="1" ht="19.5" customHeight="1" thickBot="1">
      <c r="A40" s="78"/>
      <c r="B40" s="43" t="s">
        <v>42</v>
      </c>
      <c r="C40" s="3"/>
      <c r="D40" s="193">
        <v>17.2</v>
      </c>
      <c r="E40" s="194"/>
      <c r="F40" s="195"/>
      <c r="G40" s="193">
        <v>22</v>
      </c>
      <c r="H40" s="194"/>
      <c r="I40" s="195"/>
      <c r="J40" s="193">
        <v>22</v>
      </c>
      <c r="K40" s="194"/>
      <c r="L40" s="195"/>
      <c r="M40" s="51">
        <f>ROUND(J40-N40,2)/N40*100</f>
        <v>20.87912087912088</v>
      </c>
      <c r="N40" s="193">
        <v>18.2</v>
      </c>
      <c r="O40" s="194"/>
      <c r="P40" s="195"/>
      <c r="Q40" s="85"/>
      <c r="R40" s="64" t="s">
        <v>43</v>
      </c>
      <c r="S40" s="20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</row>
    <row r="41" spans="1:87" s="2" customFormat="1" ht="9" customHeight="1">
      <c r="A41" s="92"/>
      <c r="B41" s="93"/>
      <c r="C41" s="93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6"/>
      <c r="R41" s="76"/>
      <c r="S41" s="9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</row>
    <row r="42" spans="1:87" s="2" customFormat="1" ht="19.5">
      <c r="A42" s="221" t="s">
        <v>56</v>
      </c>
      <c r="B42" s="222"/>
      <c r="C42" s="222"/>
      <c r="D42" s="222"/>
      <c r="E42" s="222"/>
      <c r="F42" s="222"/>
      <c r="G42" s="222"/>
      <c r="H42" s="222"/>
      <c r="I42" s="222"/>
      <c r="J42" s="82" t="s">
        <v>51</v>
      </c>
      <c r="K42" s="80"/>
      <c r="L42" s="80"/>
      <c r="M42" s="80"/>
      <c r="N42" s="80"/>
      <c r="O42" s="80"/>
      <c r="P42" s="80"/>
      <c r="Q42" s="80"/>
      <c r="R42" s="85" t="s">
        <v>59</v>
      </c>
      <c r="S42" s="8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</row>
    <row r="43" spans="1:87" s="2" customFormat="1" ht="19.5">
      <c r="A43" s="111" t="s">
        <v>57</v>
      </c>
      <c r="B43" s="112"/>
      <c r="C43" s="112"/>
      <c r="D43" s="112"/>
      <c r="E43" s="112"/>
      <c r="F43" s="112"/>
      <c r="G43" s="112"/>
      <c r="H43" s="112"/>
      <c r="I43" s="112"/>
      <c r="J43" s="83"/>
      <c r="K43" s="80"/>
      <c r="L43" s="80"/>
      <c r="M43" s="80"/>
      <c r="N43" s="80"/>
      <c r="O43" s="80"/>
      <c r="P43" s="80"/>
      <c r="Q43" s="80"/>
      <c r="R43" s="80" t="s">
        <v>64</v>
      </c>
      <c r="S43" s="8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</row>
    <row r="44" spans="1:87" s="2" customFormat="1" ht="19.5">
      <c r="A44" s="111" t="s">
        <v>58</v>
      </c>
      <c r="B44" s="116"/>
      <c r="C44" s="116"/>
      <c r="D44" s="84"/>
      <c r="E44" s="84"/>
      <c r="F44" s="117"/>
      <c r="G44" s="117"/>
      <c r="H44" s="117"/>
      <c r="I44" s="117"/>
      <c r="J44" s="97"/>
      <c r="K44" s="110"/>
      <c r="L44" s="110"/>
      <c r="M44" s="110"/>
      <c r="N44" s="110"/>
      <c r="O44" s="110"/>
      <c r="P44" s="118"/>
      <c r="Q44" s="118"/>
      <c r="R44" s="120" t="s">
        <v>58</v>
      </c>
      <c r="S44" s="11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</row>
    <row r="45" spans="1:87" s="2" customFormat="1" ht="9" customHeight="1" thickBot="1">
      <c r="A45" s="113"/>
      <c r="B45" s="114"/>
      <c r="C45" s="114"/>
      <c r="D45" s="95"/>
      <c r="E45" s="95"/>
      <c r="F45" s="115"/>
      <c r="G45" s="115"/>
      <c r="H45" s="115"/>
      <c r="I45" s="115"/>
      <c r="J45" s="105"/>
      <c r="K45" s="96"/>
      <c r="L45" s="96"/>
      <c r="M45" s="96"/>
      <c r="N45" s="96"/>
      <c r="O45" s="96"/>
      <c r="P45" s="90"/>
      <c r="Q45" s="90"/>
      <c r="R45" s="90"/>
      <c r="S45" s="9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</row>
    <row r="46" spans="1:18" ht="21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21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21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8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8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="86" customFormat="1" ht="12.75"/>
    <row r="146" s="86" customFormat="1" ht="12.75"/>
    <row r="147" s="86" customFormat="1" ht="12.75"/>
    <row r="148" s="86" customFormat="1" ht="12.75"/>
    <row r="149" s="86" customFormat="1" ht="12.75"/>
    <row r="150" s="86" customFormat="1" ht="12.75"/>
    <row r="151" s="86" customFormat="1" ht="12.75"/>
    <row r="152" s="86" customFormat="1" ht="12.75"/>
    <row r="153" s="86" customFormat="1" ht="12.75"/>
    <row r="154" s="86" customFormat="1" ht="12.75"/>
    <row r="155" s="86" customFormat="1" ht="12.75"/>
    <row r="156" s="86" customFormat="1" ht="12.75"/>
    <row r="157" s="86" customFormat="1" ht="12.75"/>
    <row r="158" s="86" customFormat="1" ht="12.75"/>
    <row r="159" s="86" customFormat="1" ht="12.75"/>
    <row r="160" s="86" customFormat="1" ht="12.75"/>
    <row r="161" s="86" customFormat="1" ht="12.75"/>
    <row r="162" s="86" customFormat="1" ht="12.75"/>
    <row r="163" s="86" customFormat="1" ht="12.75"/>
    <row r="164" s="86" customFormat="1" ht="12.75"/>
    <row r="165" s="86" customFormat="1" ht="12.75"/>
    <row r="166" s="86" customFormat="1" ht="12.75"/>
    <row r="167" s="86" customFormat="1" ht="12.75"/>
    <row r="168" s="86" customFormat="1" ht="12.75"/>
    <row r="169" s="86" customFormat="1" ht="12.75"/>
    <row r="170" s="86" customFormat="1" ht="12.75"/>
    <row r="171" s="86" customFormat="1" ht="12.75"/>
    <row r="172" s="86" customFormat="1" ht="12.75"/>
    <row r="173" s="86" customFormat="1" ht="12.75"/>
    <row r="174" s="86" customFormat="1" ht="12.75"/>
    <row r="175" s="86" customFormat="1" ht="12.75"/>
    <row r="176" s="86" customFormat="1" ht="12.75"/>
    <row r="177" s="86" customFormat="1" ht="12.75"/>
    <row r="178" s="86" customFormat="1" ht="12.75"/>
    <row r="179" s="86" customFormat="1" ht="12.75"/>
    <row r="180" s="86" customFormat="1" ht="12.75"/>
    <row r="181" s="86" customFormat="1" ht="12.75"/>
    <row r="182" s="86" customFormat="1" ht="12.75"/>
    <row r="183" s="86" customFormat="1" ht="12.75"/>
    <row r="184" s="86" customFormat="1" ht="12.75"/>
    <row r="185" s="86" customFormat="1" ht="12.75"/>
    <row r="186" s="86" customFormat="1" ht="12.75"/>
    <row r="187" s="86" customFormat="1" ht="12.75"/>
    <row r="188" s="86" customFormat="1" ht="12.75"/>
    <row r="189" s="86" customFormat="1" ht="12.75"/>
    <row r="190" s="86" customFormat="1" ht="12.75"/>
    <row r="191" s="86" customFormat="1" ht="12.75"/>
    <row r="192" s="86" customFormat="1" ht="12.75"/>
    <row r="193" s="86" customFormat="1" ht="12.75"/>
    <row r="194" s="86" customFormat="1" ht="12.75"/>
    <row r="195" s="86" customFormat="1" ht="12.75"/>
    <row r="196" s="86" customFormat="1" ht="12.75"/>
    <row r="197" s="86" customFormat="1" ht="12.75"/>
    <row r="198" s="86" customFormat="1" ht="12.75"/>
    <row r="199" s="86" customFormat="1" ht="12.75"/>
    <row r="200" s="86" customFormat="1" ht="12.75"/>
    <row r="201" s="86" customFormat="1" ht="12.75"/>
    <row r="202" s="86" customFormat="1" ht="12.75"/>
    <row r="203" s="86" customFormat="1" ht="12.75"/>
    <row r="204" s="86" customFormat="1" ht="12.75"/>
    <row r="205" s="86" customFormat="1" ht="12.75"/>
    <row r="206" s="86" customFormat="1" ht="12.75"/>
    <row r="207" s="86" customFormat="1" ht="12.75"/>
    <row r="208" s="86" customFormat="1" ht="12.75"/>
    <row r="209" s="86" customFormat="1" ht="12.75"/>
    <row r="210" s="86" customFormat="1" ht="12.75"/>
    <row r="211" s="86" customFormat="1" ht="12.75"/>
    <row r="212" s="86" customFormat="1" ht="12.75"/>
    <row r="213" s="86" customFormat="1" ht="12.75"/>
    <row r="214" s="86" customFormat="1" ht="12.75"/>
    <row r="215" s="86" customFormat="1" ht="12.75"/>
    <row r="216" s="86" customFormat="1" ht="12.75"/>
    <row r="217" s="86" customFormat="1" ht="12.75"/>
    <row r="218" s="86" customFormat="1" ht="12.75"/>
    <row r="219" s="86" customFormat="1" ht="12.75"/>
    <row r="220" s="86" customFormat="1" ht="12.75"/>
    <row r="221" s="86" customFormat="1" ht="12.75"/>
    <row r="222" s="86" customFormat="1" ht="12.75"/>
    <row r="223" s="86" customFormat="1" ht="12.75"/>
    <row r="224" s="86" customFormat="1" ht="12.75"/>
    <row r="225" s="86" customFormat="1" ht="12.75"/>
    <row r="226" s="86" customFormat="1" ht="12.75"/>
    <row r="227" s="86" customFormat="1" ht="12.75"/>
    <row r="228" s="86" customFormat="1" ht="12.75"/>
    <row r="229" s="86" customFormat="1" ht="12.75"/>
    <row r="230" s="86" customFormat="1" ht="12.75"/>
    <row r="231" s="86" customFormat="1" ht="12.75"/>
    <row r="232" s="86" customFormat="1" ht="12.75"/>
    <row r="233" s="86" customFormat="1" ht="12.75"/>
    <row r="234" s="86" customFormat="1" ht="12.75"/>
    <row r="235" s="86" customFormat="1" ht="12.75"/>
    <row r="236" s="86" customFormat="1" ht="12.75"/>
    <row r="237" s="86" customFormat="1" ht="12.75"/>
    <row r="238" s="86" customFormat="1" ht="12.75"/>
    <row r="239" s="86" customFormat="1" ht="12.75"/>
    <row r="240" s="86" customFormat="1" ht="12.75"/>
    <row r="241" s="86" customFormat="1" ht="12.75"/>
    <row r="242" s="86" customFormat="1" ht="12.75"/>
    <row r="243" s="86" customFormat="1" ht="12.75"/>
    <row r="244" s="86" customFormat="1" ht="12.75"/>
    <row r="245" s="86" customFormat="1" ht="12.75"/>
    <row r="246" s="86" customFormat="1" ht="12.75"/>
    <row r="247" s="86" customFormat="1" ht="12.75"/>
    <row r="248" s="86" customFormat="1" ht="12.75"/>
    <row r="249" s="86" customFormat="1" ht="12.75"/>
    <row r="250" s="86" customFormat="1" ht="12.75"/>
    <row r="251" s="86" customFormat="1" ht="12.75"/>
    <row r="252" s="86" customFormat="1" ht="12.75"/>
    <row r="253" s="86" customFormat="1" ht="12.75"/>
    <row r="254" s="86" customFormat="1" ht="12.75"/>
    <row r="255" s="86" customFormat="1" ht="12.75"/>
    <row r="256" s="86" customFormat="1" ht="12.75"/>
    <row r="257" s="86" customFormat="1" ht="12.75"/>
    <row r="258" s="86" customFormat="1" ht="12.75"/>
    <row r="259" s="86" customFormat="1" ht="12.75"/>
    <row r="260" s="86" customFormat="1" ht="12.75"/>
    <row r="261" s="86" customFormat="1" ht="12.75"/>
    <row r="262" s="86" customFormat="1" ht="12.75"/>
    <row r="263" s="86" customFormat="1" ht="12.75"/>
    <row r="264" s="86" customFormat="1" ht="12.75"/>
    <row r="265" s="86" customFormat="1" ht="12.75"/>
    <row r="266" s="86" customFormat="1" ht="12.75"/>
    <row r="267" s="86" customFormat="1" ht="12.75"/>
    <row r="268" s="86" customFormat="1" ht="12.75"/>
    <row r="269" s="86" customFormat="1" ht="12.75"/>
    <row r="270" s="86" customFormat="1" ht="12.75"/>
    <row r="271" s="86" customFormat="1" ht="12.75"/>
    <row r="272" s="86" customFormat="1" ht="12.75"/>
    <row r="273" s="86" customFormat="1" ht="12.75"/>
    <row r="274" s="86" customFormat="1" ht="12.75"/>
    <row r="275" s="86" customFormat="1" ht="12.75"/>
    <row r="276" s="86" customFormat="1" ht="12.75"/>
    <row r="277" s="86" customFormat="1" ht="12.75"/>
    <row r="278" s="86" customFormat="1" ht="12.75"/>
    <row r="279" s="86" customFormat="1" ht="12.75"/>
    <row r="280" s="86" customFormat="1" ht="12.75"/>
    <row r="281" s="86" customFormat="1" ht="12.75"/>
    <row r="282" s="86" customFormat="1" ht="12.75"/>
    <row r="283" s="86" customFormat="1" ht="12.75"/>
    <row r="284" s="86" customFormat="1" ht="12.75"/>
    <row r="285" s="86" customFormat="1" ht="12.75"/>
    <row r="286" s="86" customFormat="1" ht="12.75"/>
    <row r="287" s="86" customFormat="1" ht="12.75"/>
    <row r="288" s="86" customFormat="1" ht="12.75"/>
    <row r="289" s="86" customFormat="1" ht="12.75"/>
    <row r="290" s="86" customFormat="1" ht="12.75"/>
    <row r="291" s="86" customFormat="1" ht="12.75"/>
    <row r="292" s="86" customFormat="1" ht="12.75"/>
    <row r="293" s="86" customFormat="1" ht="12.75"/>
    <row r="294" s="86" customFormat="1" ht="12.75"/>
    <row r="295" s="86" customFormat="1" ht="12.75"/>
    <row r="296" s="86" customFormat="1" ht="12.75"/>
    <row r="297" s="86" customFormat="1" ht="12.75"/>
    <row r="298" s="86" customFormat="1" ht="12.75"/>
    <row r="299" s="86" customFormat="1" ht="12.75"/>
    <row r="300" s="86" customFormat="1" ht="12.75"/>
    <row r="301" s="86" customFormat="1" ht="12.75"/>
    <row r="302" s="86" customFormat="1" ht="12.75"/>
    <row r="303" s="86" customFormat="1" ht="12.75"/>
    <row r="304" s="86" customFormat="1" ht="12.75"/>
    <row r="305" s="86" customFormat="1" ht="12.75"/>
    <row r="306" s="86" customFormat="1" ht="12.75"/>
    <row r="307" s="86" customFormat="1" ht="12.75"/>
    <row r="308" s="86" customFormat="1" ht="12.75"/>
    <row r="309" s="86" customFormat="1" ht="12.75"/>
    <row r="310" s="86" customFormat="1" ht="12.75"/>
    <row r="311" s="86" customFormat="1" ht="12.75"/>
    <row r="312" s="86" customFormat="1" ht="12.75"/>
    <row r="313" s="86" customFormat="1" ht="12.75"/>
    <row r="314" s="86" customFormat="1" ht="12.75"/>
    <row r="315" s="86" customFormat="1" ht="12.75"/>
    <row r="316" s="86" customFormat="1" ht="12.75"/>
    <row r="317" s="86" customFormat="1" ht="12.75"/>
    <row r="318" s="86" customFormat="1" ht="12.75"/>
    <row r="319" s="86" customFormat="1" ht="12.75"/>
    <row r="320" s="86" customFormat="1" ht="12.75"/>
    <row r="321" s="86" customFormat="1" ht="12.75"/>
    <row r="322" s="86" customFormat="1" ht="12.75"/>
    <row r="323" s="86" customFormat="1" ht="12.75"/>
    <row r="324" s="86" customFormat="1" ht="12.75"/>
    <row r="325" s="86" customFormat="1" ht="12.75"/>
    <row r="326" s="86" customFormat="1" ht="12.75"/>
    <row r="327" s="86" customFormat="1" ht="12.75"/>
    <row r="328" s="86" customFormat="1" ht="12.75"/>
    <row r="329" s="86" customFormat="1" ht="12.75"/>
    <row r="330" s="86" customFormat="1" ht="12.75"/>
    <row r="331" s="86" customFormat="1" ht="12.75"/>
    <row r="332" s="86" customFormat="1" ht="12.75"/>
    <row r="333" s="86" customFormat="1" ht="12.75"/>
    <row r="334" s="86" customFormat="1" ht="12.75"/>
    <row r="335" s="86" customFormat="1" ht="12.75"/>
    <row r="336" s="86" customFormat="1" ht="12.75"/>
    <row r="337" s="86" customFormat="1" ht="12.75"/>
    <row r="338" s="86" customFormat="1" ht="12.75"/>
    <row r="339" s="86" customFormat="1" ht="12.75"/>
    <row r="340" s="86" customFormat="1" ht="12.75"/>
    <row r="341" s="86" customFormat="1" ht="12.75"/>
    <row r="342" s="86" customFormat="1" ht="12.75"/>
    <row r="343" s="86" customFormat="1" ht="12.75"/>
    <row r="344" s="86" customFormat="1" ht="12.75"/>
    <row r="345" s="86" customFormat="1" ht="12.75"/>
    <row r="346" s="86" customFormat="1" ht="12.75"/>
    <row r="347" s="86" customFormat="1" ht="12.75"/>
    <row r="348" s="86" customFormat="1" ht="12.75"/>
    <row r="349" s="86" customFormat="1" ht="12.75"/>
    <row r="350" s="86" customFormat="1" ht="12.75"/>
    <row r="351" s="86" customFormat="1" ht="12.75"/>
    <row r="352" s="86" customFormat="1" ht="12.75"/>
    <row r="353" s="86" customFormat="1" ht="12.75"/>
    <row r="354" s="86" customFormat="1" ht="12.75"/>
    <row r="355" s="86" customFormat="1" ht="12.75"/>
    <row r="356" s="86" customFormat="1" ht="12.75"/>
    <row r="357" s="86" customFormat="1" ht="12.75"/>
    <row r="358" s="86" customFormat="1" ht="12.75"/>
    <row r="359" s="86" customFormat="1" ht="12.75"/>
    <row r="360" s="86" customFormat="1" ht="12.75"/>
    <row r="361" s="86" customFormat="1" ht="12.75"/>
    <row r="362" s="86" customFormat="1" ht="12.75"/>
    <row r="363" s="86" customFormat="1" ht="12.75"/>
    <row r="364" s="86" customFormat="1" ht="12.75"/>
    <row r="365" s="86" customFormat="1" ht="12.75"/>
    <row r="366" s="86" customFormat="1" ht="12.75"/>
    <row r="367" s="86" customFormat="1" ht="12.75"/>
    <row r="368" s="86" customFormat="1" ht="12.75"/>
    <row r="369" s="86" customFormat="1" ht="12.75"/>
    <row r="370" s="86" customFormat="1" ht="12.75"/>
    <row r="371" s="86" customFormat="1" ht="12.75"/>
    <row r="372" s="86" customFormat="1" ht="12.75"/>
    <row r="373" s="86" customFormat="1" ht="12.75"/>
    <row r="374" s="86" customFormat="1" ht="12.75"/>
    <row r="375" s="86" customFormat="1" ht="12.75"/>
    <row r="376" s="86" customFormat="1" ht="12.75"/>
    <row r="377" s="86" customFormat="1" ht="12.75"/>
    <row r="378" s="86" customFormat="1" ht="12.75"/>
    <row r="379" s="86" customFormat="1" ht="12.75"/>
    <row r="380" s="86" customFormat="1" ht="12.75"/>
    <row r="381" s="86" customFormat="1" ht="12.75"/>
    <row r="382" s="86" customFormat="1" ht="12.75"/>
    <row r="383" s="86" customFormat="1" ht="12.75"/>
    <row r="384" s="86" customFormat="1" ht="12.75"/>
    <row r="385" s="86" customFormat="1" ht="12.75"/>
    <row r="386" s="86" customFormat="1" ht="12.75"/>
    <row r="387" s="86" customFormat="1" ht="12.75"/>
    <row r="388" s="86" customFormat="1" ht="12.75"/>
    <row r="389" s="86" customFormat="1" ht="12.75"/>
    <row r="390" s="86" customFormat="1" ht="12.75"/>
    <row r="391" s="86" customFormat="1" ht="12.75"/>
    <row r="392" s="86" customFormat="1" ht="12.75"/>
    <row r="393" s="86" customFormat="1" ht="12.75"/>
    <row r="394" s="86" customFormat="1" ht="12.75"/>
    <row r="395" s="86" customFormat="1" ht="12.75"/>
    <row r="396" s="86" customFormat="1" ht="12.75"/>
    <row r="397" s="86" customFormat="1" ht="12.75"/>
    <row r="398" s="86" customFormat="1" ht="12.75"/>
    <row r="399" s="86" customFormat="1" ht="12.75"/>
    <row r="400" s="86" customFormat="1" ht="12.75"/>
    <row r="401" s="86" customFormat="1" ht="12.75"/>
    <row r="402" s="86" customFormat="1" ht="12.75"/>
    <row r="403" s="86" customFormat="1" ht="12.75"/>
    <row r="404" s="86" customFormat="1" ht="12.75"/>
    <row r="405" s="86" customFormat="1" ht="12.75"/>
    <row r="406" s="86" customFormat="1" ht="12.75"/>
    <row r="407" s="86" customFormat="1" ht="12.75"/>
    <row r="408" s="86" customFormat="1" ht="12.75"/>
    <row r="409" s="86" customFormat="1" ht="12.75"/>
    <row r="410" s="86" customFormat="1" ht="12.75"/>
    <row r="411" s="86" customFormat="1" ht="12.75"/>
    <row r="412" s="86" customFormat="1" ht="12.75"/>
    <row r="413" s="86" customFormat="1" ht="12.75"/>
    <row r="414" s="86" customFormat="1" ht="12.75"/>
    <row r="415" s="86" customFormat="1" ht="12.75"/>
    <row r="416" s="86" customFormat="1" ht="12.75"/>
    <row r="417" s="86" customFormat="1" ht="12.75"/>
    <row r="418" s="86" customFormat="1" ht="12.75"/>
    <row r="419" s="86" customFormat="1" ht="12.75"/>
    <row r="420" s="86" customFormat="1" ht="12.75"/>
    <row r="421" s="86" customFormat="1" ht="12.75"/>
    <row r="422" s="86" customFormat="1" ht="12.75"/>
    <row r="423" s="86" customFormat="1" ht="12.75"/>
    <row r="424" s="86" customFormat="1" ht="12.75"/>
    <row r="425" s="86" customFormat="1" ht="12.75"/>
    <row r="426" s="86" customFormat="1" ht="12.75"/>
    <row r="427" s="86" customFormat="1" ht="12.75"/>
    <row r="428" s="86" customFormat="1" ht="12.75"/>
    <row r="429" s="86" customFormat="1" ht="12.75"/>
    <row r="430" s="86" customFormat="1" ht="12.75"/>
    <row r="431" s="86" customFormat="1" ht="12.75"/>
    <row r="432" s="86" customFormat="1" ht="12.75"/>
    <row r="433" s="86" customFormat="1" ht="12.75"/>
    <row r="434" s="86" customFormat="1" ht="12.75"/>
    <row r="435" s="86" customFormat="1" ht="12.75"/>
    <row r="436" s="86" customFormat="1" ht="12.75"/>
    <row r="437" s="86" customFormat="1" ht="12.75"/>
    <row r="438" s="86" customFormat="1" ht="12.75"/>
    <row r="439" s="86" customFormat="1" ht="12.75"/>
    <row r="440" s="86" customFormat="1" ht="12.75"/>
    <row r="441" s="86" customFormat="1" ht="12.75"/>
    <row r="442" s="86" customFormat="1" ht="12.75"/>
    <row r="443" s="86" customFormat="1" ht="12.75"/>
    <row r="444" s="86" customFormat="1" ht="12.75"/>
    <row r="445" s="86" customFormat="1" ht="12.75"/>
    <row r="446" s="86" customFormat="1" ht="12.75"/>
    <row r="447" s="86" customFormat="1" ht="12.75"/>
    <row r="448" s="86" customFormat="1" ht="12.75"/>
    <row r="449" s="86" customFormat="1" ht="12.75"/>
    <row r="450" s="86" customFormat="1" ht="12.75"/>
    <row r="451" s="86" customFormat="1" ht="12.75"/>
    <row r="452" s="86" customFormat="1" ht="12.75"/>
    <row r="453" s="86" customFormat="1" ht="12.75"/>
    <row r="454" s="86" customFormat="1" ht="12.75"/>
    <row r="455" s="86" customFormat="1" ht="12.75"/>
    <row r="456" s="86" customFormat="1" ht="12.75"/>
    <row r="457" s="86" customFormat="1" ht="12.75"/>
    <row r="458" s="86" customFormat="1" ht="12.75"/>
    <row r="459" s="86" customFormat="1" ht="12.75"/>
    <row r="460" s="86" customFormat="1" ht="12.75"/>
    <row r="461" s="86" customFormat="1" ht="12.75"/>
    <row r="462" s="86" customFormat="1" ht="12.75"/>
    <row r="463" s="86" customFormat="1" ht="12.75"/>
    <row r="464" s="86" customFormat="1" ht="12.75"/>
    <row r="465" s="86" customFormat="1" ht="12.75"/>
    <row r="466" s="86" customFormat="1" ht="12.75"/>
    <row r="467" s="86" customFormat="1" ht="12.75"/>
    <row r="468" s="86" customFormat="1" ht="12.75"/>
    <row r="469" s="86" customFormat="1" ht="12.75"/>
    <row r="470" s="86" customFormat="1" ht="12.75"/>
    <row r="471" s="86" customFormat="1" ht="12.75"/>
    <row r="472" s="86" customFormat="1" ht="12.75"/>
    <row r="473" s="86" customFormat="1" ht="12.75"/>
    <row r="474" s="86" customFormat="1" ht="12.75"/>
    <row r="475" s="86" customFormat="1" ht="12.75"/>
    <row r="476" s="86" customFormat="1" ht="12.75"/>
    <row r="477" s="86" customFormat="1" ht="12.75"/>
    <row r="478" s="86" customFormat="1" ht="12.75"/>
    <row r="479" s="86" customFormat="1" ht="12.75"/>
    <row r="480" s="86" customFormat="1" ht="12.75"/>
    <row r="481" s="86" customFormat="1" ht="12.75"/>
    <row r="482" s="86" customFormat="1" ht="12.75"/>
    <row r="483" s="86" customFormat="1" ht="12.75"/>
    <row r="484" s="86" customFormat="1" ht="12.75"/>
    <row r="485" s="86" customFormat="1" ht="12.75"/>
    <row r="486" s="86" customFormat="1" ht="12.75"/>
    <row r="487" s="86" customFormat="1" ht="12.75"/>
    <row r="488" s="86" customFormat="1" ht="12.75"/>
    <row r="489" s="86" customFormat="1" ht="12.75"/>
    <row r="490" s="86" customFormat="1" ht="12.75"/>
    <row r="491" s="86" customFormat="1" ht="12.75"/>
    <row r="492" s="86" customFormat="1" ht="12.75"/>
    <row r="493" s="86" customFormat="1" ht="12.75"/>
    <row r="494" s="86" customFormat="1" ht="12.75"/>
    <row r="495" s="86" customFormat="1" ht="12.75"/>
    <row r="496" s="86" customFormat="1" ht="12.75"/>
    <row r="497" s="86" customFormat="1" ht="12.75"/>
    <row r="498" s="86" customFormat="1" ht="12.75"/>
    <row r="499" s="86" customFormat="1" ht="12.75"/>
    <row r="500" s="86" customFormat="1" ht="12.75"/>
    <row r="501" s="86" customFormat="1" ht="12.75"/>
    <row r="502" s="86" customFormat="1" ht="12.75"/>
    <row r="503" s="86" customFormat="1" ht="12.75"/>
    <row r="504" s="86" customFormat="1" ht="12.75"/>
    <row r="505" s="86" customFormat="1" ht="12.75"/>
    <row r="506" s="86" customFormat="1" ht="12.75"/>
    <row r="507" s="86" customFormat="1" ht="12.75"/>
    <row r="508" s="86" customFormat="1" ht="12.75"/>
    <row r="509" s="86" customFormat="1" ht="12.75"/>
    <row r="510" s="86" customFormat="1" ht="12.75"/>
    <row r="511" s="86" customFormat="1" ht="12.75"/>
    <row r="512" s="86" customFormat="1" ht="12.75"/>
    <row r="513" s="86" customFormat="1" ht="12.75"/>
    <row r="514" s="86" customFormat="1" ht="12.75"/>
    <row r="515" s="86" customFormat="1" ht="12.75"/>
    <row r="516" s="86" customFormat="1" ht="12.75"/>
    <row r="517" s="86" customFormat="1" ht="12.75"/>
    <row r="518" s="86" customFormat="1" ht="12.75"/>
    <row r="519" s="86" customFormat="1" ht="12.75"/>
    <row r="520" s="86" customFormat="1" ht="12.75"/>
    <row r="521" s="86" customFormat="1" ht="12.75"/>
    <row r="522" s="86" customFormat="1" ht="12.75"/>
    <row r="523" s="86" customFormat="1" ht="12.75"/>
    <row r="524" s="86" customFormat="1" ht="12.75"/>
    <row r="525" s="86" customFormat="1" ht="12.75"/>
    <row r="526" s="86" customFormat="1" ht="12.75"/>
    <row r="527" s="86" customFormat="1" ht="12.75"/>
    <row r="528" s="86" customFormat="1" ht="12.75"/>
    <row r="529" s="86" customFormat="1" ht="12.75"/>
    <row r="530" s="86" customFormat="1" ht="12.75"/>
    <row r="531" s="86" customFormat="1" ht="12.75"/>
    <row r="532" s="86" customFormat="1" ht="12.75"/>
    <row r="533" s="86" customFormat="1" ht="12.75"/>
    <row r="534" s="86" customFormat="1" ht="12.75"/>
    <row r="535" s="86" customFormat="1" ht="12.75"/>
    <row r="536" s="86" customFormat="1" ht="12.75"/>
    <row r="537" s="86" customFormat="1" ht="12.75"/>
    <row r="538" s="86" customFormat="1" ht="12.75"/>
    <row r="539" s="86" customFormat="1" ht="12.75"/>
    <row r="540" s="86" customFormat="1" ht="12.75"/>
    <row r="541" s="86" customFormat="1" ht="12.75"/>
    <row r="542" s="86" customFormat="1" ht="12.75"/>
    <row r="543" s="86" customFormat="1" ht="12.75"/>
    <row r="544" s="86" customFormat="1" ht="12.75"/>
    <row r="545" s="86" customFormat="1" ht="12.75"/>
    <row r="546" s="86" customFormat="1" ht="12.75"/>
    <row r="547" s="86" customFormat="1" ht="12.75"/>
    <row r="548" s="86" customFormat="1" ht="12.75"/>
    <row r="549" s="86" customFormat="1" ht="12.75"/>
    <row r="550" s="86" customFormat="1" ht="12.75"/>
    <row r="551" s="86" customFormat="1" ht="12.75"/>
    <row r="552" s="86" customFormat="1" ht="12.75"/>
    <row r="553" s="86" customFormat="1" ht="12.75"/>
    <row r="554" s="86" customFormat="1" ht="12.75"/>
    <row r="555" s="86" customFormat="1" ht="12.75"/>
    <row r="556" s="86" customFormat="1" ht="12.75"/>
    <row r="557" s="86" customFormat="1" ht="12.75"/>
    <row r="558" s="86" customFormat="1" ht="12.75"/>
    <row r="559" s="86" customFormat="1" ht="12.75"/>
    <row r="560" s="86" customFormat="1" ht="12.75"/>
    <row r="561" s="86" customFormat="1" ht="12.75"/>
    <row r="562" s="86" customFormat="1" ht="12.75"/>
    <row r="563" s="86" customFormat="1" ht="12.75"/>
    <row r="564" s="86" customFormat="1" ht="12.75"/>
    <row r="565" s="86" customFormat="1" ht="12.75"/>
    <row r="566" s="86" customFormat="1" ht="12.75"/>
    <row r="567" s="86" customFormat="1" ht="12.75"/>
    <row r="568" s="86" customFormat="1" ht="12.75"/>
    <row r="569" s="86" customFormat="1" ht="12.75"/>
    <row r="570" s="86" customFormat="1" ht="12.75"/>
    <row r="571" s="86" customFormat="1" ht="12.75"/>
    <row r="572" s="86" customFormat="1" ht="12.75"/>
    <row r="573" s="86" customFormat="1" ht="12.75"/>
    <row r="574" s="86" customFormat="1" ht="12.75"/>
    <row r="575" s="86" customFormat="1" ht="12.75"/>
    <row r="576" s="86" customFormat="1" ht="12.75"/>
    <row r="577" s="86" customFormat="1" ht="12.75"/>
    <row r="578" s="86" customFormat="1" ht="12.75"/>
    <row r="579" s="86" customFormat="1" ht="12.75"/>
    <row r="580" s="86" customFormat="1" ht="12.75"/>
    <row r="581" s="86" customFormat="1" ht="12.75"/>
    <row r="582" s="86" customFormat="1" ht="12.75"/>
    <row r="583" s="86" customFormat="1" ht="12.75"/>
    <row r="584" s="86" customFormat="1" ht="12.75"/>
    <row r="585" s="86" customFormat="1" ht="12.75"/>
    <row r="586" s="86" customFormat="1" ht="12.75"/>
    <row r="587" s="86" customFormat="1" ht="12.75"/>
    <row r="588" s="86" customFormat="1" ht="12.75"/>
    <row r="589" s="86" customFormat="1" ht="12.75"/>
    <row r="590" s="86" customFormat="1" ht="12.75"/>
    <row r="591" s="86" customFormat="1" ht="12.75"/>
    <row r="592" s="86" customFormat="1" ht="12.75"/>
    <row r="593" s="86" customFormat="1" ht="12.75"/>
    <row r="594" s="86" customFormat="1" ht="12.75"/>
    <row r="595" s="86" customFormat="1" ht="12.75"/>
    <row r="596" s="86" customFormat="1" ht="12.75"/>
    <row r="597" s="86" customFormat="1" ht="12.75"/>
    <row r="598" s="86" customFormat="1" ht="12.75"/>
    <row r="599" s="86" customFormat="1" ht="12.75"/>
    <row r="600" s="86" customFormat="1" ht="12.75"/>
    <row r="601" s="86" customFormat="1" ht="12.75"/>
    <row r="602" s="86" customFormat="1" ht="12.75"/>
    <row r="603" s="86" customFormat="1" ht="12.75"/>
    <row r="604" s="86" customFormat="1" ht="12.75"/>
    <row r="605" s="86" customFormat="1" ht="12.75"/>
    <row r="606" s="86" customFormat="1" ht="12.75"/>
    <row r="607" s="86" customFormat="1" ht="12.75"/>
    <row r="608" s="86" customFormat="1" ht="12.75"/>
    <row r="609" s="86" customFormat="1" ht="12.75"/>
    <row r="610" s="86" customFormat="1" ht="12.75"/>
    <row r="611" s="86" customFormat="1" ht="12.75"/>
    <row r="612" s="86" customFormat="1" ht="12.75"/>
    <row r="613" s="86" customFormat="1" ht="12.75"/>
    <row r="614" s="86" customFormat="1" ht="12.75"/>
    <row r="615" s="86" customFormat="1" ht="12.75"/>
    <row r="616" s="86" customFormat="1" ht="12.75"/>
    <row r="617" s="86" customFormat="1" ht="12.75"/>
    <row r="618" s="86" customFormat="1" ht="12.75"/>
    <row r="619" s="86" customFormat="1" ht="12.75"/>
    <row r="620" s="86" customFormat="1" ht="12.75"/>
    <row r="621" s="86" customFormat="1" ht="12.75"/>
    <row r="622" s="86" customFormat="1" ht="12.75"/>
    <row r="623" s="86" customFormat="1" ht="12.75"/>
    <row r="624" s="86" customFormat="1" ht="12.75"/>
    <row r="625" s="86" customFormat="1" ht="12.75"/>
    <row r="626" s="86" customFormat="1" ht="12.75"/>
    <row r="627" s="86" customFormat="1" ht="12.75"/>
    <row r="628" s="86" customFormat="1" ht="12.75"/>
    <row r="629" s="86" customFormat="1" ht="12.75"/>
    <row r="630" s="86" customFormat="1" ht="12.75"/>
    <row r="631" s="86" customFormat="1" ht="12.75"/>
    <row r="632" s="86" customFormat="1" ht="12.75"/>
    <row r="633" s="86" customFormat="1" ht="12.75"/>
    <row r="634" s="86" customFormat="1" ht="12.75"/>
    <row r="635" s="86" customFormat="1" ht="12.75"/>
    <row r="636" s="86" customFormat="1" ht="12.75"/>
    <row r="637" s="86" customFormat="1" ht="12.75"/>
    <row r="638" s="86" customFormat="1" ht="12.75"/>
    <row r="639" s="86" customFormat="1" ht="12.75"/>
    <row r="640" s="86" customFormat="1" ht="12.75"/>
    <row r="641" s="86" customFormat="1" ht="12.75"/>
    <row r="642" s="86" customFormat="1" ht="12.75"/>
    <row r="643" s="86" customFormat="1" ht="12.75"/>
    <row r="644" s="86" customFormat="1" ht="12.75"/>
    <row r="645" s="86" customFormat="1" ht="12.75"/>
    <row r="646" s="86" customFormat="1" ht="12.75"/>
    <row r="647" s="86" customFormat="1" ht="12.75"/>
    <row r="648" s="86" customFormat="1" ht="12.75"/>
    <row r="649" s="86" customFormat="1" ht="12.75"/>
    <row r="650" s="86" customFormat="1" ht="12.75"/>
    <row r="651" s="86" customFormat="1" ht="12.75"/>
    <row r="652" s="86" customFormat="1" ht="12.75"/>
    <row r="653" s="86" customFormat="1" ht="12.75"/>
    <row r="654" s="86" customFormat="1" ht="12.75"/>
    <row r="655" s="86" customFormat="1" ht="12.75"/>
    <row r="656" s="86" customFormat="1" ht="12.75"/>
    <row r="657" s="86" customFormat="1" ht="12.75"/>
    <row r="658" s="86" customFormat="1" ht="12.75"/>
    <row r="659" s="86" customFormat="1" ht="12.75"/>
    <row r="660" s="86" customFormat="1" ht="12.75"/>
    <row r="661" s="86" customFormat="1" ht="12.75"/>
    <row r="662" s="86" customFormat="1" ht="12.75"/>
    <row r="663" s="86" customFormat="1" ht="12.75"/>
    <row r="664" s="86" customFormat="1" ht="12.75"/>
    <row r="665" s="86" customFormat="1" ht="12.75"/>
    <row r="666" s="86" customFormat="1" ht="12.75"/>
    <row r="667" s="86" customFormat="1" ht="12.75"/>
    <row r="668" s="86" customFormat="1" ht="12.75"/>
    <row r="669" s="86" customFormat="1" ht="12.75"/>
    <row r="670" s="86" customFormat="1" ht="12.75"/>
    <row r="671" s="86" customFormat="1" ht="12.75"/>
    <row r="672" s="86" customFormat="1" ht="12.75"/>
    <row r="673" s="86" customFormat="1" ht="12.75"/>
    <row r="674" s="86" customFormat="1" ht="12.75"/>
    <row r="675" s="86" customFormat="1" ht="12.75"/>
    <row r="676" s="86" customFormat="1" ht="12.75"/>
    <row r="677" s="86" customFormat="1" ht="12.75"/>
    <row r="678" s="86" customFormat="1" ht="12.75"/>
    <row r="679" s="86" customFormat="1" ht="12.75"/>
    <row r="680" s="86" customFormat="1" ht="12.75"/>
    <row r="681" s="86" customFormat="1" ht="12.75"/>
    <row r="682" s="86" customFormat="1" ht="12.75"/>
    <row r="683" s="86" customFormat="1" ht="12.75"/>
    <row r="684" s="86" customFormat="1" ht="12.75"/>
    <row r="685" s="86" customFormat="1" ht="12.75"/>
    <row r="686" s="86" customFormat="1" ht="12.75"/>
    <row r="687" s="86" customFormat="1" ht="12.75"/>
    <row r="688" s="86" customFormat="1" ht="12.75"/>
    <row r="689" s="86" customFormat="1" ht="12.75"/>
    <row r="690" s="86" customFormat="1" ht="12.75"/>
    <row r="691" s="86" customFormat="1" ht="12.75"/>
    <row r="692" s="86" customFormat="1" ht="12.75"/>
    <row r="693" s="86" customFormat="1" ht="12.75"/>
    <row r="694" s="86" customFormat="1" ht="12.75"/>
    <row r="695" s="86" customFormat="1" ht="12.75"/>
    <row r="696" s="86" customFormat="1" ht="12.75"/>
    <row r="697" s="86" customFormat="1" ht="12.75"/>
    <row r="698" s="86" customFormat="1" ht="12.75"/>
    <row r="699" s="86" customFormat="1" ht="12.75"/>
    <row r="700" s="86" customFormat="1" ht="12.75"/>
    <row r="701" s="86" customFormat="1" ht="12.75"/>
    <row r="702" s="86" customFormat="1" ht="12.75"/>
    <row r="703" s="86" customFormat="1" ht="12.75"/>
    <row r="704" s="86" customFormat="1" ht="12.75"/>
    <row r="705" s="86" customFormat="1" ht="12.75"/>
    <row r="706" s="86" customFormat="1" ht="12.75"/>
    <row r="707" s="86" customFormat="1" ht="12.75"/>
    <row r="708" s="86" customFormat="1" ht="12.75"/>
    <row r="709" s="86" customFormat="1" ht="12.75"/>
    <row r="710" s="86" customFormat="1" ht="12.75"/>
    <row r="711" s="86" customFormat="1" ht="12.75"/>
    <row r="712" s="86" customFormat="1" ht="12.75"/>
    <row r="713" s="86" customFormat="1" ht="12.75"/>
    <row r="714" s="86" customFormat="1" ht="12.75"/>
    <row r="715" s="86" customFormat="1" ht="12.75"/>
    <row r="716" s="86" customFormat="1" ht="12.75"/>
    <row r="717" s="86" customFormat="1" ht="12.75"/>
    <row r="718" s="86" customFormat="1" ht="12.75"/>
    <row r="719" s="86" customFormat="1" ht="12.75"/>
    <row r="720" s="86" customFormat="1" ht="12.75"/>
    <row r="721" s="86" customFormat="1" ht="12.75"/>
    <row r="722" s="86" customFormat="1" ht="12.75"/>
    <row r="723" s="86" customFormat="1" ht="12.75"/>
    <row r="724" s="86" customFormat="1" ht="12.75"/>
    <row r="725" s="86" customFormat="1" ht="12.75"/>
    <row r="726" s="86" customFormat="1" ht="12.75"/>
    <row r="727" s="86" customFormat="1" ht="12.75"/>
    <row r="728" s="86" customFormat="1" ht="12.75"/>
    <row r="729" s="86" customFormat="1" ht="12.75"/>
    <row r="730" s="86" customFormat="1" ht="12.75"/>
    <row r="731" s="86" customFormat="1" ht="12.75"/>
    <row r="732" s="86" customFormat="1" ht="12.75"/>
    <row r="733" s="86" customFormat="1" ht="12.75"/>
    <row r="734" s="86" customFormat="1" ht="12.75"/>
    <row r="735" s="86" customFormat="1" ht="12.75"/>
    <row r="736" s="86" customFormat="1" ht="12.75"/>
    <row r="737" s="86" customFormat="1" ht="12.75"/>
    <row r="738" s="86" customFormat="1" ht="12.75"/>
    <row r="739" s="86" customFormat="1" ht="12.75"/>
    <row r="740" s="86" customFormat="1" ht="12.75"/>
    <row r="741" s="86" customFormat="1" ht="12.75"/>
    <row r="742" s="86" customFormat="1" ht="12.75"/>
    <row r="743" s="86" customFormat="1" ht="12.75"/>
    <row r="744" s="86" customFormat="1" ht="12.75"/>
    <row r="745" s="86" customFormat="1" ht="12.75"/>
    <row r="746" s="86" customFormat="1" ht="12.75"/>
    <row r="747" s="86" customFormat="1" ht="12.75"/>
    <row r="748" s="86" customFormat="1" ht="12.75"/>
    <row r="749" s="86" customFormat="1" ht="12.75"/>
    <row r="750" s="86" customFormat="1" ht="12.75"/>
    <row r="751" s="86" customFormat="1" ht="12.75"/>
    <row r="752" s="86" customFormat="1" ht="12.75"/>
    <row r="753" s="86" customFormat="1" ht="12.75"/>
    <row r="754" s="86" customFormat="1" ht="12.75"/>
    <row r="755" s="86" customFormat="1" ht="12.75"/>
    <row r="756" s="86" customFormat="1" ht="12.75"/>
    <row r="757" s="86" customFormat="1" ht="12.75"/>
    <row r="758" s="86" customFormat="1" ht="12.75"/>
    <row r="759" s="86" customFormat="1" ht="12.75"/>
    <row r="760" s="86" customFormat="1" ht="12.75"/>
    <row r="761" s="86" customFormat="1" ht="12.75"/>
    <row r="762" s="86" customFormat="1" ht="12.75"/>
    <row r="763" s="86" customFormat="1" ht="12.75"/>
    <row r="764" s="86" customFormat="1" ht="12.75"/>
    <row r="765" s="86" customFormat="1" ht="12.75"/>
    <row r="766" s="86" customFormat="1" ht="12.75"/>
    <row r="767" s="86" customFormat="1" ht="12.75"/>
    <row r="768" s="86" customFormat="1" ht="12.75"/>
    <row r="769" s="86" customFormat="1" ht="12.75"/>
    <row r="770" s="86" customFormat="1" ht="12.75"/>
    <row r="771" s="86" customFormat="1" ht="12.75"/>
    <row r="772" s="86" customFormat="1" ht="12.75"/>
    <row r="773" s="86" customFormat="1" ht="12.75"/>
    <row r="774" s="86" customFormat="1" ht="12.75"/>
    <row r="775" s="86" customFormat="1" ht="12.75"/>
    <row r="776" s="86" customFormat="1" ht="12.75"/>
    <row r="777" s="86" customFormat="1" ht="12.75"/>
    <row r="778" s="86" customFormat="1" ht="12.75"/>
    <row r="779" s="86" customFormat="1" ht="12.75"/>
    <row r="780" s="86" customFormat="1" ht="12.75"/>
    <row r="781" s="86" customFormat="1" ht="12.75"/>
    <row r="782" s="86" customFormat="1" ht="12.75"/>
    <row r="783" s="86" customFormat="1" ht="12.75"/>
    <row r="784" s="86" customFormat="1" ht="12.75"/>
    <row r="785" s="86" customFormat="1" ht="12.75"/>
    <row r="786" s="86" customFormat="1" ht="12.75"/>
    <row r="787" s="86" customFormat="1" ht="12.75"/>
    <row r="788" s="86" customFormat="1" ht="12.75"/>
    <row r="789" s="86" customFormat="1" ht="12.75"/>
    <row r="790" s="86" customFormat="1" ht="12.75"/>
    <row r="791" s="86" customFormat="1" ht="12.75"/>
    <row r="792" s="86" customFormat="1" ht="12.75"/>
    <row r="793" s="86" customFormat="1" ht="12.75"/>
    <row r="794" s="86" customFormat="1" ht="12.75"/>
    <row r="795" s="86" customFormat="1" ht="12.75"/>
    <row r="796" s="86" customFormat="1" ht="12.75"/>
    <row r="797" s="86" customFormat="1" ht="12.75"/>
    <row r="798" s="86" customFormat="1" ht="12.75"/>
    <row r="799" s="86" customFormat="1" ht="12.75"/>
    <row r="800" s="86" customFormat="1" ht="12.75"/>
    <row r="801" s="86" customFormat="1" ht="12.75"/>
    <row r="802" s="86" customFormat="1" ht="12.75"/>
    <row r="803" s="86" customFormat="1" ht="12.75"/>
    <row r="804" s="86" customFormat="1" ht="12.75"/>
    <row r="805" s="86" customFormat="1" ht="12.75"/>
    <row r="806" s="86" customFormat="1" ht="12.75"/>
    <row r="807" s="86" customFormat="1" ht="12.75"/>
    <row r="808" s="86" customFormat="1" ht="12.75"/>
    <row r="809" s="86" customFormat="1" ht="12.75"/>
    <row r="810" s="86" customFormat="1" ht="12.75"/>
    <row r="811" s="86" customFormat="1" ht="12.75"/>
    <row r="812" s="86" customFormat="1" ht="12.75"/>
    <row r="813" s="86" customFormat="1" ht="12.75"/>
    <row r="814" s="86" customFormat="1" ht="12.75"/>
    <row r="815" s="86" customFormat="1" ht="12.75"/>
    <row r="816" s="86" customFormat="1" ht="12.75"/>
    <row r="817" s="86" customFormat="1" ht="12.75"/>
    <row r="818" s="86" customFormat="1" ht="12.75"/>
    <row r="819" s="86" customFormat="1" ht="12.75"/>
    <row r="820" s="86" customFormat="1" ht="12.75"/>
    <row r="821" s="86" customFormat="1" ht="12.75"/>
    <row r="822" s="86" customFormat="1" ht="12.75"/>
    <row r="823" s="86" customFormat="1" ht="12.75"/>
    <row r="824" s="86" customFormat="1" ht="12.75"/>
    <row r="825" s="86" customFormat="1" ht="12.75"/>
    <row r="826" s="86" customFormat="1" ht="12.75"/>
    <row r="827" s="86" customFormat="1" ht="12.75"/>
    <row r="828" s="86" customFormat="1" ht="12.75"/>
    <row r="829" s="86" customFormat="1" ht="12.75"/>
    <row r="830" s="86" customFormat="1" ht="12.75"/>
    <row r="831" s="86" customFormat="1" ht="12.75"/>
    <row r="832" s="86" customFormat="1" ht="12.75"/>
    <row r="833" s="86" customFormat="1" ht="12.75"/>
    <row r="834" s="86" customFormat="1" ht="12.75"/>
    <row r="835" s="86" customFormat="1" ht="12.75"/>
    <row r="836" s="86" customFormat="1" ht="12.75"/>
    <row r="837" s="86" customFormat="1" ht="12.75"/>
    <row r="838" s="86" customFormat="1" ht="12.75"/>
    <row r="839" s="86" customFormat="1" ht="12.75"/>
    <row r="840" s="86" customFormat="1" ht="12.75"/>
    <row r="841" s="86" customFormat="1" ht="12.75"/>
    <row r="842" s="86" customFormat="1" ht="12.75"/>
    <row r="843" s="86" customFormat="1" ht="12.75"/>
    <row r="844" s="86" customFormat="1" ht="12.75"/>
    <row r="845" s="86" customFormat="1" ht="12.75"/>
    <row r="846" s="86" customFormat="1" ht="12.75"/>
    <row r="847" s="86" customFormat="1" ht="12.75"/>
    <row r="848" s="86" customFormat="1" ht="12.75"/>
    <row r="849" s="86" customFormat="1" ht="12.75"/>
    <row r="850" s="86" customFormat="1" ht="12.75"/>
    <row r="851" s="86" customFormat="1" ht="12.75"/>
    <row r="852" s="86" customFormat="1" ht="12.75"/>
    <row r="853" s="86" customFormat="1" ht="12.75"/>
    <row r="854" s="86" customFormat="1" ht="12.75"/>
    <row r="855" s="86" customFormat="1" ht="12.75"/>
    <row r="856" s="86" customFormat="1" ht="12.75"/>
    <row r="857" s="86" customFormat="1" ht="12.75"/>
    <row r="858" s="86" customFormat="1" ht="12.75"/>
    <row r="859" s="86" customFormat="1" ht="12.75"/>
    <row r="860" s="86" customFormat="1" ht="12.75"/>
    <row r="861" s="86" customFormat="1" ht="12.75"/>
    <row r="862" s="86" customFormat="1" ht="12.75"/>
    <row r="863" s="86" customFormat="1" ht="12.75"/>
    <row r="864" s="86" customFormat="1" ht="12.75"/>
    <row r="865" s="86" customFormat="1" ht="12.75"/>
    <row r="866" s="86" customFormat="1" ht="12.75"/>
    <row r="867" s="86" customFormat="1" ht="12.75"/>
    <row r="868" s="86" customFormat="1" ht="12.75"/>
    <row r="869" s="86" customFormat="1" ht="12.75"/>
    <row r="870" s="86" customFormat="1" ht="12.75"/>
    <row r="871" s="86" customFormat="1" ht="12.75"/>
    <row r="872" s="86" customFormat="1" ht="12.75"/>
    <row r="873" s="86" customFormat="1" ht="12.75"/>
    <row r="874" s="86" customFormat="1" ht="12.75"/>
    <row r="875" s="86" customFormat="1" ht="12.75"/>
    <row r="876" s="86" customFormat="1" ht="12.75"/>
    <row r="877" s="86" customFormat="1" ht="12.75"/>
    <row r="878" s="86" customFormat="1" ht="12.75"/>
    <row r="879" s="86" customFormat="1" ht="12.75"/>
    <row r="880" s="86" customFormat="1" ht="12.75"/>
    <row r="881" s="86" customFormat="1" ht="12.75"/>
    <row r="882" s="86" customFormat="1" ht="12.75"/>
    <row r="883" s="86" customFormat="1" ht="12.75"/>
    <row r="884" s="86" customFormat="1" ht="12.75"/>
    <row r="885" s="86" customFormat="1" ht="12.75"/>
    <row r="886" s="86" customFormat="1" ht="12.75"/>
    <row r="887" s="86" customFormat="1" ht="12.75"/>
    <row r="888" s="86" customFormat="1" ht="12.75"/>
    <row r="889" s="86" customFormat="1" ht="12.75"/>
    <row r="890" s="86" customFormat="1" ht="12.75"/>
    <row r="891" s="86" customFormat="1" ht="12.75"/>
    <row r="892" s="86" customFormat="1" ht="12.75"/>
    <row r="893" s="86" customFormat="1" ht="12.75"/>
    <row r="894" s="86" customFormat="1" ht="12.75"/>
    <row r="895" s="86" customFormat="1" ht="12.75"/>
    <row r="896" s="86" customFormat="1" ht="12.75"/>
    <row r="897" s="86" customFormat="1" ht="12.75"/>
    <row r="898" s="86" customFormat="1" ht="12.75"/>
    <row r="899" s="86" customFormat="1" ht="12.75"/>
    <row r="900" s="86" customFormat="1" ht="12.75"/>
    <row r="901" s="86" customFormat="1" ht="12.75"/>
    <row r="902" s="86" customFormat="1" ht="12.75"/>
    <row r="903" s="86" customFormat="1" ht="12.75"/>
    <row r="904" s="86" customFormat="1" ht="12.75"/>
    <row r="905" s="86" customFormat="1" ht="12.75"/>
    <row r="906" s="86" customFormat="1" ht="12.75"/>
    <row r="907" s="86" customFormat="1" ht="12.75"/>
    <row r="908" s="86" customFormat="1" ht="12.75"/>
    <row r="909" s="86" customFormat="1" ht="12.75"/>
    <row r="910" s="86" customFormat="1" ht="12.75"/>
    <row r="911" s="86" customFormat="1" ht="12.75"/>
    <row r="912" s="86" customFormat="1" ht="12.75"/>
    <row r="913" s="86" customFormat="1" ht="12.75"/>
    <row r="914" s="86" customFormat="1" ht="12.75"/>
    <row r="915" s="86" customFormat="1" ht="12.75"/>
    <row r="916" s="86" customFormat="1" ht="12.75"/>
    <row r="917" s="86" customFormat="1" ht="12.75"/>
    <row r="918" s="86" customFormat="1" ht="12.75"/>
    <row r="919" s="86" customFormat="1" ht="12.75"/>
    <row r="920" s="86" customFormat="1" ht="12.75"/>
    <row r="921" s="86" customFormat="1" ht="12.75"/>
    <row r="922" s="86" customFormat="1" ht="12.75"/>
    <row r="923" s="86" customFormat="1" ht="12.75"/>
    <row r="924" s="86" customFormat="1" ht="12.75"/>
    <row r="925" s="86" customFormat="1" ht="12.75"/>
    <row r="926" s="86" customFormat="1" ht="12.75"/>
    <row r="927" s="86" customFormat="1" ht="12.75"/>
    <row r="928" s="86" customFormat="1" ht="12.75"/>
    <row r="929" s="86" customFormat="1" ht="12.75"/>
    <row r="930" s="86" customFormat="1" ht="12.75"/>
    <row r="931" s="86" customFormat="1" ht="12.75"/>
    <row r="932" s="86" customFormat="1" ht="12.75"/>
    <row r="933" s="86" customFormat="1" ht="12.75"/>
    <row r="934" s="86" customFormat="1" ht="12.75"/>
    <row r="935" s="86" customFormat="1" ht="12.75"/>
    <row r="936" s="86" customFormat="1" ht="12.75"/>
    <row r="937" s="86" customFormat="1" ht="12.75"/>
    <row r="938" s="86" customFormat="1" ht="12.75"/>
    <row r="939" s="86" customFormat="1" ht="12.75"/>
    <row r="940" s="86" customFormat="1" ht="12.75"/>
    <row r="941" s="86" customFormat="1" ht="12.75"/>
    <row r="942" s="86" customFormat="1" ht="12.75"/>
    <row r="943" s="86" customFormat="1" ht="12.75"/>
    <row r="944" s="86" customFormat="1" ht="12.75"/>
    <row r="945" s="86" customFormat="1" ht="12.75"/>
    <row r="946" s="86" customFormat="1" ht="12.75"/>
    <row r="947" s="86" customFormat="1" ht="12.75"/>
    <row r="948" s="86" customFormat="1" ht="12.75"/>
    <row r="949" s="86" customFormat="1" ht="12.75"/>
    <row r="950" s="86" customFormat="1" ht="12.75"/>
    <row r="951" s="86" customFormat="1" ht="12.75"/>
    <row r="952" s="86" customFormat="1" ht="12.75"/>
    <row r="953" s="86" customFormat="1" ht="12.75"/>
    <row r="954" s="86" customFormat="1" ht="12.75"/>
    <row r="955" s="86" customFormat="1" ht="12.75"/>
    <row r="956" s="86" customFormat="1" ht="12.75"/>
    <row r="957" s="86" customFormat="1" ht="12.75"/>
    <row r="958" s="86" customFormat="1" ht="12.75"/>
    <row r="959" s="86" customFormat="1" ht="12.75"/>
    <row r="960" s="86" customFormat="1" ht="12.75"/>
    <row r="961" s="86" customFormat="1" ht="12.75"/>
    <row r="962" s="86" customFormat="1" ht="12.75"/>
    <row r="963" s="86" customFormat="1" ht="12.75"/>
    <row r="964" s="86" customFormat="1" ht="12.75"/>
    <row r="965" s="86" customFormat="1" ht="12.75"/>
    <row r="966" s="86" customFormat="1" ht="12.75"/>
    <row r="967" s="86" customFormat="1" ht="12.75"/>
    <row r="968" s="86" customFormat="1" ht="12.75"/>
    <row r="969" s="86" customFormat="1" ht="12.75"/>
    <row r="970" s="86" customFormat="1" ht="12.75"/>
    <row r="971" s="86" customFormat="1" ht="12.75"/>
    <row r="972" s="86" customFormat="1" ht="12.75"/>
    <row r="973" s="86" customFormat="1" ht="12.75"/>
    <row r="974" s="86" customFormat="1" ht="12.75"/>
    <row r="975" s="86" customFormat="1" ht="12.75"/>
    <row r="976" s="86" customFormat="1" ht="12.75"/>
    <row r="977" spans="1:18" ht="12.75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</row>
    <row r="978" spans="1:18" ht="12.75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</row>
    <row r="979" spans="1:18" ht="12.75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</row>
    <row r="980" spans="1:18" ht="12.75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</row>
    <row r="981" spans="1:18" ht="12.75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</row>
    <row r="982" spans="1:18" ht="12.75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</row>
    <row r="983" spans="1:18" ht="12.75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</row>
    <row r="984" spans="1:18" ht="12.75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</row>
    <row r="985" spans="1:18" ht="12.75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</row>
    <row r="986" spans="1:18" ht="12.75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</row>
    <row r="987" spans="1:18" ht="12.75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</row>
    <row r="988" spans="1:18" ht="12.75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</row>
    <row r="989" spans="1:18" ht="12.75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</row>
    <row r="990" spans="1:18" ht="12.75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</row>
    <row r="991" spans="1:18" ht="12.75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</row>
    <row r="992" spans="1:18" ht="12.75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</row>
    <row r="993" spans="1:18" ht="12.75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</row>
    <row r="994" spans="1:18" ht="12.75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</row>
    <row r="995" spans="1:18" ht="12.75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</row>
    <row r="996" spans="1:18" ht="12.75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</row>
    <row r="997" spans="1:18" ht="12.75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</row>
    <row r="998" spans="1:18" ht="12.75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</row>
    <row r="999" spans="1:18" ht="12.75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</row>
    <row r="1000" spans="1:18" ht="12.75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</row>
    <row r="1001" spans="1:18" ht="12.75">
      <c r="A1001" s="86"/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</row>
    <row r="1002" spans="1:18" ht="12.75">
      <c r="A1002" s="86"/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</row>
    <row r="1003" spans="1:18" ht="12.75">
      <c r="A1003" s="86"/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</row>
    <row r="1004" spans="1:18" ht="12.75">
      <c r="A1004" s="86"/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</row>
    <row r="1005" spans="1:18" ht="12.75">
      <c r="A1005" s="86"/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</row>
    <row r="1006" spans="1:18" ht="12.75">
      <c r="A1006" s="86"/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</row>
    <row r="1007" spans="1:18" ht="12.75">
      <c r="A1007" s="86"/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</row>
    <row r="1008" spans="1:18" ht="12.75">
      <c r="A1008" s="86"/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</row>
    <row r="1009" spans="1:18" ht="12.75">
      <c r="A1009" s="86"/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</row>
    <row r="1010" spans="1:18" ht="12.75">
      <c r="A1010" s="86"/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</row>
    <row r="1011" spans="1:18" ht="12.75">
      <c r="A1011" s="86"/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</row>
    <row r="1012" spans="1:18" ht="12.75">
      <c r="A1012" s="86"/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</row>
    <row r="1013" spans="1:18" ht="12.75">
      <c r="A1013" s="86"/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</row>
    <row r="1014" spans="1:18" ht="12.75">
      <c r="A1014" s="86"/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</row>
    <row r="1015" spans="1:18" ht="12.75">
      <c r="A1015" s="86"/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</row>
    <row r="1016" spans="1:18" ht="12.75">
      <c r="A1016" s="86"/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</row>
    <row r="1017" spans="1:18" ht="12.75">
      <c r="A1017" s="86"/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</row>
    <row r="1018" spans="1:18" ht="12.75">
      <c r="A1018" s="86"/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</row>
    <row r="1019" spans="1:18" ht="12.75">
      <c r="A1019" s="86"/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</row>
    <row r="1020" spans="1:18" ht="12.75">
      <c r="A1020" s="86"/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</row>
    <row r="1021" spans="1:18" ht="12.75">
      <c r="A1021" s="86"/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</row>
    <row r="1022" spans="1:18" ht="12.75">
      <c r="A1022" s="86"/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</row>
    <row r="1023" spans="1:18" ht="12.75">
      <c r="A1023" s="86"/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</row>
    <row r="1024" spans="1:18" ht="12.75">
      <c r="A1024" s="86"/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</row>
    <row r="1025" spans="1:18" ht="12.75">
      <c r="A1025" s="86"/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</row>
    <row r="1026" spans="1:18" ht="12.75">
      <c r="A1026" s="86"/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</row>
    <row r="1027" spans="1:18" ht="12.75">
      <c r="A1027" s="86"/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</row>
    <row r="1028" spans="1:18" ht="12.75">
      <c r="A1028" s="86"/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</row>
    <row r="1029" spans="1:18" ht="12.75">
      <c r="A1029" s="86"/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</row>
    <row r="1030" spans="1:18" ht="12.75">
      <c r="A1030" s="86"/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</row>
    <row r="1031" spans="1:18" ht="12.75">
      <c r="A1031" s="86"/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</row>
    <row r="1032" spans="1:18" ht="12.75">
      <c r="A1032" s="86"/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</row>
    <row r="1033" spans="1:18" ht="12.75">
      <c r="A1033" s="86"/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</row>
    <row r="1034" spans="1:18" ht="12.75">
      <c r="A1034" s="86"/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</row>
    <row r="1035" spans="1:18" ht="12.75">
      <c r="A1035" s="86"/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</row>
    <row r="1036" spans="1:18" ht="12.75">
      <c r="A1036" s="86"/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</row>
    <row r="1037" spans="1:18" ht="12.75">
      <c r="A1037" s="86"/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</row>
    <row r="1038" spans="1:18" ht="12.75">
      <c r="A1038" s="86"/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</row>
    <row r="1039" spans="1:18" ht="12.75">
      <c r="A1039" s="86"/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</row>
    <row r="1040" spans="1:18" ht="12.75">
      <c r="A1040" s="86"/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</row>
    <row r="1041" spans="1:18" ht="12.75">
      <c r="A1041" s="86"/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</row>
    <row r="1042" spans="1:18" ht="12.75">
      <c r="A1042" s="86"/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</row>
    <row r="1043" spans="1:18" ht="12.75">
      <c r="A1043" s="86"/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</row>
    <row r="1044" spans="1:18" ht="12.75">
      <c r="A1044" s="86"/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</row>
    <row r="1045" spans="1:18" ht="12.75">
      <c r="A1045" s="86"/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</row>
    <row r="1046" spans="1:18" ht="12.75">
      <c r="A1046" s="86"/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</row>
    <row r="1047" spans="1:18" ht="12.75">
      <c r="A1047" s="86"/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</row>
    <row r="1048" spans="1:18" ht="12.75">
      <c r="A1048" s="86"/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</row>
    <row r="1049" spans="1:18" ht="12.75">
      <c r="A1049" s="86"/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</row>
    <row r="1050" spans="1:18" ht="12.75">
      <c r="A1050" s="86"/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</row>
    <row r="1051" spans="1:18" ht="12.75">
      <c r="A1051" s="86"/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</row>
    <row r="1052" spans="1:18" ht="12.75">
      <c r="A1052" s="86"/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</row>
    <row r="1053" spans="1:18" ht="12.75">
      <c r="A1053" s="86"/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</row>
    <row r="1054" spans="1:18" ht="12.75">
      <c r="A1054" s="86"/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</row>
    <row r="1055" spans="1:18" ht="12.75">
      <c r="A1055" s="86"/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</row>
    <row r="1056" spans="1:18" ht="12.75">
      <c r="A1056" s="86"/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</row>
    <row r="1057" spans="1:18" ht="12.75">
      <c r="A1057" s="86"/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</row>
    <row r="1058" spans="1:18" ht="12.75">
      <c r="A1058" s="86"/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</row>
    <row r="1059" spans="1:18" ht="12.75">
      <c r="A1059" s="86"/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</row>
    <row r="1060" spans="1:18" ht="12.75">
      <c r="A1060" s="86"/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</row>
    <row r="1061" spans="1:18" ht="12.75">
      <c r="A1061" s="86"/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</row>
    <row r="1062" spans="1:18" ht="12.75">
      <c r="A1062" s="86"/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</row>
    <row r="1063" spans="1:18" ht="12.75">
      <c r="A1063" s="86"/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</row>
    <row r="1064" spans="1:18" ht="12.75">
      <c r="A1064" s="86"/>
      <c r="B1064" s="86"/>
      <c r="C1064" s="86"/>
      <c r="D1064" s="86"/>
      <c r="E1064" s="86"/>
      <c r="F1064" s="86"/>
      <c r="G1064" s="86"/>
      <c r="O1064" s="86"/>
      <c r="P1064" s="86"/>
      <c r="Q1064" s="86"/>
      <c r="R1064" s="86"/>
    </row>
  </sheetData>
  <mergeCells count="130">
    <mergeCell ref="N40:P40"/>
    <mergeCell ref="Q36:S36"/>
    <mergeCell ref="D39:F39"/>
    <mergeCell ref="G39:I39"/>
    <mergeCell ref="J39:L39"/>
    <mergeCell ref="N39:P39"/>
    <mergeCell ref="Q37:R37"/>
    <mergeCell ref="D38:F38"/>
    <mergeCell ref="G38:I38"/>
    <mergeCell ref="N38:P38"/>
    <mergeCell ref="A42:I42"/>
    <mergeCell ref="D36:F36"/>
    <mergeCell ref="G36:I36"/>
    <mergeCell ref="J36:L36"/>
    <mergeCell ref="J38:L38"/>
    <mergeCell ref="D40:F40"/>
    <mergeCell ref="G40:I40"/>
    <mergeCell ref="J40:L40"/>
    <mergeCell ref="N36:P36"/>
    <mergeCell ref="D35:F35"/>
    <mergeCell ref="G35:I35"/>
    <mergeCell ref="N35:P35"/>
    <mergeCell ref="J35:L35"/>
    <mergeCell ref="D33:F33"/>
    <mergeCell ref="G33:I33"/>
    <mergeCell ref="J33:L33"/>
    <mergeCell ref="N33:P33"/>
    <mergeCell ref="J31:L31"/>
    <mergeCell ref="N31:P31"/>
    <mergeCell ref="D32:F32"/>
    <mergeCell ref="G32:I32"/>
    <mergeCell ref="J32:L32"/>
    <mergeCell ref="N32:P32"/>
    <mergeCell ref="D31:F31"/>
    <mergeCell ref="G31:I31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G4:I4"/>
    <mergeCell ref="J4:L4"/>
  </mergeCells>
  <dataValidations count="1">
    <dataValidation type="textLength" operator="equal" allowBlank="1" showInputMessage="1" showErrorMessage="1" sqref="D1:P3 G6:I6 A7:C40 A42:I44 J42:S45 N4:P4 J10:P10 Q7:S40">
      <formula1>D1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2005-06-22T08:04:17Z</cp:lastPrinted>
  <dcterms:created xsi:type="dcterms:W3CDTF">2004-05-24T14:11:27Z</dcterms:created>
  <dcterms:modified xsi:type="dcterms:W3CDTF">2005-06-27T09:39:14Z</dcterms:modified>
  <cp:category/>
  <cp:version/>
  <cp:contentType/>
  <cp:contentStatus/>
</cp:coreProperties>
</file>