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<sst xmlns="http://schemas.openxmlformats.org/spreadsheetml/2006/main" count="98" uniqueCount="83">
  <si>
    <t>SOYBEANS / DINAWA TSA SOYA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</si>
  <si>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</si>
  <si>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</si>
  <si>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</si>
  <si>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</si>
  <si>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</si>
  <si>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</si>
  <si>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</si>
  <si>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</si>
  <si>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</si>
  <si>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</si>
  <si>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</si>
  <si>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</si>
  <si>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</si>
  <si>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</si>
  <si>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</si>
  <si>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</si>
  <si>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</si>
  <si>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</si>
  <si>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</si>
  <si>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</si>
  <si>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</si>
  <si>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</si>
  <si>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</si>
  <si>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</si>
  <si>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</si>
  <si>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</si>
  <si>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</si>
  <si>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</si>
  <si>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</si>
  <si>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</si>
  <si>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</si>
  <si>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</si>
  <si>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</si>
  <si>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</si>
  <si>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</si>
  <si>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</si>
  <si>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</si>
  <si>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</si>
  <si>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</si>
  <si>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</si>
  <si>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</si>
  <si>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</si>
  <si>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</si>
  <si>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</si>
  <si>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</si>
  <si>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</si>
  <si>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</si>
  <si>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</si>
  <si>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</si>
  <si>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</si>
  <si>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</si>
  <si>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1 January/Ferikgong 2004</t>
  </si>
  <si>
    <t>Babolokadithoto, bagwebi</t>
  </si>
  <si>
    <t>Soya ya mafura a a tletseng</t>
  </si>
  <si>
    <t>English</t>
  </si>
  <si>
    <t>Dithomelo(+)/dikamogelo gotlhegotlhe(-)</t>
  </si>
  <si>
    <t>(i)</t>
  </si>
  <si>
    <t>Deliveries directly from farms (i)</t>
  </si>
  <si>
    <t>Kgorosodithoto ka tlhamalalo go tswa dipolaseng (i)</t>
  </si>
  <si>
    <t>Producer deliveries regarding the previous marketing period will no longer be</t>
  </si>
  <si>
    <t>included in the footnote as the industry considers only producer deliveries within a</t>
  </si>
  <si>
    <t xml:space="preserve">specific marketing period as the total crop. </t>
  </si>
  <si>
    <t>Kgololo ya baumisi ya nako ya thobo e e fetileng ga e sa tlhola e akaretswa mo</t>
  </si>
  <si>
    <t>footnoting ka ntlha ya gore intaseteri e tsaya kgololo ya baumisi mo nakong ya</t>
  </si>
  <si>
    <t>thekiso e e rileng fela e le yona thobo yotlhe.</t>
  </si>
  <si>
    <t>(Preliminary/Tsa matseno)</t>
  </si>
  <si>
    <t>1 January/Ferikgong 2005</t>
  </si>
  <si>
    <t>28 February/Tlhakole 2005</t>
  </si>
  <si>
    <t>1 February/Tlhakole 2005</t>
  </si>
  <si>
    <t>Tlhakole 2005</t>
  </si>
  <si>
    <t>February 2005</t>
  </si>
  <si>
    <t>2005 Year (January - December) / Ngwaga wa 2005 (Ferikgong - Sedimonthole) (2)</t>
  </si>
  <si>
    <t>31 March/Mopitlwe 2005</t>
  </si>
  <si>
    <t>1 March/Mopitlwe 2005</t>
  </si>
  <si>
    <t>Mopitlwe 2005</t>
  </si>
  <si>
    <t>March 2005</t>
  </si>
  <si>
    <t>January - March 2005</t>
  </si>
  <si>
    <t>Ferikgong - Mopitlwe 2005</t>
  </si>
  <si>
    <t>31 March/Mopitlwe 2004</t>
  </si>
  <si>
    <t>Ferikgong - Mopitlwe 2004</t>
  </si>
  <si>
    <t>January - March 2004</t>
  </si>
  <si>
    <t>SMI-042005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</si>
</sst>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4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9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15" xfId="0" applyNumberFormat="1" applyFont="1" applyFill="1" applyBorder="1" applyAlignment="1" quotePrefix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72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9" fillId="0" borderId="24" xfId="0" applyFont="1" applyFill="1" applyBorder="1" applyAlignment="1" quotePrefix="1">
      <alignment horizontal="left" vertical="center"/>
    </xf>
    <xf numFmtId="0" fontId="10" fillId="0" borderId="1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4" fillId="0" borderId="5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right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172" fontId="4" fillId="0" borderId="1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2" fontId="14" fillId="0" borderId="0" xfId="0" applyNumberFormat="1" applyFont="1" applyFill="1" applyBorder="1" applyAlignment="1">
      <alignment horizontal="left"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right" vertical="center"/>
    </xf>
    <xf numFmtId="172" fontId="4" fillId="0" borderId="30" xfId="0" applyNumberFormat="1" applyFont="1" applyFill="1" applyBorder="1" applyAlignment="1">
      <alignment horizontal="right" vertical="center"/>
    </xf>
    <xf numFmtId="172" fontId="4" fillId="0" borderId="6" xfId="0" applyNumberFormat="1" applyFont="1" applyFill="1" applyBorder="1" applyAlignment="1">
      <alignment horizontal="right" vertical="center"/>
    </xf>
    <xf numFmtId="172" fontId="4" fillId="0" borderId="37" xfId="0" applyNumberFormat="1" applyFont="1" applyFill="1" applyBorder="1" applyAlignment="1">
      <alignment horizontal="right" vertical="center"/>
    </xf>
    <xf numFmtId="172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quotePrefix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7" fontId="7" fillId="0" borderId="33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34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quotePrefix="1">
      <alignment horizontal="center" vertical="center"/>
    </xf>
    <xf numFmtId="49" fontId="4" fillId="0" borderId="34" xfId="0" applyNumberFormat="1" applyFont="1" applyFill="1" applyBorder="1" applyAlignment="1" quotePrefix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 quotePrefix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quotePrefix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" fontId="6" fillId="0" borderId="30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41</xdr:row>
      <xdr:rowOff>0</xdr:rowOff>
    </xdr:from>
    <xdr:to>
      <xdr:col>12</xdr:col>
      <xdr:colOff>590550</xdr:colOff>
      <xdr:row>41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41</xdr:row>
      <xdr:rowOff>0</xdr:rowOff>
    </xdr:from>
    <xdr:to>
      <xdr:col>12</xdr:col>
      <xdr:colOff>590550</xdr:colOff>
      <xdr:row>41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53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41</xdr:row>
      <xdr:rowOff>0</xdr:rowOff>
    </xdr:from>
    <xdr:to>
      <xdr:col>10</xdr:col>
      <xdr:colOff>933450</xdr:colOff>
      <xdr:row>41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2619375</xdr:colOff>
      <xdr:row>44</xdr:row>
      <xdr:rowOff>66675</xdr:rowOff>
    </xdr:from>
    <xdr:ext cx="95250" cy="190500"/>
    <xdr:sp>
      <xdr:nvSpPr>
        <xdr:cNvPr id="17" name="TextBox 17"/>
        <xdr:cNvSpPr txBox="1">
          <a:spLocks noChangeArrowheads="1"/>
        </xdr:cNvSpPr>
      </xdr:nvSpPr>
      <xdr:spPr>
        <a:xfrm>
          <a:off x="17383125" y="110109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9"/>
  <sheetViews>
    <sheetView tabSelected="1" zoomScale="75" zoomScaleNormal="75" workbookViewId="0" topLeftCell="D1">
      <selection activeCell="D1" sqref="D1:P1"/>
    </sheetView>
  </sheetViews>
  <sheetFormatPr defaultColWidth="9.140625" defaultRowHeight="12.75"/>
  <cols>
    <col min="1" max="1" width="1.57421875" style="7" customWidth="1"/>
    <col min="2" max="2" width="1.28515625" style="7" customWidth="1"/>
    <col min="3" max="3" width="39.421875" style="7" customWidth="1"/>
    <col min="4" max="4" width="13.140625" style="7" customWidth="1"/>
    <col min="5" max="5" width="12.8515625" style="7" customWidth="1"/>
    <col min="6" max="6" width="16.421875" style="7" customWidth="1"/>
    <col min="7" max="8" width="12.57421875" style="7" customWidth="1"/>
    <col min="9" max="9" width="17.7109375" style="7" customWidth="1"/>
    <col min="10" max="10" width="14.8515625" style="7" customWidth="1"/>
    <col min="11" max="11" width="14.00390625" style="7" customWidth="1"/>
    <col min="12" max="12" width="13.57421875" style="7" customWidth="1"/>
    <col min="13" max="13" width="9.28125" style="7" customWidth="1"/>
    <col min="14" max="14" width="13.28125" style="7" customWidth="1"/>
    <col min="15" max="15" width="13.421875" style="7" customWidth="1"/>
    <col min="16" max="16" width="15.421875" style="7" customWidth="1"/>
    <col min="17" max="17" width="69.421875" style="7" customWidth="1"/>
    <col min="18" max="18" width="1.28515625" style="7" customWidth="1"/>
    <col min="19" max="19" width="1.7109375" style="6" customWidth="1"/>
    <col min="20" max="20" width="0.85546875" style="6" customWidth="1"/>
    <col min="21" max="21" width="28.421875" style="6" customWidth="1"/>
    <col min="22" max="171" width="7.8515625" style="6" customWidth="1"/>
    <col min="172" max="16384" width="7.8515625" style="7" customWidth="1"/>
  </cols>
  <sheetData>
    <row r="1" spans="1:20" s="2" customFormat="1" ht="26.25" customHeight="1">
      <c r="A1" s="215"/>
      <c r="B1" s="216"/>
      <c r="C1" s="217"/>
      <c r="D1" s="221" t="s">
        <v>0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Q1" s="203" t="s">
        <v>82</v>
      </c>
      <c r="R1" s="204"/>
      <c r="S1" s="205"/>
      <c r="T1" s="1"/>
    </row>
    <row r="2" spans="1:20" s="2" customFormat="1" ht="21" customHeight="1">
      <c r="A2" s="218"/>
      <c r="B2" s="219"/>
      <c r="C2" s="220"/>
      <c r="D2" s="224" t="s">
        <v>46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06"/>
      <c r="R2" s="207"/>
      <c r="S2" s="208"/>
      <c r="T2" s="1"/>
    </row>
    <row r="3" spans="1:20" s="2" customFormat="1" ht="21" customHeight="1" thickBot="1">
      <c r="A3" s="218"/>
      <c r="B3" s="219"/>
      <c r="C3" s="220"/>
      <c r="D3" s="226" t="s">
        <v>72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06"/>
      <c r="R3" s="207"/>
      <c r="S3" s="208"/>
      <c r="T3" s="3"/>
    </row>
    <row r="4" spans="1:20" s="5" customFormat="1" ht="21" customHeight="1">
      <c r="A4" s="218"/>
      <c r="B4" s="219"/>
      <c r="C4" s="220"/>
      <c r="D4" s="228" t="s">
        <v>71</v>
      </c>
      <c r="E4" s="229"/>
      <c r="F4" s="230"/>
      <c r="G4" s="228" t="s">
        <v>76</v>
      </c>
      <c r="H4" s="229"/>
      <c r="I4" s="230"/>
      <c r="J4" s="231" t="s">
        <v>1</v>
      </c>
      <c r="K4" s="176"/>
      <c r="L4" s="176"/>
      <c r="M4" s="8"/>
      <c r="N4" s="231" t="s">
        <v>1</v>
      </c>
      <c r="O4" s="176"/>
      <c r="P4" s="176"/>
      <c r="Q4" s="209">
        <v>38468</v>
      </c>
      <c r="R4" s="210"/>
      <c r="S4" s="211"/>
      <c r="T4" s="4"/>
    </row>
    <row r="5" spans="1:20" s="5" customFormat="1" ht="21" customHeight="1">
      <c r="A5" s="218"/>
      <c r="B5" s="219"/>
      <c r="C5" s="220"/>
      <c r="D5" s="202" t="s">
        <v>70</v>
      </c>
      <c r="E5" s="178"/>
      <c r="F5" s="177"/>
      <c r="G5" s="202" t="s">
        <v>75</v>
      </c>
      <c r="H5" s="178"/>
      <c r="I5" s="177"/>
      <c r="J5" s="200" t="s">
        <v>77</v>
      </c>
      <c r="K5" s="178"/>
      <c r="L5" s="177"/>
      <c r="M5" s="9" t="s">
        <v>2</v>
      </c>
      <c r="N5" s="200" t="s">
        <v>81</v>
      </c>
      <c r="O5" s="178"/>
      <c r="P5" s="177"/>
      <c r="Q5" s="209"/>
      <c r="R5" s="210"/>
      <c r="S5" s="211"/>
      <c r="T5" s="4"/>
    </row>
    <row r="6" spans="1:20" s="2" customFormat="1" ht="21" customHeight="1" thickBot="1">
      <c r="A6" s="218"/>
      <c r="B6" s="219"/>
      <c r="C6" s="220"/>
      <c r="D6" s="197"/>
      <c r="E6" s="198"/>
      <c r="F6" s="198"/>
      <c r="G6" s="197" t="s">
        <v>66</v>
      </c>
      <c r="H6" s="199"/>
      <c r="I6" s="198"/>
      <c r="J6" s="200" t="s">
        <v>78</v>
      </c>
      <c r="K6" s="178"/>
      <c r="L6" s="201"/>
      <c r="M6" s="10" t="s">
        <v>3</v>
      </c>
      <c r="N6" s="200" t="s">
        <v>80</v>
      </c>
      <c r="O6" s="178"/>
      <c r="P6" s="201"/>
      <c r="Q6" s="212"/>
      <c r="R6" s="213"/>
      <c r="S6" s="214"/>
      <c r="T6" s="3"/>
    </row>
    <row r="7" spans="1:20" s="12" customFormat="1" ht="24" thickBot="1">
      <c r="A7" s="183" t="s">
        <v>55</v>
      </c>
      <c r="B7" s="184"/>
      <c r="C7" s="185"/>
      <c r="D7" s="18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8"/>
      <c r="Q7" s="183" t="s">
        <v>4</v>
      </c>
      <c r="R7" s="184"/>
      <c r="S7" s="185"/>
      <c r="T7" s="11"/>
    </row>
    <row r="8" spans="1:171" s="15" customFormat="1" ht="24" customHeight="1" thickBot="1">
      <c r="A8" s="189" t="s">
        <v>5</v>
      </c>
      <c r="B8" s="190"/>
      <c r="C8" s="190"/>
      <c r="D8" s="191" t="s">
        <v>69</v>
      </c>
      <c r="E8" s="192"/>
      <c r="F8" s="193"/>
      <c r="G8" s="194" t="s">
        <v>74</v>
      </c>
      <c r="H8" s="192"/>
      <c r="I8" s="192"/>
      <c r="J8" s="191" t="s">
        <v>67</v>
      </c>
      <c r="K8" s="192"/>
      <c r="L8" s="193"/>
      <c r="M8" s="13"/>
      <c r="N8" s="191" t="s">
        <v>52</v>
      </c>
      <c r="O8" s="192"/>
      <c r="P8" s="193"/>
      <c r="Q8" s="195" t="s">
        <v>6</v>
      </c>
      <c r="R8" s="195"/>
      <c r="S8" s="196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</row>
    <row r="9" spans="1:171" s="15" customFormat="1" ht="21" customHeight="1" thickBot="1">
      <c r="A9" s="16" t="s">
        <v>7</v>
      </c>
      <c r="B9" s="17"/>
      <c r="C9" s="17"/>
      <c r="D9" s="179">
        <v>88.1</v>
      </c>
      <c r="E9" s="180"/>
      <c r="F9" s="181"/>
      <c r="G9" s="182">
        <f>+D37</f>
        <v>77.79999999999998</v>
      </c>
      <c r="H9" s="182"/>
      <c r="I9" s="182"/>
      <c r="J9" s="179">
        <v>100.5</v>
      </c>
      <c r="K9" s="180"/>
      <c r="L9" s="181"/>
      <c r="M9" s="18">
        <f>ROUND(J9-N9,2)/N9*100</f>
        <v>106.36550308008212</v>
      </c>
      <c r="N9" s="179">
        <v>48.7</v>
      </c>
      <c r="O9" s="180"/>
      <c r="P9" s="181"/>
      <c r="Q9" s="19"/>
      <c r="S9" s="20" t="s">
        <v>8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1:19" s="14" customFormat="1" ht="21" customHeight="1">
      <c r="A10" s="16"/>
      <c r="B10" s="17"/>
      <c r="C10" s="17"/>
      <c r="D10" s="21"/>
      <c r="E10" s="22"/>
      <c r="F10" s="22"/>
      <c r="G10" s="21"/>
      <c r="H10" s="21"/>
      <c r="I10" s="21"/>
      <c r="J10" s="176" t="s">
        <v>1</v>
      </c>
      <c r="K10" s="176"/>
      <c r="L10" s="176"/>
      <c r="M10" s="23"/>
      <c r="N10" s="176" t="s">
        <v>1</v>
      </c>
      <c r="O10" s="176"/>
      <c r="P10" s="176"/>
      <c r="Q10" s="17"/>
      <c r="S10" s="20"/>
    </row>
    <row r="11" spans="1:19" s="14" customFormat="1" ht="21" customHeight="1">
      <c r="A11" s="16"/>
      <c r="B11" s="17"/>
      <c r="C11" s="17"/>
      <c r="D11" s="24"/>
      <c r="E11" s="25"/>
      <c r="F11" s="25"/>
      <c r="G11" s="24"/>
      <c r="H11" s="24"/>
      <c r="I11" s="24"/>
      <c r="J11" s="177" t="s">
        <v>77</v>
      </c>
      <c r="K11" s="178"/>
      <c r="L11" s="177"/>
      <c r="M11" s="26"/>
      <c r="N11" s="177" t="s">
        <v>81</v>
      </c>
      <c r="O11" s="178"/>
      <c r="P11" s="177"/>
      <c r="Q11" s="17"/>
      <c r="S11" s="20"/>
    </row>
    <row r="12" spans="1:171" s="15" customFormat="1" ht="21" customHeight="1" thickBot="1">
      <c r="A12" s="16"/>
      <c r="B12" s="14"/>
      <c r="C12" s="14"/>
      <c r="D12" s="173"/>
      <c r="E12" s="173"/>
      <c r="F12" s="173"/>
      <c r="G12" s="173"/>
      <c r="H12" s="173"/>
      <c r="I12" s="173"/>
      <c r="J12" s="174" t="s">
        <v>78</v>
      </c>
      <c r="K12" s="175"/>
      <c r="L12" s="174"/>
      <c r="M12" s="27"/>
      <c r="N12" s="174" t="s">
        <v>80</v>
      </c>
      <c r="O12" s="175"/>
      <c r="P12" s="174"/>
      <c r="Q12" s="28"/>
      <c r="R12" s="29"/>
      <c r="S12" s="3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</row>
    <row r="13" spans="1:171" s="15" customFormat="1" ht="21" customHeight="1" thickBot="1">
      <c r="A13" s="16" t="s">
        <v>9</v>
      </c>
      <c r="B13" s="31"/>
      <c r="C13" s="31"/>
      <c r="D13" s="127">
        <f>SUM(D14:F15)</f>
        <v>6.8</v>
      </c>
      <c r="E13" s="144"/>
      <c r="F13" s="145"/>
      <c r="G13" s="128">
        <f>SUM(G14:I15)</f>
        <v>8.7</v>
      </c>
      <c r="H13" s="144"/>
      <c r="I13" s="144"/>
      <c r="J13" s="127">
        <f>SUM(J14:L15)</f>
        <v>20.3</v>
      </c>
      <c r="K13" s="144"/>
      <c r="L13" s="145"/>
      <c r="M13" s="32" t="s">
        <v>10</v>
      </c>
      <c r="N13" s="127">
        <f>SUM(N14:P15)</f>
        <v>6.3</v>
      </c>
      <c r="O13" s="144"/>
      <c r="P13" s="145"/>
      <c r="Q13" s="19"/>
      <c r="R13" s="19"/>
      <c r="S13" s="20" t="s">
        <v>11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s="15" customFormat="1" ht="21" customHeight="1">
      <c r="A14" s="16"/>
      <c r="B14" s="33" t="s">
        <v>58</v>
      </c>
      <c r="C14" s="34"/>
      <c r="D14" s="140">
        <v>0.8</v>
      </c>
      <c r="E14" s="141"/>
      <c r="F14" s="142"/>
      <c r="G14" s="140">
        <v>4.3</v>
      </c>
      <c r="H14" s="141"/>
      <c r="I14" s="142"/>
      <c r="J14" s="140">
        <v>5.9</v>
      </c>
      <c r="K14" s="141"/>
      <c r="L14" s="142"/>
      <c r="M14" s="35">
        <f>ROUND(J14-N14,2)/N14*100</f>
        <v>293.33333333333337</v>
      </c>
      <c r="N14" s="140">
        <v>1.5</v>
      </c>
      <c r="O14" s="141"/>
      <c r="P14" s="142"/>
      <c r="Q14" s="36"/>
      <c r="R14" s="37" t="s">
        <v>59</v>
      </c>
      <c r="S14" s="3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s="15" customFormat="1" ht="21" customHeight="1" thickBot="1">
      <c r="A15" s="16"/>
      <c r="B15" s="38" t="s">
        <v>12</v>
      </c>
      <c r="C15" s="39"/>
      <c r="D15" s="137">
        <v>6</v>
      </c>
      <c r="E15" s="138"/>
      <c r="F15" s="139"/>
      <c r="G15" s="137">
        <v>4.4</v>
      </c>
      <c r="H15" s="138"/>
      <c r="I15" s="139"/>
      <c r="J15" s="137">
        <v>14.4</v>
      </c>
      <c r="K15" s="138"/>
      <c r="L15" s="139"/>
      <c r="M15" s="42" t="s">
        <v>10</v>
      </c>
      <c r="N15" s="137">
        <v>4.8</v>
      </c>
      <c r="O15" s="138"/>
      <c r="P15" s="139"/>
      <c r="Q15" s="43"/>
      <c r="R15" s="44" t="s">
        <v>13</v>
      </c>
      <c r="S15" s="3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</row>
    <row r="16" spans="1:171" s="15" customFormat="1" ht="9" customHeight="1" thickBot="1">
      <c r="A16" s="16"/>
      <c r="B16" s="14"/>
      <c r="C16" s="14"/>
      <c r="D16" s="26"/>
      <c r="E16" s="26"/>
      <c r="F16" s="26"/>
      <c r="G16" s="26"/>
      <c r="H16" s="26"/>
      <c r="I16" s="26"/>
      <c r="J16" s="26"/>
      <c r="K16" s="26"/>
      <c r="L16" s="26"/>
      <c r="M16" s="45"/>
      <c r="N16" s="46"/>
      <c r="O16" s="46"/>
      <c r="P16" s="46"/>
      <c r="Q16" s="29"/>
      <c r="R16" s="29"/>
      <c r="S16" s="3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</row>
    <row r="17" spans="1:171" s="15" customFormat="1" ht="21" customHeight="1" thickBot="1">
      <c r="A17" s="16" t="s">
        <v>14</v>
      </c>
      <c r="B17" s="47"/>
      <c r="C17" s="31"/>
      <c r="D17" s="127">
        <f>+D18+D23+D24+D25</f>
        <v>15.2</v>
      </c>
      <c r="E17" s="144"/>
      <c r="F17" s="145"/>
      <c r="G17" s="127">
        <f>+G18+G23+G24+G25</f>
        <v>17</v>
      </c>
      <c r="H17" s="144"/>
      <c r="I17" s="145"/>
      <c r="J17" s="127">
        <f>+J18+J23+J24+J25</f>
        <v>48.2</v>
      </c>
      <c r="K17" s="144"/>
      <c r="L17" s="145"/>
      <c r="M17" s="18">
        <f aca="true" t="shared" si="0" ref="M17:M23">ROUND(J17-N17,2)/N17*100</f>
        <v>70.31802120141342</v>
      </c>
      <c r="N17" s="127">
        <f>+N18+N23+N24+N25</f>
        <v>28.3</v>
      </c>
      <c r="O17" s="144"/>
      <c r="P17" s="145"/>
      <c r="Q17" s="19"/>
      <c r="R17" s="19"/>
      <c r="S17" s="20" t="s">
        <v>15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</row>
    <row r="18" spans="1:171" s="15" customFormat="1" ht="21" customHeight="1">
      <c r="A18" s="16"/>
      <c r="B18" s="48" t="s">
        <v>16</v>
      </c>
      <c r="C18" s="49"/>
      <c r="D18" s="170">
        <f>SUM(D19:F22)</f>
        <v>14.5</v>
      </c>
      <c r="E18" s="171"/>
      <c r="F18" s="172"/>
      <c r="G18" s="170">
        <f>SUM(G19:I22)</f>
        <v>16.5</v>
      </c>
      <c r="H18" s="171"/>
      <c r="I18" s="172"/>
      <c r="J18" s="170">
        <f>SUM(J19:L22)</f>
        <v>46.7</v>
      </c>
      <c r="K18" s="171"/>
      <c r="L18" s="172"/>
      <c r="M18" s="50">
        <f t="shared" si="0"/>
        <v>66.78571428571428</v>
      </c>
      <c r="N18" s="170">
        <f>SUM(N19:P22)</f>
        <v>28</v>
      </c>
      <c r="O18" s="171"/>
      <c r="P18" s="172"/>
      <c r="Q18" s="51"/>
      <c r="R18" s="52" t="s">
        <v>17</v>
      </c>
      <c r="S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</row>
    <row r="19" spans="1:171" s="15" customFormat="1" ht="21" customHeight="1">
      <c r="A19" s="16"/>
      <c r="B19" s="53"/>
      <c r="C19" s="33" t="s">
        <v>18</v>
      </c>
      <c r="D19" s="140">
        <v>1.9</v>
      </c>
      <c r="E19" s="141"/>
      <c r="F19" s="142"/>
      <c r="G19" s="140">
        <v>3.2</v>
      </c>
      <c r="H19" s="141"/>
      <c r="I19" s="142"/>
      <c r="J19" s="140">
        <v>7.3</v>
      </c>
      <c r="K19" s="141"/>
      <c r="L19" s="142"/>
      <c r="M19" s="54">
        <f t="shared" si="0"/>
        <v>-14.117647058823529</v>
      </c>
      <c r="N19" s="140">
        <v>8.5</v>
      </c>
      <c r="O19" s="141"/>
      <c r="P19" s="142"/>
      <c r="Q19" s="37" t="s">
        <v>19</v>
      </c>
      <c r="R19" s="55"/>
      <c r="S19" s="3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</row>
    <row r="20" spans="1:171" s="15" customFormat="1" ht="21" customHeight="1">
      <c r="A20" s="16"/>
      <c r="B20" s="56"/>
      <c r="C20" s="57" t="s">
        <v>20</v>
      </c>
      <c r="D20" s="161">
        <v>0</v>
      </c>
      <c r="E20" s="162"/>
      <c r="F20" s="163"/>
      <c r="G20" s="161">
        <v>0</v>
      </c>
      <c r="H20" s="162"/>
      <c r="I20" s="163"/>
      <c r="J20" s="161">
        <v>0</v>
      </c>
      <c r="K20" s="162"/>
      <c r="L20" s="163"/>
      <c r="M20" s="35">
        <v>0</v>
      </c>
      <c r="N20" s="161">
        <v>0</v>
      </c>
      <c r="O20" s="162"/>
      <c r="P20" s="163"/>
      <c r="Q20" s="58" t="s">
        <v>21</v>
      </c>
      <c r="R20" s="55"/>
      <c r="S20" s="3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</row>
    <row r="21" spans="1:171" s="15" customFormat="1" ht="21" customHeight="1">
      <c r="A21" s="16"/>
      <c r="B21" s="56"/>
      <c r="C21" s="57" t="s">
        <v>22</v>
      </c>
      <c r="D21" s="167">
        <v>11.2</v>
      </c>
      <c r="E21" s="168"/>
      <c r="F21" s="169"/>
      <c r="G21" s="167">
        <v>11.1</v>
      </c>
      <c r="H21" s="168"/>
      <c r="I21" s="169"/>
      <c r="J21" s="167">
        <v>34.7</v>
      </c>
      <c r="K21" s="168"/>
      <c r="L21" s="169"/>
      <c r="M21" s="35">
        <f t="shared" si="0"/>
        <v>105.32544378698225</v>
      </c>
      <c r="N21" s="167">
        <v>16.9</v>
      </c>
      <c r="O21" s="168"/>
      <c r="P21" s="169"/>
      <c r="Q21" s="60" t="s">
        <v>54</v>
      </c>
      <c r="R21" s="55"/>
      <c r="S21" s="3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</row>
    <row r="22" spans="1:171" s="15" customFormat="1" ht="21" customHeight="1">
      <c r="A22" s="16"/>
      <c r="B22" s="56"/>
      <c r="C22" s="61" t="s">
        <v>23</v>
      </c>
      <c r="D22" s="164">
        <v>1.4</v>
      </c>
      <c r="E22" s="165"/>
      <c r="F22" s="166"/>
      <c r="G22" s="164">
        <v>2.2</v>
      </c>
      <c r="H22" s="165"/>
      <c r="I22" s="166"/>
      <c r="J22" s="164">
        <v>4.7</v>
      </c>
      <c r="K22" s="165"/>
      <c r="L22" s="166"/>
      <c r="M22" s="63">
        <f t="shared" si="0"/>
        <v>80.76923076923077</v>
      </c>
      <c r="N22" s="164">
        <v>2.6</v>
      </c>
      <c r="O22" s="165"/>
      <c r="P22" s="166"/>
      <c r="Q22" s="64" t="s">
        <v>24</v>
      </c>
      <c r="R22" s="65"/>
      <c r="S22" s="3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s="15" customFormat="1" ht="21" customHeight="1">
      <c r="A23" s="16"/>
      <c r="B23" s="66" t="s">
        <v>25</v>
      </c>
      <c r="C23" s="67"/>
      <c r="D23" s="140">
        <v>0.2</v>
      </c>
      <c r="E23" s="141"/>
      <c r="F23" s="142"/>
      <c r="G23" s="140">
        <v>0.5</v>
      </c>
      <c r="H23" s="141"/>
      <c r="I23" s="142"/>
      <c r="J23" s="140">
        <v>1</v>
      </c>
      <c r="K23" s="141"/>
      <c r="L23" s="142"/>
      <c r="M23" s="59">
        <f t="shared" si="0"/>
        <v>400</v>
      </c>
      <c r="N23" s="140">
        <v>0.2</v>
      </c>
      <c r="O23" s="141"/>
      <c r="P23" s="142"/>
      <c r="Q23" s="29"/>
      <c r="R23" s="65" t="s">
        <v>26</v>
      </c>
      <c r="S23" s="3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5" customFormat="1" ht="21" customHeight="1">
      <c r="A24" s="16"/>
      <c r="B24" s="66" t="s">
        <v>47</v>
      </c>
      <c r="C24" s="67"/>
      <c r="D24" s="161">
        <v>0.4</v>
      </c>
      <c r="E24" s="162"/>
      <c r="F24" s="163"/>
      <c r="G24" s="161">
        <v>0</v>
      </c>
      <c r="H24" s="162"/>
      <c r="I24" s="163"/>
      <c r="J24" s="161">
        <v>0.4</v>
      </c>
      <c r="K24" s="162"/>
      <c r="L24" s="163"/>
      <c r="M24" s="35">
        <v>300</v>
      </c>
      <c r="N24" s="161">
        <v>0.1</v>
      </c>
      <c r="O24" s="162"/>
      <c r="P24" s="163"/>
      <c r="Q24" s="68"/>
      <c r="R24" s="65" t="s">
        <v>27</v>
      </c>
      <c r="S24" s="3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</row>
    <row r="25" spans="1:171" s="15" customFormat="1" ht="21" customHeight="1" thickBot="1">
      <c r="A25" s="16"/>
      <c r="B25" s="69" t="s">
        <v>28</v>
      </c>
      <c r="C25" s="70"/>
      <c r="D25" s="137">
        <v>0.1</v>
      </c>
      <c r="E25" s="138"/>
      <c r="F25" s="139"/>
      <c r="G25" s="137">
        <v>0</v>
      </c>
      <c r="H25" s="138"/>
      <c r="I25" s="139"/>
      <c r="J25" s="137">
        <v>0.1</v>
      </c>
      <c r="K25" s="138"/>
      <c r="L25" s="139"/>
      <c r="M25" s="71">
        <v>100</v>
      </c>
      <c r="N25" s="137">
        <v>0</v>
      </c>
      <c r="O25" s="138"/>
      <c r="P25" s="139"/>
      <c r="Q25" s="72"/>
      <c r="R25" s="73" t="s">
        <v>29</v>
      </c>
      <c r="S25" s="3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5" customFormat="1" ht="9" customHeight="1">
      <c r="A26" s="16"/>
      <c r="B26" s="17"/>
      <c r="C26" s="17"/>
      <c r="D26" s="26"/>
      <c r="E26" s="26"/>
      <c r="F26" s="26"/>
      <c r="G26" s="26"/>
      <c r="H26" s="26"/>
      <c r="I26" s="26"/>
      <c r="J26" s="26"/>
      <c r="K26" s="26"/>
      <c r="L26" s="26"/>
      <c r="M26" s="46"/>
      <c r="N26" s="26"/>
      <c r="O26" s="26"/>
      <c r="P26" s="26"/>
      <c r="Q26" s="19"/>
      <c r="R26" s="19"/>
      <c r="S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</row>
    <row r="27" spans="1:171" s="15" customFormat="1" ht="21" customHeight="1" thickBot="1">
      <c r="A27" s="16" t="s">
        <v>48</v>
      </c>
      <c r="B27" s="31"/>
      <c r="C27" s="31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4"/>
      <c r="R27" s="14"/>
      <c r="S27" s="76" t="s">
        <v>50</v>
      </c>
      <c r="T27" s="14"/>
      <c r="U27" s="29"/>
      <c r="V27" s="19"/>
      <c r="W27" s="19"/>
      <c r="X27" s="19"/>
      <c r="Y27" s="19"/>
      <c r="Z27" s="19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</row>
    <row r="28" spans="1:171" s="15" customFormat="1" ht="21" customHeight="1" thickBot="1">
      <c r="A28" s="16"/>
      <c r="B28" s="48" t="s">
        <v>30</v>
      </c>
      <c r="C28" s="77"/>
      <c r="D28" s="127">
        <f>SUM(D29:F30)</f>
        <v>1.9</v>
      </c>
      <c r="E28" s="144"/>
      <c r="F28" s="145"/>
      <c r="G28" s="127">
        <f>SUM(G29:I30)</f>
        <v>1.1</v>
      </c>
      <c r="H28" s="144"/>
      <c r="I28" s="145"/>
      <c r="J28" s="127">
        <f>SUM(J29:L30)</f>
        <v>3</v>
      </c>
      <c r="K28" s="144"/>
      <c r="L28" s="145"/>
      <c r="M28" s="32" t="s">
        <v>10</v>
      </c>
      <c r="N28" s="127">
        <f>SUM(N29:P30)</f>
        <v>1.1</v>
      </c>
      <c r="O28" s="144"/>
      <c r="P28" s="145"/>
      <c r="Q28" s="78"/>
      <c r="R28" s="52" t="s">
        <v>31</v>
      </c>
      <c r="S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</row>
    <row r="29" spans="1:171" s="15" customFormat="1" ht="21" customHeight="1">
      <c r="A29" s="16"/>
      <c r="B29" s="79"/>
      <c r="C29" s="80" t="s">
        <v>32</v>
      </c>
      <c r="D29" s="150">
        <v>1.9</v>
      </c>
      <c r="E29" s="151"/>
      <c r="F29" s="152"/>
      <c r="G29" s="150">
        <v>1.1</v>
      </c>
      <c r="H29" s="153"/>
      <c r="I29" s="154"/>
      <c r="J29" s="158">
        <v>3</v>
      </c>
      <c r="K29" s="159"/>
      <c r="L29" s="160"/>
      <c r="M29" s="87" t="s">
        <v>10</v>
      </c>
      <c r="N29" s="140">
        <v>1.1</v>
      </c>
      <c r="O29" s="141"/>
      <c r="P29" s="142"/>
      <c r="Q29" s="82" t="s">
        <v>33</v>
      </c>
      <c r="R29" s="60"/>
      <c r="S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</row>
    <row r="30" spans="1:171" s="15" customFormat="1" ht="21" customHeight="1" thickBot="1">
      <c r="A30" s="16"/>
      <c r="B30" s="83"/>
      <c r="C30" s="84" t="s">
        <v>34</v>
      </c>
      <c r="D30" s="137">
        <v>0</v>
      </c>
      <c r="E30" s="138"/>
      <c r="F30" s="139"/>
      <c r="G30" s="137">
        <v>0</v>
      </c>
      <c r="H30" s="148"/>
      <c r="I30" s="149"/>
      <c r="J30" s="155">
        <v>0</v>
      </c>
      <c r="K30" s="156"/>
      <c r="L30" s="157"/>
      <c r="M30" s="42" t="s">
        <v>10</v>
      </c>
      <c r="N30" s="137">
        <v>0</v>
      </c>
      <c r="O30" s="138"/>
      <c r="P30" s="139"/>
      <c r="Q30" s="64" t="s">
        <v>35</v>
      </c>
      <c r="R30" s="85"/>
      <c r="S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</row>
    <row r="31" spans="1:171" s="15" customFormat="1" ht="9" customHeight="1" thickBot="1">
      <c r="A31" s="16"/>
      <c r="B31" s="67"/>
      <c r="C31" s="67"/>
      <c r="D31" s="26"/>
      <c r="E31" s="26"/>
      <c r="F31" s="26"/>
      <c r="G31" s="26"/>
      <c r="H31" s="26"/>
      <c r="I31" s="26"/>
      <c r="J31" s="26"/>
      <c r="K31" s="26"/>
      <c r="L31" s="26"/>
      <c r="M31" s="46"/>
      <c r="N31" s="26"/>
      <c r="O31" s="26"/>
      <c r="P31" s="26"/>
      <c r="Q31" s="29"/>
      <c r="R31" s="29"/>
      <c r="S31" s="3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</row>
    <row r="32" spans="1:171" s="15" customFormat="1" ht="21" customHeight="1" thickBot="1">
      <c r="A32" s="86" t="s">
        <v>36</v>
      </c>
      <c r="B32" s="17"/>
      <c r="C32" s="17"/>
      <c r="D32" s="127">
        <f>SUM(D33:F34)</f>
        <v>0</v>
      </c>
      <c r="E32" s="144"/>
      <c r="F32" s="145"/>
      <c r="G32" s="127">
        <f>SUM(G33:I34)</f>
        <v>-0.1</v>
      </c>
      <c r="H32" s="144"/>
      <c r="I32" s="145"/>
      <c r="J32" s="127">
        <f>SUM(J33:L34)</f>
        <v>1.0999999999999999</v>
      </c>
      <c r="K32" s="144"/>
      <c r="L32" s="145"/>
      <c r="M32" s="32" t="s">
        <v>10</v>
      </c>
      <c r="N32" s="127">
        <f>SUM(N33:P34)</f>
        <v>0.5000000000000001</v>
      </c>
      <c r="O32" s="144"/>
      <c r="P32" s="145"/>
      <c r="Q32" s="19"/>
      <c r="R32" s="19"/>
      <c r="S32" s="20" t="s">
        <v>37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</row>
    <row r="33" spans="1:171" s="15" customFormat="1" ht="21" customHeight="1">
      <c r="A33" s="16"/>
      <c r="B33" s="33" t="s">
        <v>38</v>
      </c>
      <c r="C33" s="34"/>
      <c r="D33" s="150">
        <v>0.1</v>
      </c>
      <c r="E33" s="151"/>
      <c r="F33" s="152"/>
      <c r="G33" s="150">
        <v>-0.1</v>
      </c>
      <c r="H33" s="153"/>
      <c r="I33" s="154"/>
      <c r="J33" s="150">
        <v>-0.1</v>
      </c>
      <c r="K33" s="153"/>
      <c r="L33" s="154"/>
      <c r="M33" s="122" t="s">
        <v>10</v>
      </c>
      <c r="N33" s="150">
        <v>-0.6</v>
      </c>
      <c r="O33" s="153"/>
      <c r="P33" s="154"/>
      <c r="Q33" s="36"/>
      <c r="R33" s="37" t="s">
        <v>56</v>
      </c>
      <c r="S33" s="3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</row>
    <row r="34" spans="1:171" s="15" customFormat="1" ht="21" customHeight="1" thickBot="1">
      <c r="A34" s="16"/>
      <c r="B34" s="61" t="s">
        <v>39</v>
      </c>
      <c r="C34" s="62"/>
      <c r="D34" s="137">
        <v>-0.1</v>
      </c>
      <c r="E34" s="138"/>
      <c r="F34" s="139"/>
      <c r="G34" s="137">
        <v>0</v>
      </c>
      <c r="H34" s="148"/>
      <c r="I34" s="149"/>
      <c r="J34" s="137">
        <v>1.2</v>
      </c>
      <c r="K34" s="148"/>
      <c r="L34" s="149"/>
      <c r="M34" s="42" t="s">
        <v>10</v>
      </c>
      <c r="N34" s="137">
        <v>1.1</v>
      </c>
      <c r="O34" s="148"/>
      <c r="P34" s="149"/>
      <c r="Q34" s="43"/>
      <c r="R34" s="44" t="s">
        <v>40</v>
      </c>
      <c r="S34" s="3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</row>
    <row r="35" spans="1:171" s="15" customFormat="1" ht="9" customHeight="1" thickBot="1">
      <c r="A35" s="16"/>
      <c r="B35" s="102"/>
      <c r="C35" s="14"/>
      <c r="D35" s="26"/>
      <c r="E35" s="14"/>
      <c r="F35" s="14"/>
      <c r="G35" s="74"/>
      <c r="H35" s="74"/>
      <c r="I35" s="74"/>
      <c r="J35" s="74"/>
      <c r="K35" s="74"/>
      <c r="L35" s="74"/>
      <c r="M35" s="121"/>
      <c r="N35" s="74"/>
      <c r="O35" s="74"/>
      <c r="P35" s="74"/>
      <c r="Q35" s="106"/>
      <c r="R35" s="106"/>
      <c r="S35" s="3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</row>
    <row r="36" spans="1:171" s="15" customFormat="1" ht="23.25" customHeight="1" thickBot="1">
      <c r="A36" s="88"/>
      <c r="B36" s="89"/>
      <c r="C36" s="89"/>
      <c r="D36" s="146" t="s">
        <v>68</v>
      </c>
      <c r="E36" s="147"/>
      <c r="F36" s="147"/>
      <c r="G36" s="146" t="s">
        <v>73</v>
      </c>
      <c r="H36" s="147"/>
      <c r="I36" s="147"/>
      <c r="J36" s="146" t="s">
        <v>73</v>
      </c>
      <c r="K36" s="147"/>
      <c r="L36" s="147"/>
      <c r="M36" s="123"/>
      <c r="N36" s="146" t="s">
        <v>79</v>
      </c>
      <c r="O36" s="147"/>
      <c r="P36" s="147"/>
      <c r="Q36" s="90"/>
      <c r="R36" s="29"/>
      <c r="S36" s="30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</row>
    <row r="37" spans="1:171" s="15" customFormat="1" ht="21" customHeight="1" thickBot="1">
      <c r="A37" s="91" t="s">
        <v>41</v>
      </c>
      <c r="B37" s="92"/>
      <c r="C37" s="92"/>
      <c r="D37" s="127">
        <f>SUM(D9+D13-D17-D28-D32)</f>
        <v>77.79999999999998</v>
      </c>
      <c r="E37" s="128"/>
      <c r="F37" s="129"/>
      <c r="G37" s="127">
        <f>SUM(G9+G13-G17-G28-G32)</f>
        <v>68.49999999999999</v>
      </c>
      <c r="H37" s="144"/>
      <c r="I37" s="145"/>
      <c r="J37" s="127">
        <f>SUM(J9+J13-J17-J28-J32)</f>
        <v>68.5</v>
      </c>
      <c r="K37" s="144"/>
      <c r="L37" s="145"/>
      <c r="M37" s="35">
        <f>ROUND(J37-N37,2)/N37*100</f>
        <v>172.90836653386455</v>
      </c>
      <c r="N37" s="127">
        <f>SUM(N9+N13-N17-N28-N32)</f>
        <v>25.099999999999998</v>
      </c>
      <c r="O37" s="144"/>
      <c r="P37" s="145"/>
      <c r="Q37" s="143" t="s">
        <v>42</v>
      </c>
      <c r="R37" s="124"/>
      <c r="S37" s="125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</row>
    <row r="38" spans="1:171" s="15" customFormat="1" ht="8.25" customHeight="1" thickBot="1">
      <c r="A38" s="93"/>
      <c r="B38" s="81"/>
      <c r="C38" s="81"/>
      <c r="D38" s="26"/>
      <c r="E38" s="26"/>
      <c r="F38" s="26"/>
      <c r="G38" s="26"/>
      <c r="H38" s="26"/>
      <c r="I38" s="26"/>
      <c r="J38" s="26"/>
      <c r="K38" s="26"/>
      <c r="L38" s="26"/>
      <c r="M38" s="94"/>
      <c r="N38" s="26"/>
      <c r="O38" s="26"/>
      <c r="P38" s="26"/>
      <c r="Q38" s="126"/>
      <c r="R38" s="126"/>
      <c r="S38" s="30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</row>
    <row r="39" spans="1:171" s="15" customFormat="1" ht="21" customHeight="1" thickBot="1">
      <c r="A39" s="86" t="s">
        <v>49</v>
      </c>
      <c r="B39" s="17"/>
      <c r="C39" s="17"/>
      <c r="D39" s="127">
        <f>SUM(D40:F41)</f>
        <v>77.80000000000001</v>
      </c>
      <c r="E39" s="128"/>
      <c r="F39" s="129"/>
      <c r="G39" s="127">
        <f>SUM(G40:I41)</f>
        <v>68.5</v>
      </c>
      <c r="H39" s="144"/>
      <c r="I39" s="145"/>
      <c r="J39" s="127">
        <f>SUM(J40:L41)</f>
        <v>68.5</v>
      </c>
      <c r="K39" s="144"/>
      <c r="L39" s="145"/>
      <c r="M39" s="95">
        <f>ROUND(J39-N39,2)/N39*100</f>
        <v>172.90836653386452</v>
      </c>
      <c r="N39" s="127">
        <f>SUM(N40:P41)</f>
        <v>25.1</v>
      </c>
      <c r="O39" s="144"/>
      <c r="P39" s="145"/>
      <c r="Q39" s="19"/>
      <c r="R39" s="19"/>
      <c r="S39" s="20" t="s">
        <v>51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</row>
    <row r="40" spans="1:171" s="15" customFormat="1" ht="21" customHeight="1">
      <c r="A40" s="96"/>
      <c r="B40" s="33" t="s">
        <v>43</v>
      </c>
      <c r="C40" s="34"/>
      <c r="D40" s="140">
        <v>67.9</v>
      </c>
      <c r="E40" s="141"/>
      <c r="F40" s="142"/>
      <c r="G40" s="140">
        <v>56.2</v>
      </c>
      <c r="H40" s="141"/>
      <c r="I40" s="142"/>
      <c r="J40" s="140">
        <v>56.2</v>
      </c>
      <c r="K40" s="141"/>
      <c r="L40" s="142"/>
      <c r="M40" s="35">
        <f>ROUND(J40-N40,2)/N40*100</f>
        <v>203.7837837837838</v>
      </c>
      <c r="N40" s="140">
        <v>18.5</v>
      </c>
      <c r="O40" s="141"/>
      <c r="P40" s="142"/>
      <c r="Q40" s="36"/>
      <c r="R40" s="37" t="s">
        <v>53</v>
      </c>
      <c r="S40" s="30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s="15" customFormat="1" ht="21" customHeight="1" thickBot="1">
      <c r="A41" s="97"/>
      <c r="B41" s="98" t="s">
        <v>44</v>
      </c>
      <c r="C41" s="40"/>
      <c r="D41" s="137">
        <v>9.9</v>
      </c>
      <c r="E41" s="138"/>
      <c r="F41" s="139"/>
      <c r="G41" s="137">
        <v>12.3</v>
      </c>
      <c r="H41" s="138"/>
      <c r="I41" s="139"/>
      <c r="J41" s="137">
        <v>12.3</v>
      </c>
      <c r="K41" s="138"/>
      <c r="L41" s="139"/>
      <c r="M41" s="99">
        <f>ROUND(J41-N41,2)/N41*100</f>
        <v>86.36363636363637</v>
      </c>
      <c r="N41" s="137">
        <v>6.6</v>
      </c>
      <c r="O41" s="138"/>
      <c r="P41" s="139"/>
      <c r="Q41" s="100"/>
      <c r="R41" s="101" t="s">
        <v>45</v>
      </c>
      <c r="S41" s="41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s="15" customFormat="1" ht="9" customHeight="1">
      <c r="A42" s="96"/>
      <c r="B42" s="102"/>
      <c r="C42" s="14"/>
      <c r="D42" s="26"/>
      <c r="E42" s="14"/>
      <c r="F42" s="14"/>
      <c r="G42" s="26"/>
      <c r="H42" s="14"/>
      <c r="I42" s="14"/>
      <c r="J42" s="26"/>
      <c r="K42" s="14"/>
      <c r="L42" s="14"/>
      <c r="M42" s="59"/>
      <c r="N42" s="26"/>
      <c r="O42" s="14"/>
      <c r="P42" s="14"/>
      <c r="Q42" s="106"/>
      <c r="R42" s="106"/>
      <c r="S42" s="30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s="15" customFormat="1" ht="19.5">
      <c r="A43" s="134" t="s">
        <v>60</v>
      </c>
      <c r="B43" s="135"/>
      <c r="C43" s="135"/>
      <c r="D43" s="135"/>
      <c r="E43" s="135"/>
      <c r="F43" s="135"/>
      <c r="G43" s="135"/>
      <c r="H43" s="135"/>
      <c r="I43" s="135"/>
      <c r="K43" s="107" t="s">
        <v>57</v>
      </c>
      <c r="L43" s="104"/>
      <c r="M43" s="104"/>
      <c r="N43" s="104"/>
      <c r="O43" s="104"/>
      <c r="P43" s="104"/>
      <c r="R43" s="104"/>
      <c r="S43" s="105" t="s">
        <v>63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s="15" customFormat="1" ht="19.5">
      <c r="A44" s="134" t="s">
        <v>61</v>
      </c>
      <c r="B44" s="135"/>
      <c r="C44" s="135"/>
      <c r="D44" s="135"/>
      <c r="E44" s="135"/>
      <c r="F44" s="135"/>
      <c r="G44" s="135"/>
      <c r="H44" s="135"/>
      <c r="I44" s="135"/>
      <c r="J44" s="108"/>
      <c r="K44" s="104"/>
      <c r="L44" s="104"/>
      <c r="M44" s="104"/>
      <c r="N44" s="104"/>
      <c r="O44" s="104"/>
      <c r="P44" s="104"/>
      <c r="Q44" s="104"/>
      <c r="R44" s="104"/>
      <c r="S44" s="105" t="s">
        <v>64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s="15" customFormat="1" ht="19.5">
      <c r="A45" s="118" t="s">
        <v>62</v>
      </c>
      <c r="B45" s="119"/>
      <c r="C45" s="119"/>
      <c r="D45" s="109"/>
      <c r="E45" s="120"/>
      <c r="F45" s="120"/>
      <c r="G45" s="120"/>
      <c r="H45" s="120"/>
      <c r="I45" s="120"/>
      <c r="J45" s="110"/>
      <c r="K45" s="136"/>
      <c r="L45" s="136"/>
      <c r="M45" s="136"/>
      <c r="N45" s="136"/>
      <c r="O45" s="136"/>
      <c r="P45" s="111"/>
      <c r="Q45" s="111"/>
      <c r="R45" s="111"/>
      <c r="S45" s="112" t="s">
        <v>65</v>
      </c>
      <c r="T45" s="113"/>
      <c r="U45" s="11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s="15" customFormat="1" ht="12" customHeight="1" thickBot="1">
      <c r="A46" s="130"/>
      <c r="B46" s="131"/>
      <c r="C46" s="131"/>
      <c r="D46" s="114"/>
      <c r="E46" s="114"/>
      <c r="F46" s="132"/>
      <c r="G46" s="132"/>
      <c r="H46" s="132"/>
      <c r="I46" s="132"/>
      <c r="J46" s="115"/>
      <c r="K46" s="133"/>
      <c r="L46" s="133"/>
      <c r="M46" s="133"/>
      <c r="N46" s="133"/>
      <c r="O46" s="103"/>
      <c r="P46" s="116"/>
      <c r="Q46" s="116"/>
      <c r="R46" s="116"/>
      <c r="S46" s="117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pans="1:18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 spans="1:18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 spans="1:18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 spans="1:18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 spans="1:18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 spans="1:18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 spans="1:18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 spans="1:18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 spans="1:18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 spans="1:18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 spans="1:18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 spans="1:18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 spans="1:18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 spans="1:18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 spans="1:18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 spans="1:18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 spans="1:18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1:18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1:18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1:18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1:18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1:18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1:18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1:18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1:18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6"/>
      <c r="F1059" s="6"/>
      <c r="G1059" s="6"/>
      <c r="O1059" s="6"/>
      <c r="P1059" s="6"/>
      <c r="Q1059" s="6"/>
      <c r="R1059" s="6"/>
    </row>
  </sheetData>
  <mergeCells count="139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D36:F36"/>
    <mergeCell ref="G36:I36"/>
    <mergeCell ref="N36:P36"/>
    <mergeCell ref="J36:L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  <mergeCell ref="A46:C46"/>
    <mergeCell ref="F46:I46"/>
    <mergeCell ref="K46:N46"/>
    <mergeCell ref="A43:I43"/>
    <mergeCell ref="A44:I44"/>
    <mergeCell ref="K45:O4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2005-04-25T11:02:50Z</cp:lastPrinted>
  <dcterms:created xsi:type="dcterms:W3CDTF">2004-05-24T14:17:32Z</dcterms:created>
  <dcterms:modified xsi:type="dcterms:W3CDTF">2005-04-26T10:01:34Z</dcterms:modified>
  <cp:category/>
  <cp:version/>
  <cp:contentType/>
  <cp:contentStatus/>
</cp:coreProperties>
</file>