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6"/>
  </bookViews>
  <sheets>
    <sheet name="Return Details" sheetId="1" r:id="rId1"/>
    <sheet name="Sheet1" sheetId="2" r:id="rId2"/>
    <sheet name="Imports" sheetId="3" r:id="rId3"/>
    <sheet name="Imports for Exports" sheetId="4" r:id="rId4"/>
    <sheet name="RSA Exports" sheetId="5" r:id="rId5"/>
    <sheet name="Intended Imports" sheetId="6" r:id="rId6"/>
    <sheet name="Intended Exports" sheetId="7" r:id="rId7"/>
  </sheets>
  <definedNames>
    <definedName name="_xlnm.Print_Area" localSheetId="2">'Imports'!$C$1:$AG$44</definedName>
    <definedName name="_xlnm.Print_Area" localSheetId="3">'Imports for Exports'!$D$2:$AG$45</definedName>
    <definedName name="_xlnm.Print_Area" localSheetId="4">'RSA Exports'!$D$2:$AN$48</definedName>
  </definedNames>
  <calcPr fullCalcOnLoad="1"/>
</workbook>
</file>

<file path=xl/sharedStrings.xml><?xml version="1.0" encoding="utf-8"?>
<sst xmlns="http://schemas.openxmlformats.org/spreadsheetml/2006/main" count="867" uniqueCount="723">
  <si>
    <t xml:space="preserve">   Saturday  </t>
  </si>
  <si>
    <t>WHEAT</t>
  </si>
  <si>
    <t xml:space="preserve"> </t>
  </si>
  <si>
    <t>Friday</t>
  </si>
  <si>
    <t>Line #</t>
  </si>
  <si>
    <t>Trade name:</t>
  </si>
  <si>
    <t>Period:</t>
  </si>
  <si>
    <t>SAGIS  Registration  No:</t>
  </si>
  <si>
    <t>Imports through</t>
  </si>
  <si>
    <r>
      <t>WEEKLY IMPORTS</t>
    </r>
    <r>
      <rPr>
        <b/>
        <sz val="12"/>
        <rFont val="Arial"/>
        <family val="2"/>
      </rPr>
      <t>:</t>
    </r>
  </si>
  <si>
    <t>1. PHYSICAL IMPORTS</t>
  </si>
  <si>
    <t>2. IMPORTS FOR EXPORTS (CROSS BORDER TRANSIT)</t>
  </si>
  <si>
    <t>Exports through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</si>
  <si>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</si>
  <si>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</si>
  <si>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</si>
  <si>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</si>
  <si>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</si>
  <si>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</si>
  <si>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</si>
  <si>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</si>
  <si>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</si>
  <si>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</si>
  <si>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</si>
  <si>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</si>
  <si>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</si>
  <si>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3. RSA OWN EXPORTS</t>
  </si>
  <si>
    <t xml:space="preserve">WEEKLY EXPORTS </t>
  </si>
  <si>
    <t>WEEKLY IMPORTS:</t>
  </si>
  <si>
    <t>Premises Type</t>
  </si>
  <si>
    <t xml:space="preserve">   Saturday  (YYYY-MM-DD)</t>
  </si>
  <si>
    <t>Friday (YYYY-MM-DD)</t>
  </si>
  <si>
    <t>Date:  (YYYY-MM-DD)</t>
  </si>
  <si>
    <t>FirmId</t>
  </si>
  <si>
    <t xml:space="preserve">   Saturday  YYYY-MM-DD</t>
  </si>
  <si>
    <t>Friday YYYY-MM-DD</t>
  </si>
  <si>
    <t>FromDate</t>
  </si>
  <si>
    <t>ToDate</t>
  </si>
  <si>
    <t>DateReceived</t>
  </si>
  <si>
    <t xml:space="preserve">Date:  (YYYY-MM-DD) </t>
  </si>
  <si>
    <t>Imports</t>
  </si>
  <si>
    <t>Imports4Exports</t>
  </si>
  <si>
    <t>RSAExports</t>
  </si>
  <si>
    <t>Cereal</t>
  </si>
  <si>
    <t>KOR</t>
  </si>
  <si>
    <t>PremisesType</t>
  </si>
  <si>
    <t>SubCereal</t>
  </si>
  <si>
    <t>KMV</t>
  </si>
  <si>
    <t>FirmName</t>
  </si>
  <si>
    <t>Not Own Premises</t>
  </si>
  <si>
    <t>NOP</t>
  </si>
  <si>
    <t>Importer (d)</t>
  </si>
  <si>
    <t>Country of Destination (n)</t>
  </si>
  <si>
    <t>Import Harbour (g)</t>
  </si>
  <si>
    <t>Import Border Post (k)</t>
  </si>
  <si>
    <t>Firm Reg Nr ( e)</t>
  </si>
  <si>
    <t>Name of Ship (j)</t>
  </si>
  <si>
    <t>Border Post 
Premises Code (l)</t>
  </si>
  <si>
    <t>Border Premises Name (m)</t>
  </si>
  <si>
    <t>Country Name (p)</t>
  </si>
  <si>
    <t>Ton (q)</t>
  </si>
  <si>
    <t>Firm Name (f)</t>
  </si>
  <si>
    <t>Harbour Premises
 Name (i)</t>
  </si>
  <si>
    <t>14</t>
  </si>
  <si>
    <t>15</t>
  </si>
  <si>
    <t>16</t>
  </si>
  <si>
    <t>17</t>
  </si>
  <si>
    <t>18</t>
  </si>
  <si>
    <t>19</t>
  </si>
  <si>
    <t>20</t>
  </si>
  <si>
    <t>Importer (v)</t>
  </si>
  <si>
    <t>Country of Destination (af)</t>
  </si>
  <si>
    <t>Export Harbour (y)</t>
  </si>
  <si>
    <t>Export Border Post (ac)</t>
  </si>
  <si>
    <t>Name of Ship
 Original Import (u)</t>
  </si>
  <si>
    <t>Firm Reg Nr (w)</t>
  </si>
  <si>
    <t>Name of Ship (ab)</t>
  </si>
  <si>
    <t>Border Post Premises
Code (ad)</t>
  </si>
  <si>
    <t>Border Premises
Name (ae)</t>
  </si>
  <si>
    <t>Country Name (ah)</t>
  </si>
  <si>
    <t>Ton (ai)</t>
  </si>
  <si>
    <t>Firm Name (x)</t>
  </si>
  <si>
    <t>Harbour Premises
 Name (aa)</t>
  </si>
  <si>
    <t>From Where (aj)</t>
  </si>
  <si>
    <t>Exporter (ap)</t>
  </si>
  <si>
    <t>Country of Destination (az)</t>
  </si>
  <si>
    <t>Silo Owner (ak)</t>
  </si>
  <si>
    <t>Farm/ Producer Direct
(Y/N) (ao)</t>
  </si>
  <si>
    <t>Export Harbour (as)</t>
  </si>
  <si>
    <t>Export Border Post (aw)</t>
  </si>
  <si>
    <t>Firm Registration Nr (al)</t>
  </si>
  <si>
    <t>Premises Code (am)</t>
  </si>
  <si>
    <t>Premises Name (an)</t>
  </si>
  <si>
    <t>Harbour Premises Code (at)</t>
  </si>
  <si>
    <t>Harbour Premises Name (au)</t>
  </si>
  <si>
    <t>Ship Name (av)</t>
  </si>
  <si>
    <t>Border Post
Premises Code (ax)</t>
  </si>
  <si>
    <t>Border Premises Name (ay)</t>
  </si>
  <si>
    <t>Country Name (bb)</t>
  </si>
  <si>
    <t>Ton (bc)</t>
  </si>
  <si>
    <t>Firm Reg Nr (aq)</t>
  </si>
  <si>
    <t>Firm Name (ar)</t>
  </si>
  <si>
    <t>Country of Origin (a)</t>
  </si>
  <si>
    <t>Country Code (b)</t>
  </si>
  <si>
    <t>Country Name ( c)</t>
  </si>
  <si>
    <t>Country Code (o)</t>
  </si>
  <si>
    <t>Harbour Premises
Code (h)</t>
  </si>
  <si>
    <t>Country and Ship of Origin ( r)</t>
  </si>
  <si>
    <t>Country Code (s)</t>
  </si>
  <si>
    <t>Country Name (t)</t>
  </si>
  <si>
    <t>Harbour Premises
 Code (z)</t>
  </si>
  <si>
    <t>Country Code (ag)</t>
  </si>
  <si>
    <t>Country Code (ba)</t>
  </si>
  <si>
    <t>NOT OWN PREMISES</t>
  </si>
  <si>
    <t>REPORTING PERIOD(SATURDAY - FRIDAY):</t>
  </si>
  <si>
    <t>Date Completed:  (YYYY-MM-DD)</t>
  </si>
  <si>
    <t>WEEKLY WHEAT IMPORT AND EXPORT RETURN</t>
  </si>
  <si>
    <t>SAGIS Registration No:</t>
  </si>
  <si>
    <t>Company Trading Name:</t>
  </si>
  <si>
    <t>Week From:</t>
  </si>
  <si>
    <t>Week To:</t>
  </si>
  <si>
    <t>4. Intended Imports</t>
  </si>
  <si>
    <t>Completed:</t>
  </si>
  <si>
    <t>Import On Behalf Of (bf)</t>
  </si>
  <si>
    <t>Country of Origin (bi)</t>
  </si>
  <si>
    <t>Import Through Border Post (bl)</t>
  </si>
  <si>
    <t>Import through Harbour (bo)</t>
  </si>
  <si>
    <t>First Premises to be Stored/Handled (bs)</t>
  </si>
  <si>
    <t>Country of Destination (bv)</t>
  </si>
  <si>
    <t>Week Ending (bd)</t>
  </si>
  <si>
    <t>Firm Reg No (bg)</t>
  </si>
  <si>
    <t>Firm Name (bh)</t>
  </si>
  <si>
    <t>Country Code (bj)</t>
  </si>
  <si>
    <t>Country Name (bk)</t>
  </si>
  <si>
    <t>Border Premises Code (bm)</t>
  </si>
  <si>
    <t>Border Premises Name (bn)</t>
  </si>
  <si>
    <t>Name of Ship (bp)</t>
  </si>
  <si>
    <t>Harbour Premises Code (bq)</t>
  </si>
  <si>
    <t>Harbour Premises Name (br)</t>
  </si>
  <si>
    <t>Premises Code (bt)</t>
  </si>
  <si>
    <t>Premises Name (bu)</t>
  </si>
  <si>
    <t>Country Code (bw)</t>
  </si>
  <si>
    <t>Country Name (bx)</t>
  </si>
  <si>
    <t>Ton (by)</t>
  </si>
  <si>
    <t>5. Intended Exports</t>
  </si>
  <si>
    <t>Export On Behalf Of (cb)</t>
  </si>
  <si>
    <t>Country of Origin (ce)</t>
  </si>
  <si>
    <t>Name of Ship</t>
  </si>
  <si>
    <t>Export Through Border Post (ci)</t>
  </si>
  <si>
    <t>Export Through Harbour (cl)</t>
  </si>
  <si>
    <t>Last Premises to be Stored/Handled (cp)</t>
  </si>
  <si>
    <t>Country of Destination (ct)</t>
  </si>
  <si>
    <t>Week Ending (bz)</t>
  </si>
  <si>
    <t>Firm Reg No (cc)</t>
  </si>
  <si>
    <t>Firm Name (cd)</t>
  </si>
  <si>
    <t>Country Code (cf)</t>
  </si>
  <si>
    <t>Country Name (cg)</t>
  </si>
  <si>
    <t>Original Import (ch)</t>
  </si>
  <si>
    <t>Border Premises Code (cj)</t>
  </si>
  <si>
    <t>Border Premises Name (ck)</t>
  </si>
  <si>
    <t>Name of Ship (cm)</t>
  </si>
  <si>
    <t>Harbour Premises Code (cn)</t>
  </si>
  <si>
    <t>Harbour Premises Name (co)</t>
  </si>
  <si>
    <t>Premises Code (cq)</t>
  </si>
  <si>
    <t>Premises Name (cr)</t>
  </si>
  <si>
    <t>Farm/Producer Direct (Y/N) (cs)</t>
  </si>
  <si>
    <t>Country Code (cu)</t>
  </si>
  <si>
    <t>Country Name (cv)</t>
  </si>
  <si>
    <t>Ton (cw)</t>
  </si>
  <si>
    <t>Andorra</t>
  </si>
  <si>
    <t>AD</t>
  </si>
  <si>
    <t>Beitbrug</t>
  </si>
  <si>
    <t>White</t>
  </si>
  <si>
    <t>United Arab Emirates</t>
  </si>
  <si>
    <t>AE</t>
  </si>
  <si>
    <t>Boesmansnek</t>
  </si>
  <si>
    <t>Yellow</t>
  </si>
  <si>
    <t>Afghanistan</t>
  </si>
  <si>
    <t>AF</t>
  </si>
  <si>
    <t>Boshoek</t>
  </si>
  <si>
    <t>Antigua and Barbuda</t>
  </si>
  <si>
    <t>AG</t>
  </si>
  <si>
    <t>Bothashoop</t>
  </si>
  <si>
    <t>Anguilla</t>
  </si>
  <si>
    <t>AI</t>
  </si>
  <si>
    <t>Bray</t>
  </si>
  <si>
    <t>Albania</t>
  </si>
  <si>
    <t>AL</t>
  </si>
  <si>
    <t>Caledonspoort (Butha-Buthe)</t>
  </si>
  <si>
    <t>Armenia</t>
  </si>
  <si>
    <t>AM</t>
  </si>
  <si>
    <t>Derdepoort (Sikwane)</t>
  </si>
  <si>
    <t>Netherlands Antilles</t>
  </si>
  <si>
    <t>AN</t>
  </si>
  <si>
    <t>Emahlathini (Skunusa)</t>
  </si>
  <si>
    <t>Angola</t>
  </si>
  <si>
    <t>AO</t>
  </si>
  <si>
    <t>Ficksburg Bridge (Maputsoe)</t>
  </si>
  <si>
    <t>Antartica</t>
  </si>
  <si>
    <t>AQ</t>
  </si>
  <si>
    <t>Gemsbok</t>
  </si>
  <si>
    <t>Argentina</t>
  </si>
  <si>
    <t>AR</t>
  </si>
  <si>
    <t>Golela (Luvumba)</t>
  </si>
  <si>
    <t>American Somoa</t>
  </si>
  <si>
    <t>AS</t>
  </si>
  <si>
    <t>Groblersbrug (Martin's Drift)</t>
  </si>
  <si>
    <t>Austria</t>
  </si>
  <si>
    <t>AT</t>
  </si>
  <si>
    <t>Jeppes Reef</t>
  </si>
  <si>
    <t>Austrailia</t>
  </si>
  <si>
    <t>AU</t>
  </si>
  <si>
    <t>Josephsdal (Bulemby)</t>
  </si>
  <si>
    <t>Aruba</t>
  </si>
  <si>
    <t>AW</t>
  </si>
  <si>
    <t>Kopfontein (Tlokweng)</t>
  </si>
  <si>
    <t>Azerbaijan</t>
  </si>
  <si>
    <t>AZ</t>
  </si>
  <si>
    <t>Kosibay (Ponta da Ora)</t>
  </si>
  <si>
    <t>Bosnia &amp; Herzegovinia</t>
  </si>
  <si>
    <t>BA</t>
  </si>
  <si>
    <t>Lebombo-Ressano Garcia</t>
  </si>
  <si>
    <t>Barbados</t>
  </si>
  <si>
    <t>BB</t>
  </si>
  <si>
    <t>Mahamba</t>
  </si>
  <si>
    <t>Bangladesh</t>
  </si>
  <si>
    <t>BD</t>
  </si>
  <si>
    <t>Makgobistad</t>
  </si>
  <si>
    <t>Belgium</t>
  </si>
  <si>
    <t>BE</t>
  </si>
  <si>
    <t>Makhalengbrug</t>
  </si>
  <si>
    <t>Barkina Faso</t>
  </si>
  <si>
    <t>BF</t>
  </si>
  <si>
    <t>Makopong</t>
  </si>
  <si>
    <t>Bulgaria</t>
  </si>
  <si>
    <t>BG</t>
  </si>
  <si>
    <t>Mananga</t>
  </si>
  <si>
    <t>Bahrain</t>
  </si>
  <si>
    <t>BH</t>
  </si>
  <si>
    <t>Maseru Bridge</t>
  </si>
  <si>
    <t>Burundi</t>
  </si>
  <si>
    <t>BI</t>
  </si>
  <si>
    <t>McCarthy's Rest</t>
  </si>
  <si>
    <t>Benin</t>
  </si>
  <si>
    <t>BJ</t>
  </si>
  <si>
    <t>Middelputs</t>
  </si>
  <si>
    <t>Bermuda</t>
  </si>
  <si>
    <t>BM</t>
  </si>
  <si>
    <t>Monantsa Pass</t>
  </si>
  <si>
    <t>Brunei Darussalam</t>
  </si>
  <si>
    <t>BN</t>
  </si>
  <si>
    <t>Nakop (Ariamsvlei)</t>
  </si>
  <si>
    <t>Bolivia</t>
  </si>
  <si>
    <t>BO</t>
  </si>
  <si>
    <t>Nerston (Sandlane)</t>
  </si>
  <si>
    <t>Brazil</t>
  </si>
  <si>
    <t>BR</t>
  </si>
  <si>
    <t>Noenieput</t>
  </si>
  <si>
    <t>Bahamas</t>
  </si>
  <si>
    <t>BS</t>
  </si>
  <si>
    <t>Ongeluksnek</t>
  </si>
  <si>
    <t>Bhutan</t>
  </si>
  <si>
    <t>BT</t>
  </si>
  <si>
    <t>Onseepkans</t>
  </si>
  <si>
    <t>Bouvet Island</t>
  </si>
  <si>
    <t>BV</t>
  </si>
  <si>
    <t>Onverwacht (Nsalitje)</t>
  </si>
  <si>
    <t>Botswana</t>
  </si>
  <si>
    <t>BW</t>
  </si>
  <si>
    <t>Oshoek (Ngwenya)</t>
  </si>
  <si>
    <t>Belarus</t>
  </si>
  <si>
    <t>BY</t>
  </si>
  <si>
    <t>Peka Bridge</t>
  </si>
  <si>
    <t>Belize</t>
  </si>
  <si>
    <t>BZ</t>
  </si>
  <si>
    <t>Platjan (Baynes Drift)</t>
  </si>
  <si>
    <t>Canada</t>
  </si>
  <si>
    <t>CA</t>
  </si>
  <si>
    <t>Pontdrift</t>
  </si>
  <si>
    <t>Cocos (Keeling) Island</t>
  </si>
  <si>
    <t>CC</t>
  </si>
  <si>
    <t>Quacha's Nek</t>
  </si>
  <si>
    <t>Congo Dem Rep of</t>
  </si>
  <si>
    <t>CD</t>
  </si>
  <si>
    <t>Ramatlabama</t>
  </si>
  <si>
    <t>Central African Rep</t>
  </si>
  <si>
    <t>CF</t>
  </si>
  <si>
    <t>Ramatsilitso Hek</t>
  </si>
  <si>
    <t>Congo</t>
  </si>
  <si>
    <t>CG</t>
  </si>
  <si>
    <t>Rietfontein</t>
  </si>
  <si>
    <t>Switzerland</t>
  </si>
  <si>
    <t>CH</t>
  </si>
  <si>
    <t>RSA Grensposte: Nie Geregistreer</t>
  </si>
  <si>
    <t>Cote D Ivoire</t>
  </si>
  <si>
    <t>CI</t>
  </si>
  <si>
    <t>RSA Grensposte: Onbekend</t>
  </si>
  <si>
    <t>Cook Island</t>
  </si>
  <si>
    <t>CK</t>
  </si>
  <si>
    <t>Sanipas</t>
  </si>
  <si>
    <t>Chile</t>
  </si>
  <si>
    <t>CL</t>
  </si>
  <si>
    <t>Sepapus Hek</t>
  </si>
  <si>
    <t>Cameroon</t>
  </si>
  <si>
    <t>CM</t>
  </si>
  <si>
    <t>Skilpadshek (Pioneer)</t>
  </si>
  <si>
    <t>China</t>
  </si>
  <si>
    <t>CN</t>
  </si>
  <si>
    <t>Stockpoort (Parr's Halt)</t>
  </si>
  <si>
    <t>Colombia</t>
  </si>
  <si>
    <t>CO</t>
  </si>
  <si>
    <t>Swartkopfontein (Ramotswa)</t>
  </si>
  <si>
    <t>Costa Rica</t>
  </si>
  <si>
    <t>CR</t>
  </si>
  <si>
    <t xml:space="preserve">Tele Bridge </t>
  </si>
  <si>
    <t>Cuba</t>
  </si>
  <si>
    <t>CU</t>
  </si>
  <si>
    <t>Van Rooyenshek</t>
  </si>
  <si>
    <t>Cape Verde</t>
  </si>
  <si>
    <t>CV</t>
  </si>
  <si>
    <t>Vioolsdrift (Noord-Oewer)</t>
  </si>
  <si>
    <t>Christmas Island</t>
  </si>
  <si>
    <t>CX</t>
  </si>
  <si>
    <t>Waverley (Lundzi)</t>
  </si>
  <si>
    <t>Cyprus</t>
  </si>
  <si>
    <t>CY</t>
  </si>
  <si>
    <t>Zanzibar</t>
  </si>
  <si>
    <t>Czech Republic</t>
  </si>
  <si>
    <t>CZ</t>
  </si>
  <si>
    <t>Germany</t>
  </si>
  <si>
    <t>DE</t>
  </si>
  <si>
    <t>Djibouti</t>
  </si>
  <si>
    <t>DJ</t>
  </si>
  <si>
    <t>Dominica</t>
  </si>
  <si>
    <t>DM</t>
  </si>
  <si>
    <t>Denmark</t>
  </si>
  <si>
    <t>DN</t>
  </si>
  <si>
    <t>Dominican Rep</t>
  </si>
  <si>
    <t>DO</t>
  </si>
  <si>
    <t>Algeria</t>
  </si>
  <si>
    <t>DZ</t>
  </si>
  <si>
    <t>Ecuador</t>
  </si>
  <si>
    <t>EC</t>
  </si>
  <si>
    <t>Estonia</t>
  </si>
  <si>
    <t>EE</t>
  </si>
  <si>
    <t>Egypt</t>
  </si>
  <si>
    <t>EG</t>
  </si>
  <si>
    <t>Western Sahara</t>
  </si>
  <si>
    <t>EH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</si>
  <si>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</si>
  <si>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</si>
  <si>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</si>
  <si>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</si>
  <si>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</si>
  <si>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</si>
  <si>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</si>
  <si>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</si>
  <si>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</si>
  <si>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</si>
  <si>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</si>
  <si>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</si>
  <si>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 Fed States of</t>
  </si>
  <si>
    <t>FM</t>
  </si>
  <si>
    <t>Faroe Island</t>
  </si>
  <si>
    <t>FO</t>
  </si>
  <si>
    <t>France</t>
  </si>
  <si>
    <t>FR</t>
  </si>
  <si>
    <t>Gabon</t>
  </si>
  <si>
    <t>GA</t>
  </si>
  <si>
    <t>United Kingdom</t>
  </si>
  <si>
    <t>GB</t>
  </si>
  <si>
    <t>Grenada</t>
  </si>
  <si>
    <t>GD</t>
  </si>
  <si>
    <t>Georgia</t>
  </si>
  <si>
    <t>GE</t>
  </si>
  <si>
    <t>French Guiana</t>
  </si>
  <si>
    <t>GF</t>
  </si>
  <si>
    <t>Ghana</t>
  </si>
  <si>
    <t>GH</t>
  </si>
  <si>
    <t>Greenland</t>
  </si>
  <si>
    <t>GL</t>
  </si>
  <si>
    <t>Gambia</t>
  </si>
  <si>
    <t>GM</t>
  </si>
  <si>
    <t>Heard Island &amp; Mc Donald Island</t>
  </si>
  <si>
    <t>Guinea</t>
  </si>
  <si>
    <t>GN</t>
  </si>
  <si>
    <t>Gaudeloupe</t>
  </si>
  <si>
    <t>GP</t>
  </si>
  <si>
    <t>Eqiatorial Guinea</t>
  </si>
  <si>
    <t>GQ</t>
  </si>
  <si>
    <t>Greece</t>
  </si>
  <si>
    <t>GR</t>
  </si>
  <si>
    <t>South Georgia &amp; The Sout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</si>
  <si>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</si>
  <si>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</si>
  <si>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</si>
  <si>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</si>
  <si>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</si>
  <si>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</si>
  <si>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</si>
  <si>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</si>
  <si>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</si>
  <si>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</si>
  <si>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</si>
  <si>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Honduras</t>
  </si>
  <si>
    <t>HN</t>
  </si>
  <si>
    <t>Croatia</t>
  </si>
  <si>
    <t>HR</t>
  </si>
  <si>
    <t>Haiti</t>
  </si>
  <si>
    <t>HT</t>
  </si>
  <si>
    <t>Hungary</t>
  </si>
  <si>
    <t>HU</t>
  </si>
  <si>
    <t>Upper Volga</t>
  </si>
  <si>
    <t>HV</t>
  </si>
  <si>
    <t>Indonesia</t>
  </si>
  <si>
    <t>ID</t>
  </si>
  <si>
    <t>Ireland</t>
  </si>
  <si>
    <t>IE</t>
  </si>
  <si>
    <t>Isreal</t>
  </si>
  <si>
    <t>IL</t>
  </si>
  <si>
    <t>India</t>
  </si>
  <si>
    <t>IN</t>
  </si>
  <si>
    <t>British Indian Ocean Terri</t>
  </si>
  <si>
    <t>IO</t>
  </si>
  <si>
    <t>Iraq</t>
  </si>
  <si>
    <t>IQ</t>
  </si>
  <si>
    <t>Iran Islamic Rep of</t>
  </si>
  <si>
    <t>IR</t>
  </si>
  <si>
    <t>Iceland</t>
  </si>
  <si>
    <t>IS</t>
  </si>
  <si>
    <t>Italy</t>
  </si>
  <si>
    <t>IT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</si>
  <si>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</si>
  <si>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</si>
  <si>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</si>
  <si>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</si>
  <si>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</si>
  <si>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</si>
  <si>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</si>
  <si>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</si>
  <si>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</si>
  <si>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</si>
  <si>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</si>
  <si>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</si>
  <si>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</si>
  <si>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</si>
  <si>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</si>
  <si>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</si>
  <si>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</si>
  <si>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</si>
  <si>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Korea Dem Peoples Rep (North Korea)</t>
  </si>
  <si>
    <t>KP</t>
  </si>
  <si>
    <t>Korea Rep of (South Korea)</t>
  </si>
  <si>
    <t>KR</t>
  </si>
  <si>
    <t>Kuwait</t>
  </si>
  <si>
    <t>KW</t>
  </si>
  <si>
    <t>Cayman Islands</t>
  </si>
  <si>
    <t>KY</t>
  </si>
  <si>
    <t>Kazakhstan</t>
  </si>
  <si>
    <t>KZ</t>
  </si>
  <si>
    <t>Lao Peoples Dem Rep</t>
  </si>
  <si>
    <t>LA</t>
  </si>
  <si>
    <t>Lebanon</t>
  </si>
  <si>
    <t>LB</t>
  </si>
  <si>
    <t>Saint Lucia</t>
  </si>
  <si>
    <t>LC</t>
  </si>
  <si>
    <t>Lichtenstein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</si>
  <si>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</si>
  <si>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</si>
  <si>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</si>
  <si>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</si>
  <si>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</si>
  <si>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</si>
  <si>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</si>
  <si>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</si>
  <si>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</si>
  <si>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Luxenbourg</t>
  </si>
  <si>
    <t>LU</t>
  </si>
  <si>
    <t>Latvia</t>
  </si>
  <si>
    <t>LV</t>
  </si>
  <si>
    <t>Libyan Arab Jamahiriya</t>
  </si>
  <si>
    <t>LY</t>
  </si>
  <si>
    <t>Morocco</t>
  </si>
  <si>
    <t>MA</t>
  </si>
  <si>
    <t>Monaco</t>
  </si>
  <si>
    <t>MC</t>
  </si>
  <si>
    <t>Moldova Rep of</t>
  </si>
  <si>
    <t>MD</t>
  </si>
  <si>
    <t>Madagascar</t>
  </si>
  <si>
    <t>MG</t>
  </si>
  <si>
    <t>Marshall Island</t>
  </si>
  <si>
    <t>MH</t>
  </si>
  <si>
    <t>Macedonia Former Yugoslav Rep</t>
  </si>
  <si>
    <t>MK</t>
  </si>
  <si>
    <t>Mali</t>
  </si>
  <si>
    <t>ML</t>
  </si>
  <si>
    <t>Mongolia</t>
  </si>
  <si>
    <t>MN</t>
  </si>
  <si>
    <t>Macua</t>
  </si>
  <si>
    <t>MO</t>
  </si>
  <si>
    <t>Northern Mariana Island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</si>
  <si>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</si>
  <si>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</si>
  <si>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</si>
  <si>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</si>
  <si>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</si>
  <si>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</si>
  <si>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</si>
  <si>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</si>
  <si>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</si>
  <si>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</si>
  <si>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</si>
  <si>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</si>
  <si>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</si>
  <si>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</si>
  <si>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</si>
  <si>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</si>
  <si>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</si>
  <si>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</si>
  <si>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</si>
  <si>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</si>
  <si>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</si>
  <si>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</si>
  <si>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</si>
  <si>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</si>
  <si>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NC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</si>
  <si>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</si>
  <si>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</si>
  <si>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</si>
  <si>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</si>
  <si>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</si>
  <si>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</si>
  <si>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</si>
  <si>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</si>
  <si>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</t>
  </si>
  <si>
    <t>NL</t>
  </si>
  <si>
    <t>Myanmar</t>
  </si>
  <si>
    <t>NM</t>
  </si>
  <si>
    <t>Norway</t>
  </si>
  <si>
    <t>NO</t>
  </si>
  <si>
    <t>Nepal</t>
  </si>
  <si>
    <t>NP</t>
  </si>
  <si>
    <t>Nauru</t>
  </si>
  <si>
    <t>NR</t>
  </si>
  <si>
    <t>Niue</t>
  </si>
  <si>
    <t>NU</t>
  </si>
  <si>
    <t>New Zealand</t>
  </si>
  <si>
    <t>NZ</t>
  </si>
  <si>
    <t>Unknown Africa</t>
  </si>
  <si>
    <t>OBA</t>
  </si>
  <si>
    <t>Unknown Overseas</t>
  </si>
  <si>
    <t>OBO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</si>
  <si>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</si>
  <si>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</si>
  <si>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</si>
  <si>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</si>
  <si>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</si>
  <si>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</si>
  <si>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</si>
  <si>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</si>
  <si>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</si>
  <si>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</si>
  <si>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</si>
  <si>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</si>
  <si>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</si>
  <si>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</si>
  <si>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</si>
  <si>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</si>
  <si>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St Pierre and Miguelon</t>
  </si>
  <si>
    <t>PM</t>
  </si>
  <si>
    <t>Pitcairn</t>
  </si>
  <si>
    <t>PN</t>
  </si>
  <si>
    <t>Puerto Rico</t>
  </si>
  <si>
    <t>PR</t>
  </si>
  <si>
    <t>Portugal</t>
  </si>
  <si>
    <t>PT</t>
  </si>
  <si>
    <t>Palau</t>
  </si>
  <si>
    <t>PW</t>
  </si>
  <si>
    <t>Paraguay</t>
  </si>
  <si>
    <t>PY</t>
  </si>
  <si>
    <t>Qatar</t>
  </si>
  <si>
    <t>QA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</si>
  <si>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</si>
  <si>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</si>
  <si>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</si>
  <si>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</si>
  <si>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</si>
  <si>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</si>
  <si>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</si>
  <si>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</si>
  <si>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</si>
  <si>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</si>
  <si>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</si>
  <si>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</si>
  <si>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</si>
  <si>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</si>
  <si>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</si>
  <si>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</si>
  <si>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</si>
  <si>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</si>
  <si>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</si>
  <si>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</si>
  <si>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</t>
  </si>
  <si>
    <t>SH</t>
  </si>
  <si>
    <t>Slovenia</t>
  </si>
  <si>
    <t>SI</t>
  </si>
  <si>
    <t>Svalbard &amp; Jan Mayen</t>
  </si>
  <si>
    <t>SJ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</si>
  <si>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</si>
  <si>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</si>
  <si>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</si>
  <si>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</si>
  <si>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</si>
  <si>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</si>
  <si>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</si>
  <si>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</si>
  <si>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 xml:space="preserve">Agriport </t>
  </si>
  <si>
    <t>Somalia</t>
  </si>
  <si>
    <t>SO</t>
  </si>
  <si>
    <t>Agriport - Maydon Wharf 15</t>
  </si>
  <si>
    <t>Suriname</t>
  </si>
  <si>
    <t>SR</t>
  </si>
  <si>
    <t>Bidfreight Port Operations (Pty) Ltd</t>
  </si>
  <si>
    <t>Soa Tome &amp; Principe</t>
  </si>
  <si>
    <t>ST</t>
  </si>
  <si>
    <t>Bolloré Transport and Logistics</t>
  </si>
  <si>
    <t>El Salvador</t>
  </si>
  <si>
    <t>SV</t>
  </si>
  <si>
    <t>Bridge Port</t>
  </si>
  <si>
    <t>Syrian Arab Rep</t>
  </si>
  <si>
    <t>SY</t>
  </si>
  <si>
    <t xml:space="preserve">DBS   </t>
  </si>
  <si>
    <t>Swaziland</t>
  </si>
  <si>
    <t>SZ</t>
  </si>
  <si>
    <t>Ensign Shipping &amp; Logistics (Richards Bay)</t>
  </si>
  <si>
    <t>Turks &amp; Caicos Island</t>
  </si>
  <si>
    <t>TC</t>
  </si>
  <si>
    <t>FPT - Port Elizabeth</t>
  </si>
  <si>
    <t>Chad</t>
  </si>
  <si>
    <t>TD</t>
  </si>
  <si>
    <t>FPT Group (Pty) Ltd - Cape Town</t>
  </si>
  <si>
    <t>French Southern Territor</t>
  </si>
  <si>
    <t>TF</t>
  </si>
  <si>
    <t>FPT Group (Pty) Ltd - Durban</t>
  </si>
  <si>
    <t>Togo</t>
  </si>
  <si>
    <t>TG</t>
  </si>
  <si>
    <t>Freight Facilitators</t>
  </si>
  <si>
    <t>Thailand</t>
  </si>
  <si>
    <t>TH</t>
  </si>
  <si>
    <t xml:space="preserve">J L R Services and Warehousing CC        </t>
  </si>
  <si>
    <t>Gibraltar</t>
  </si>
  <si>
    <t>TI</t>
  </si>
  <si>
    <t>Jacobs Bulk Handling</t>
  </si>
  <si>
    <t>Tajikistan</t>
  </si>
  <si>
    <t>TJ</t>
  </si>
  <si>
    <t xml:space="preserve">Rennies Bulk Terminals                           </t>
  </si>
  <si>
    <t>Tokelau</t>
  </si>
  <si>
    <t>TK</t>
  </si>
  <si>
    <t>RSA Hawepersele: Nie Geregistreer</t>
  </si>
  <si>
    <t>Turmenistan</t>
  </si>
  <si>
    <t>TM</t>
  </si>
  <si>
    <t>RSA Hawepersele: Onbekend</t>
  </si>
  <si>
    <t>Tunisia</t>
  </si>
  <si>
    <t>TN</t>
  </si>
  <si>
    <t>Transnet Port Terminals - East London MPT</t>
  </si>
  <si>
    <t>Tonga</t>
  </si>
  <si>
    <t>TO</t>
  </si>
  <si>
    <t xml:space="preserve">Transnet Port Terminals Cape Town       </t>
  </si>
  <si>
    <t>East Timor</t>
  </si>
  <si>
    <t>TP</t>
  </si>
  <si>
    <t>Turkey</t>
  </si>
  <si>
    <t>TR</t>
  </si>
  <si>
    <t>Trinidad &amp; Tobago</t>
  </si>
  <si>
    <t>TT</t>
  </si>
  <si>
    <t>Tavalu</t>
  </si>
  <si>
    <t>TV</t>
  </si>
  <si>
    <t>Taiwan Prov of China</t>
  </si>
  <si>
    <t>TW</t>
  </si>
  <si>
    <t>Tanzania</t>
  </si>
  <si>
    <t>TZ</t>
  </si>
  <si>
    <t>Ukraine</t>
  </si>
  <si>
    <t>UA</t>
  </si>
  <si>
    <t>Uganda</t>
  </si>
  <si>
    <t>UG</t>
  </si>
  <si>
    <t>United States Minor Outlying Islands</t>
  </si>
  <si>
    <t>UM</t>
  </si>
  <si>
    <t>United States</t>
  </si>
  <si>
    <t>US</t>
  </si>
  <si>
    <t>Uruguay</t>
  </si>
  <si>
    <t>UY</t>
  </si>
  <si>
    <t>Uzbekistan</t>
  </si>
  <si>
    <t>UZ</t>
  </si>
  <si>
    <t>Holy See</t>
  </si>
  <si>
    <t>VA</t>
  </si>
  <si>
    <t>Saint Vincent &amp; Grenadines</t>
  </si>
  <si>
    <t>VC</t>
  </si>
  <si>
    <t>Venezuela</t>
  </si>
  <si>
    <t>VE</t>
  </si>
  <si>
    <t>British Virgin Island</t>
  </si>
  <si>
    <t>VG</t>
  </si>
  <si>
    <t>Virgin Islands US</t>
  </si>
  <si>
    <t>VI</t>
  </si>
  <si>
    <t>Vietnam</t>
  </si>
  <si>
    <t>VN</t>
  </si>
  <si>
    <t>Vanuatu</t>
  </si>
  <si>
    <t>VU</t>
  </si>
  <si>
    <t>Wallis &amp; Futuna</t>
  </si>
  <si>
    <t>WF</t>
  </si>
  <si>
    <t>Samoa</t>
  </si>
  <si>
    <t>WS</t>
  </si>
  <si>
    <t>Yeman</t>
  </si>
  <si>
    <t>YE</t>
  </si>
  <si>
    <t>Mayotte</t>
  </si>
  <si>
    <t>YT</t>
  </si>
  <si>
    <t>Yugoslavia</t>
  </si>
  <si>
    <t>YU</t>
  </si>
  <si>
    <t>South Africa</t>
  </si>
  <si>
    <t>ZA</t>
  </si>
  <si>
    <t>Zambia</t>
  </si>
  <si>
    <t>ZM</t>
  </si>
  <si>
    <t>Zimbabwe</t>
  </si>
  <si>
    <t>ZW</t>
  </si>
  <si>
    <t>Wheat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</si>
</sst>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4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dashed"/>
      <bottom style="dashed"/>
    </border>
    <border>
      <left style="medium"/>
      <right style="thin"/>
      <top style="dashed"/>
      <bottom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dashed"/>
    </border>
    <border>
      <left style="thin"/>
      <right style="thin"/>
      <top/>
      <bottom style="medium"/>
    </border>
    <border>
      <left/>
      <right style="thin"/>
      <top style="dashed"/>
      <bottom/>
    </border>
    <border>
      <left/>
      <right style="thin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/>
      <top style="dashed"/>
      <bottom/>
    </border>
    <border>
      <left style="thin"/>
      <right style="medium"/>
      <top style="dashed"/>
      <bottom/>
    </border>
    <border>
      <left style="thin"/>
      <right style="medium"/>
      <top style="dashed"/>
      <bottom style="dashed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dashed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9" fontId="0" fillId="0" borderId="0" xfId="59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15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0" xfId="0" applyBorder="1" applyAlignment="1">
      <alignment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6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23" xfId="0" applyFont="1" applyBorder="1" applyAlignment="1">
      <alignment/>
    </xf>
    <xf numFmtId="0" fontId="25" fillId="0" borderId="24" xfId="0" applyFont="1" applyBorder="1" applyAlignment="1" quotePrefix="1">
      <alignment horizontal="right"/>
    </xf>
    <xf numFmtId="0" fontId="25" fillId="0" borderId="25" xfId="0" applyFont="1" applyBorder="1" applyAlignment="1" quotePrefix="1">
      <alignment horizontal="right"/>
    </xf>
    <xf numFmtId="9" fontId="0" fillId="0" borderId="0" xfId="59" applyFont="1" applyAlignment="1">
      <alignment/>
    </xf>
    <xf numFmtId="0" fontId="18" fillId="0" borderId="20" xfId="0" applyFont="1" applyBorder="1" applyAlignment="1">
      <alignment/>
    </xf>
    <xf numFmtId="0" fontId="31" fillId="0" borderId="0" xfId="0" applyFont="1" applyAlignment="1">
      <alignment/>
    </xf>
    <xf numFmtId="0" fontId="25" fillId="0" borderId="24" xfId="0" applyFont="1" applyFill="1" applyBorder="1" applyAlignment="1" quotePrefix="1">
      <alignment horizontal="right"/>
    </xf>
    <xf numFmtId="0" fontId="25" fillId="0" borderId="26" xfId="0" applyFont="1" applyFill="1" applyBorder="1" applyAlignment="1" quotePrefix="1">
      <alignment horizontal="right"/>
    </xf>
    <xf numFmtId="0" fontId="25" fillId="0" borderId="25" xfId="0" applyFont="1" applyFill="1" applyBorder="1" applyAlignment="1" quotePrefix="1">
      <alignment horizontal="right"/>
    </xf>
    <xf numFmtId="0" fontId="25" fillId="0" borderId="27" xfId="0" applyFont="1" applyFill="1" applyBorder="1" applyAlignment="1" quotePrefix="1">
      <alignment horizontal="right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24" xfId="0" applyFont="1" applyBorder="1" applyAlignment="1" quotePrefix="1">
      <alignment horizontal="right"/>
    </xf>
    <xf numFmtId="0" fontId="29" fillId="0" borderId="26" xfId="0" applyFont="1" applyBorder="1" applyAlignment="1" quotePrefix="1">
      <alignment horizontal="right"/>
    </xf>
    <xf numFmtId="0" fontId="29" fillId="0" borderId="25" xfId="0" applyFont="1" applyBorder="1" applyAlignment="1" quotePrefix="1">
      <alignment horizontal="right"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3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8" fillId="25" borderId="0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8" fillId="0" borderId="32" xfId="0" applyFont="1" applyBorder="1" applyAlignment="1">
      <alignment/>
    </xf>
    <xf numFmtId="49" fontId="0" fillId="0" borderId="0" xfId="0" applyNumberFormat="1" applyAlignment="1">
      <alignment/>
    </xf>
    <xf numFmtId="0" fontId="29" fillId="0" borderId="27" xfId="0" applyFont="1" applyBorder="1" applyAlignment="1" quotePrefix="1">
      <alignment horizontal="right"/>
    </xf>
    <xf numFmtId="0" fontId="25" fillId="0" borderId="27" xfId="0" applyFont="1" applyBorder="1" applyAlignment="1" quotePrefix="1">
      <alignment horizontal="right"/>
    </xf>
    <xf numFmtId="0" fontId="32" fillId="0" borderId="0" xfId="0" applyFont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wrapText="1"/>
    </xf>
    <xf numFmtId="0" fontId="24" fillId="26" borderId="3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24" fillId="26" borderId="36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0" fillId="0" borderId="16" xfId="0" applyFont="1" applyBorder="1" applyAlignment="1" applyProtection="1">
      <alignment/>
      <protection/>
    </xf>
    <xf numFmtId="1" fontId="28" fillId="0" borderId="31" xfId="0" applyNumberFormat="1" applyFont="1" applyFill="1" applyBorder="1" applyAlignment="1" applyProtection="1">
      <alignment/>
      <protection/>
    </xf>
    <xf numFmtId="1" fontId="28" fillId="27" borderId="0" xfId="0" applyNumberFormat="1" applyFont="1" applyFill="1" applyBorder="1" applyAlignment="1" applyProtection="1">
      <alignment/>
      <protection locked="0"/>
    </xf>
    <xf numFmtId="1" fontId="28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9" fontId="29" fillId="27" borderId="0" xfId="0" applyNumberFormat="1" applyFont="1" applyFill="1" applyBorder="1" applyAlignment="1" applyProtection="1">
      <alignment/>
      <protection locked="0"/>
    </xf>
    <xf numFmtId="49" fontId="29" fillId="27" borderId="0" xfId="0" applyNumberFormat="1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29" fillId="0" borderId="12" xfId="0" applyNumberFormat="1" applyFont="1" applyFill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49" fontId="29" fillId="0" borderId="12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14" fontId="18" fillId="27" borderId="16" xfId="0" applyNumberFormat="1" applyFont="1" applyFill="1" applyBorder="1" applyAlignment="1" applyProtection="1">
      <alignment horizontal="center"/>
      <protection locked="0"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14" fontId="18" fillId="27" borderId="12" xfId="0" applyNumberFormat="1" applyFont="1" applyFill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30" fillId="0" borderId="16" xfId="0" applyFont="1" applyFill="1" applyBorder="1" applyAlignment="1" applyProtection="1">
      <alignment horizontal="left"/>
      <protection/>
    </xf>
    <xf numFmtId="14" fontId="29" fillId="0" borderId="0" xfId="0" applyNumberFormat="1" applyFont="1" applyFill="1" applyBorder="1" applyAlignment="1" applyProtection="1">
      <alignment/>
      <protection/>
    </xf>
    <xf numFmtId="14" fontId="29" fillId="27" borderId="0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/>
    </xf>
    <xf numFmtId="0" fontId="18" fillId="0" borderId="12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1" fontId="40" fillId="0" borderId="11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49" fontId="40" fillId="0" borderId="11" xfId="0" applyNumberFormat="1" applyFont="1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14" fontId="40" fillId="0" borderId="11" xfId="0" applyNumberFormat="1" applyFont="1" applyBorder="1" applyAlignment="1" applyProtection="1">
      <alignment/>
      <protection/>
    </xf>
    <xf numFmtId="14" fontId="39" fillId="0" borderId="0" xfId="0" applyNumberFormat="1" applyFont="1" applyBorder="1" applyAlignment="1" applyProtection="1">
      <alignment horizontal="right"/>
      <protection/>
    </xf>
    <xf numFmtId="14" fontId="40" fillId="0" borderId="11" xfId="0" applyNumberFormat="1" applyFont="1" applyBorder="1" applyAlignment="1" applyProtection="1">
      <alignment/>
      <protection/>
    </xf>
    <xf numFmtId="14" fontId="0" fillId="0" borderId="40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4" fontId="0" fillId="0" borderId="44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14" fontId="40" fillId="0" borderId="55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14" fontId="29" fillId="28" borderId="58" xfId="0" applyNumberFormat="1" applyFont="1" applyFill="1" applyBorder="1" applyAlignment="1">
      <alignment/>
    </xf>
    <xf numFmtId="1" fontId="40" fillId="28" borderId="59" xfId="0" applyNumberFormat="1" applyFont="1" applyFill="1" applyBorder="1" applyAlignment="1" applyProtection="1">
      <alignment/>
      <protection/>
    </xf>
    <xf numFmtId="49" fontId="29" fillId="28" borderId="60" xfId="0" applyNumberFormat="1" applyFont="1" applyFill="1" applyBorder="1" applyAlignment="1">
      <alignment/>
    </xf>
    <xf numFmtId="49" fontId="29" fillId="28" borderId="61" xfId="0" applyNumberFormat="1" applyFont="1" applyFill="1" applyBorder="1" applyAlignment="1">
      <alignment/>
    </xf>
    <xf numFmtId="1" fontId="40" fillId="28" borderId="62" xfId="0" applyNumberFormat="1" applyFont="1" applyFill="1" applyBorder="1" applyAlignment="1" applyProtection="1">
      <alignment/>
      <protection/>
    </xf>
    <xf numFmtId="0" fontId="28" fillId="28" borderId="60" xfId="0" applyFont="1" applyFill="1" applyBorder="1" applyAlignment="1">
      <alignment/>
    </xf>
    <xf numFmtId="0" fontId="28" fillId="28" borderId="61" xfId="0" applyFont="1" applyFill="1" applyBorder="1" applyAlignment="1">
      <alignment/>
    </xf>
    <xf numFmtId="0" fontId="24" fillId="26" borderId="63" xfId="0" applyFont="1" applyFill="1" applyBorder="1" applyAlignment="1">
      <alignment horizontal="center" vertical="center"/>
    </xf>
    <xf numFmtId="0" fontId="29" fillId="0" borderId="64" xfId="0" applyFont="1" applyBorder="1" applyAlignment="1" applyProtection="1">
      <alignment/>
      <protection locked="0"/>
    </xf>
    <xf numFmtId="0" fontId="29" fillId="0" borderId="38" xfId="0" applyFont="1" applyBorder="1" applyAlignment="1" applyProtection="1">
      <alignment/>
      <protection locked="0"/>
    </xf>
    <xf numFmtId="0" fontId="29" fillId="0" borderId="65" xfId="0" applyFont="1" applyBorder="1" applyAlignment="1" applyProtection="1">
      <alignment/>
      <protection locked="0"/>
    </xf>
    <xf numFmtId="0" fontId="29" fillId="0" borderId="66" xfId="0" applyFont="1" applyBorder="1" applyAlignment="1" applyProtection="1">
      <alignment/>
      <protection locked="0"/>
    </xf>
    <xf numFmtId="0" fontId="29" fillId="0" borderId="67" xfId="0" applyFont="1" applyBorder="1" applyAlignment="1" applyProtection="1">
      <alignment/>
      <protection locked="0"/>
    </xf>
    <xf numFmtId="0" fontId="29" fillId="0" borderId="33" xfId="0" applyFont="1" applyFill="1" applyBorder="1" applyAlignment="1" applyProtection="1">
      <alignment/>
      <protection locked="0"/>
    </xf>
    <xf numFmtId="0" fontId="29" fillId="0" borderId="63" xfId="0" applyFont="1" applyFill="1" applyBorder="1" applyAlignment="1" applyProtection="1">
      <alignment/>
      <protection locked="0"/>
    </xf>
    <xf numFmtId="0" fontId="29" fillId="0" borderId="65" xfId="0" applyFont="1" applyFill="1" applyBorder="1" applyAlignment="1" applyProtection="1">
      <alignment/>
      <protection locked="0"/>
    </xf>
    <xf numFmtId="0" fontId="29" fillId="0" borderId="68" xfId="0" applyFont="1" applyFill="1" applyBorder="1" applyAlignment="1" applyProtection="1">
      <alignment/>
      <protection locked="0"/>
    </xf>
    <xf numFmtId="0" fontId="29" fillId="0" borderId="66" xfId="0" applyFont="1" applyFill="1" applyBorder="1" applyAlignment="1" applyProtection="1">
      <alignment/>
      <protection locked="0"/>
    </xf>
    <xf numFmtId="0" fontId="29" fillId="0" borderId="69" xfId="0" applyFont="1" applyFill="1" applyBorder="1" applyAlignment="1" applyProtection="1">
      <alignment/>
      <protection locked="0"/>
    </xf>
    <xf numFmtId="0" fontId="29" fillId="0" borderId="67" xfId="0" applyFont="1" applyFill="1" applyBorder="1" applyAlignment="1" applyProtection="1">
      <alignment/>
      <protection locked="0"/>
    </xf>
    <xf numFmtId="0" fontId="29" fillId="0" borderId="70" xfId="0" applyFont="1" applyFill="1" applyBorder="1" applyAlignment="1" applyProtection="1">
      <alignment/>
      <protection locked="0"/>
    </xf>
    <xf numFmtId="0" fontId="29" fillId="0" borderId="31" xfId="0" applyFont="1" applyBorder="1" applyAlignment="1" applyProtection="1">
      <alignment/>
      <protection locked="0"/>
    </xf>
    <xf numFmtId="1" fontId="29" fillId="0" borderId="71" xfId="0" applyNumberFormat="1" applyFont="1" applyBorder="1" applyAlignment="1" applyProtection="1">
      <alignment horizontal="right"/>
      <protection locked="0"/>
    </xf>
    <xf numFmtId="0" fontId="29" fillId="0" borderId="72" xfId="0" applyFont="1" applyBorder="1" applyAlignment="1" applyProtection="1">
      <alignment/>
      <protection locked="0"/>
    </xf>
    <xf numFmtId="1" fontId="29" fillId="0" borderId="73" xfId="0" applyNumberFormat="1" applyFont="1" applyBorder="1" applyAlignment="1" applyProtection="1">
      <alignment horizontal="right"/>
      <protection locked="0"/>
    </xf>
    <xf numFmtId="1" fontId="29" fillId="0" borderId="74" xfId="0" applyNumberFormat="1" applyFont="1" applyBorder="1" applyAlignment="1" applyProtection="1">
      <alignment horizontal="right"/>
      <protection locked="0"/>
    </xf>
    <xf numFmtId="0" fontId="29" fillId="0" borderId="75" xfId="0" applyFont="1" applyBorder="1" applyAlignment="1" applyProtection="1">
      <alignment/>
      <protection locked="0"/>
    </xf>
    <xf numFmtId="1" fontId="29" fillId="0" borderId="76" xfId="0" applyNumberFormat="1" applyFont="1" applyBorder="1" applyAlignment="1" applyProtection="1">
      <alignment horizontal="right"/>
      <protection locked="0"/>
    </xf>
    <xf numFmtId="0" fontId="26" fillId="0" borderId="64" xfId="0" applyFont="1" applyBorder="1" applyAlignment="1" applyProtection="1">
      <alignment horizontal="left"/>
      <protection locked="0"/>
    </xf>
    <xf numFmtId="0" fontId="26" fillId="0" borderId="77" xfId="0" applyFont="1" applyBorder="1" applyAlignment="1" applyProtection="1">
      <alignment horizontal="left"/>
      <protection locked="0"/>
    </xf>
    <xf numFmtId="0" fontId="26" fillId="0" borderId="78" xfId="0" applyFont="1" applyBorder="1" applyAlignment="1" applyProtection="1">
      <alignment horizontal="left"/>
      <protection locked="0"/>
    </xf>
    <xf numFmtId="0" fontId="26" fillId="0" borderId="38" xfId="0" applyFont="1" applyBorder="1" applyAlignment="1" applyProtection="1">
      <alignment horizontal="left"/>
      <protection locked="0"/>
    </xf>
    <xf numFmtId="0" fontId="26" fillId="0" borderId="66" xfId="0" applyFont="1" applyBorder="1" applyAlignment="1" applyProtection="1">
      <alignment horizontal="left"/>
      <protection locked="0"/>
    </xf>
    <xf numFmtId="0" fontId="26" fillId="0" borderId="65" xfId="0" applyFont="1" applyBorder="1" applyAlignment="1" applyProtection="1">
      <alignment horizontal="left"/>
      <protection locked="0"/>
    </xf>
    <xf numFmtId="0" fontId="26" fillId="0" borderId="79" xfId="0" applyFont="1" applyBorder="1" applyAlignment="1" applyProtection="1">
      <alignment horizontal="left"/>
      <protection locked="0"/>
    </xf>
    <xf numFmtId="0" fontId="26" fillId="0" borderId="33" xfId="0" applyFont="1" applyFill="1" applyBorder="1" applyAlignment="1" applyProtection="1">
      <alignment horizontal="left"/>
      <protection locked="0"/>
    </xf>
    <xf numFmtId="0" fontId="26" fillId="0" borderId="63" xfId="0" applyFont="1" applyFill="1" applyBorder="1" applyAlignment="1" applyProtection="1">
      <alignment horizontal="left"/>
      <protection locked="0"/>
    </xf>
    <xf numFmtId="0" fontId="26" fillId="0" borderId="65" xfId="0" applyFont="1" applyFill="1" applyBorder="1" applyAlignment="1" applyProtection="1">
      <alignment horizontal="left"/>
      <protection locked="0"/>
    </xf>
    <xf numFmtId="0" fontId="26" fillId="0" borderId="68" xfId="0" applyFont="1" applyFill="1" applyBorder="1" applyAlignment="1" applyProtection="1">
      <alignment horizontal="left"/>
      <protection locked="0"/>
    </xf>
    <xf numFmtId="0" fontId="26" fillId="0" borderId="66" xfId="0" applyFont="1" applyFill="1" applyBorder="1" applyAlignment="1" applyProtection="1">
      <alignment horizontal="left"/>
      <protection locked="0"/>
    </xf>
    <xf numFmtId="0" fontId="26" fillId="0" borderId="69" xfId="0" applyFont="1" applyFill="1" applyBorder="1" applyAlignment="1" applyProtection="1">
      <alignment horizontal="left"/>
      <protection locked="0"/>
    </xf>
    <xf numFmtId="0" fontId="26" fillId="0" borderId="79" xfId="0" applyFont="1" applyFill="1" applyBorder="1" applyAlignment="1" applyProtection="1">
      <alignment horizontal="left"/>
      <protection locked="0"/>
    </xf>
    <xf numFmtId="0" fontId="26" fillId="0" borderId="80" xfId="0" applyFont="1" applyFill="1" applyBorder="1" applyAlignment="1" applyProtection="1">
      <alignment horizontal="left"/>
      <protection locked="0"/>
    </xf>
    <xf numFmtId="0" fontId="26" fillId="0" borderId="31" xfId="0" applyFont="1" applyBorder="1" applyAlignment="1" applyProtection="1">
      <alignment horizontal="left"/>
      <protection locked="0"/>
    </xf>
    <xf numFmtId="1" fontId="26" fillId="0" borderId="71" xfId="0" applyNumberFormat="1" applyFont="1" applyBorder="1" applyAlignment="1" applyProtection="1">
      <alignment horizontal="right"/>
      <protection locked="0"/>
    </xf>
    <xf numFmtId="0" fontId="26" fillId="0" borderId="72" xfId="0" applyFont="1" applyBorder="1" applyAlignment="1" applyProtection="1">
      <alignment horizontal="left"/>
      <protection locked="0"/>
    </xf>
    <xf numFmtId="1" fontId="26" fillId="0" borderId="73" xfId="0" applyNumberFormat="1" applyFont="1" applyBorder="1" applyAlignment="1" applyProtection="1">
      <alignment horizontal="right"/>
      <protection locked="0"/>
    </xf>
    <xf numFmtId="1" fontId="26" fillId="0" borderId="74" xfId="0" applyNumberFormat="1" applyFont="1" applyBorder="1" applyAlignment="1" applyProtection="1">
      <alignment horizontal="right"/>
      <protection locked="0"/>
    </xf>
    <xf numFmtId="1" fontId="26" fillId="0" borderId="81" xfId="0" applyNumberFormat="1" applyFont="1" applyBorder="1" applyAlignment="1" applyProtection="1">
      <alignment horizontal="right"/>
      <protection locked="0"/>
    </xf>
    <xf numFmtId="0" fontId="26" fillId="0" borderId="33" xfId="0" applyNumberFormat="1" applyFont="1" applyFill="1" applyBorder="1" applyAlignment="1" applyProtection="1">
      <alignment horizontal="left"/>
      <protection locked="0"/>
    </xf>
    <xf numFmtId="0" fontId="26" fillId="0" borderId="65" xfId="0" applyNumberFormat="1" applyFont="1" applyFill="1" applyBorder="1" applyAlignment="1" applyProtection="1">
      <alignment horizontal="left"/>
      <protection locked="0"/>
    </xf>
    <xf numFmtId="0" fontId="26" fillId="0" borderId="66" xfId="0" applyNumberFormat="1" applyFont="1" applyFill="1" applyBorder="1" applyAlignment="1" applyProtection="1">
      <alignment horizontal="left"/>
      <protection locked="0"/>
    </xf>
    <xf numFmtId="0" fontId="26" fillId="0" borderId="79" xfId="0" applyNumberFormat="1" applyFont="1" applyFill="1" applyBorder="1" applyAlignment="1" applyProtection="1">
      <alignment horizontal="left"/>
      <protection locked="0"/>
    </xf>
    <xf numFmtId="0" fontId="26" fillId="0" borderId="33" xfId="0" applyNumberFormat="1" applyFont="1" applyBorder="1" applyAlignment="1" applyProtection="1">
      <alignment horizontal="left"/>
      <protection locked="0"/>
    </xf>
    <xf numFmtId="0" fontId="26" fillId="0" borderId="32" xfId="0" applyNumberFormat="1" applyFont="1" applyBorder="1" applyAlignment="1" applyProtection="1">
      <alignment horizontal="left"/>
      <protection locked="0"/>
    </xf>
    <xf numFmtId="0" fontId="0" fillId="0" borderId="65" xfId="0" applyNumberFormat="1" applyFont="1" applyBorder="1" applyAlignment="1" applyProtection="1">
      <alignment horizontal="left"/>
      <protection locked="0"/>
    </xf>
    <xf numFmtId="0" fontId="0" fillId="0" borderId="68" xfId="0" applyNumberFormat="1" applyFont="1" applyBorder="1" applyAlignment="1" applyProtection="1">
      <alignment horizontal="left"/>
      <protection locked="0"/>
    </xf>
    <xf numFmtId="0" fontId="0" fillId="0" borderId="66" xfId="0" applyNumberFormat="1" applyFont="1" applyBorder="1" applyAlignment="1" applyProtection="1">
      <alignment horizontal="left"/>
      <protection locked="0"/>
    </xf>
    <xf numFmtId="0" fontId="0" fillId="0" borderId="69" xfId="0" applyNumberFormat="1" applyFont="1" applyBorder="1" applyAlignment="1" applyProtection="1">
      <alignment horizontal="left"/>
      <protection locked="0"/>
    </xf>
    <xf numFmtId="0" fontId="0" fillId="0" borderId="79" xfId="0" applyNumberFormat="1" applyFont="1" applyBorder="1" applyAlignment="1" applyProtection="1">
      <alignment horizontal="left"/>
      <protection locked="0"/>
    </xf>
    <xf numFmtId="0" fontId="0" fillId="0" borderId="80" xfId="0" applyNumberFormat="1" applyFont="1" applyBorder="1" applyAlignment="1" applyProtection="1">
      <alignment horizontal="left"/>
      <protection locked="0"/>
    </xf>
    <xf numFmtId="0" fontId="26" fillId="0" borderId="38" xfId="0" applyNumberFormat="1" applyFont="1" applyBorder="1" applyAlignment="1" applyProtection="1">
      <alignment horizontal="left"/>
      <protection locked="0"/>
    </xf>
    <xf numFmtId="0" fontId="26" fillId="0" borderId="65" xfId="0" applyNumberFormat="1" applyFont="1" applyBorder="1" applyAlignment="1" applyProtection="1">
      <alignment horizontal="left"/>
      <protection locked="0"/>
    </xf>
    <xf numFmtId="0" fontId="26" fillId="0" borderId="66" xfId="0" applyNumberFormat="1" applyFont="1" applyBorder="1" applyAlignment="1" applyProtection="1">
      <alignment horizontal="left"/>
      <protection locked="0"/>
    </xf>
    <xf numFmtId="0" fontId="26" fillId="0" borderId="79" xfId="0" applyNumberFormat="1" applyFont="1" applyBorder="1" applyAlignment="1" applyProtection="1">
      <alignment horizontal="left"/>
      <protection locked="0"/>
    </xf>
    <xf numFmtId="0" fontId="26" fillId="0" borderId="31" xfId="0" applyNumberFormat="1" applyFont="1" applyBorder="1" applyAlignment="1" applyProtection="1">
      <alignment horizontal="left"/>
      <protection locked="0"/>
    </xf>
    <xf numFmtId="0" fontId="26" fillId="0" borderId="71" xfId="0" applyNumberFormat="1" applyFont="1" applyBorder="1" applyAlignment="1" applyProtection="1">
      <alignment horizontal="left"/>
      <protection locked="0"/>
    </xf>
    <xf numFmtId="0" fontId="26" fillId="0" borderId="72" xfId="0" applyNumberFormat="1" applyFont="1" applyBorder="1" applyAlignment="1" applyProtection="1">
      <alignment horizontal="left"/>
      <protection locked="0"/>
    </xf>
    <xf numFmtId="0" fontId="26" fillId="0" borderId="73" xfId="0" applyNumberFormat="1" applyFont="1" applyBorder="1" applyAlignment="1" applyProtection="1">
      <alignment horizontal="left"/>
      <protection locked="0"/>
    </xf>
    <xf numFmtId="0" fontId="26" fillId="0" borderId="64" xfId="0" applyNumberFormat="1" applyFont="1" applyBorder="1" applyAlignment="1" applyProtection="1">
      <alignment horizontal="left"/>
      <protection locked="0"/>
    </xf>
    <xf numFmtId="0" fontId="26" fillId="0" borderId="74" xfId="0" applyNumberFormat="1" applyFont="1" applyBorder="1" applyAlignment="1" applyProtection="1">
      <alignment horizontal="left"/>
      <protection locked="0"/>
    </xf>
    <xf numFmtId="0" fontId="26" fillId="0" borderId="77" xfId="0" applyNumberFormat="1" applyFont="1" applyBorder="1" applyAlignment="1" applyProtection="1">
      <alignment horizontal="left"/>
      <protection locked="0"/>
    </xf>
    <xf numFmtId="0" fontId="26" fillId="0" borderId="81" xfId="0" applyNumberFormat="1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/>
      <protection/>
    </xf>
    <xf numFmtId="2" fontId="39" fillId="0" borderId="82" xfId="0" applyNumberFormat="1" applyFont="1" applyBorder="1" applyAlignment="1" applyProtection="1">
      <alignment horizontal="center"/>
      <protection/>
    </xf>
    <xf numFmtId="2" fontId="39" fillId="0" borderId="83" xfId="0" applyNumberFormat="1" applyFont="1" applyBorder="1" applyAlignment="1" applyProtection="1">
      <alignment horizontal="center"/>
      <protection/>
    </xf>
    <xf numFmtId="2" fontId="39" fillId="0" borderId="84" xfId="0" applyNumberFormat="1" applyFont="1" applyBorder="1" applyAlignment="1" applyProtection="1">
      <alignment horizontal="center"/>
      <protection/>
    </xf>
    <xf numFmtId="2" fontId="39" fillId="0" borderId="76" xfId="0" applyNumberFormat="1" applyFont="1" applyBorder="1" applyAlignment="1" applyProtection="1">
      <alignment horizontal="center"/>
      <protection/>
    </xf>
    <xf numFmtId="2" fontId="39" fillId="0" borderId="84" xfId="0" applyNumberFormat="1" applyFont="1" applyBorder="1" applyAlignment="1" applyProtection="1">
      <alignment horizontal="center" wrapText="1"/>
      <protection/>
    </xf>
    <xf numFmtId="2" fontId="39" fillId="0" borderId="76" xfId="0" applyNumberFormat="1" applyFont="1" applyBorder="1" applyAlignment="1" applyProtection="1">
      <alignment horizontal="center" wrapText="1"/>
      <protection/>
    </xf>
    <xf numFmtId="2" fontId="39" fillId="0" borderId="67" xfId="0" applyNumberFormat="1" applyFont="1" applyBorder="1" applyAlignment="1" applyProtection="1">
      <alignment horizontal="center" wrapText="1"/>
      <protection/>
    </xf>
    <xf numFmtId="14" fontId="0" fillId="0" borderId="40" xfId="0" applyNumberFormat="1" applyBorder="1" applyAlignment="1" applyProtection="1">
      <alignment/>
      <protection/>
    </xf>
    <xf numFmtId="14" fontId="0" fillId="0" borderId="40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4" fontId="0" fillId="0" borderId="44" xfId="0" applyNumberForma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39" fillId="0" borderId="15" xfId="0" applyNumberFormat="1" applyFont="1" applyBorder="1" applyAlignment="1" applyProtection="1">
      <alignment horizontal="center"/>
      <protection/>
    </xf>
    <xf numFmtId="2" fontId="39" fillId="0" borderId="20" xfId="0" applyNumberFormat="1" applyFont="1" applyBorder="1" applyAlignment="1" applyProtection="1">
      <alignment horizontal="center"/>
      <protection/>
    </xf>
    <xf numFmtId="2" fontId="39" fillId="0" borderId="20" xfId="0" applyNumberFormat="1" applyFont="1" applyBorder="1" applyAlignment="1" applyProtection="1">
      <alignment horizontal="center" wrapText="1"/>
      <protection/>
    </xf>
    <xf numFmtId="0" fontId="27" fillId="24" borderId="14" xfId="0" applyFont="1" applyFill="1" applyBorder="1" applyAlignment="1" applyProtection="1">
      <alignment horizontal="center"/>
      <protection/>
    </xf>
    <xf numFmtId="0" fontId="27" fillId="24" borderId="15" xfId="0" applyFont="1" applyFill="1" applyBorder="1" applyAlignment="1" applyProtection="1">
      <alignment horizontal="center"/>
      <protection/>
    </xf>
    <xf numFmtId="0" fontId="27" fillId="24" borderId="17" xfId="0" applyFont="1" applyFill="1" applyBorder="1" applyAlignment="1" applyProtection="1">
      <alignment horizontal="center"/>
      <protection/>
    </xf>
    <xf numFmtId="0" fontId="27" fillId="24" borderId="16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12" xfId="0" applyFont="1" applyFill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4" fontId="0" fillId="28" borderId="86" xfId="0" applyNumberFormat="1" applyFill="1" applyBorder="1" applyAlignment="1">
      <alignment horizontal="center"/>
    </xf>
    <xf numFmtId="14" fontId="0" fillId="28" borderId="55" xfId="0" applyNumberFormat="1" applyFill="1" applyBorder="1" applyAlignment="1">
      <alignment horizontal="center"/>
    </xf>
    <xf numFmtId="14" fontId="0" fillId="28" borderId="58" xfId="0" applyNumberFormat="1" applyFill="1" applyBorder="1" applyAlignment="1">
      <alignment horizontal="center"/>
    </xf>
    <xf numFmtId="14" fontId="18" fillId="28" borderId="86" xfId="0" applyNumberFormat="1" applyFont="1" applyFill="1" applyBorder="1" applyAlignment="1">
      <alignment horizontal="center"/>
    </xf>
    <xf numFmtId="14" fontId="18" fillId="28" borderId="58" xfId="0" applyNumberFormat="1" applyFont="1" applyFill="1" applyBorder="1" applyAlignment="1">
      <alignment horizontal="center"/>
    </xf>
    <xf numFmtId="14" fontId="29" fillId="28" borderId="86" xfId="0" applyNumberFormat="1" applyFont="1" applyFill="1" applyBorder="1" applyAlignment="1">
      <alignment horizontal="left"/>
    </xf>
    <xf numFmtId="14" fontId="29" fillId="28" borderId="55" xfId="0" applyNumberFormat="1" applyFont="1" applyFill="1" applyBorder="1" applyAlignment="1">
      <alignment horizontal="left"/>
    </xf>
    <xf numFmtId="14" fontId="29" fillId="28" borderId="58" xfId="0" applyNumberFormat="1" applyFont="1" applyFill="1" applyBorder="1" applyAlignment="1">
      <alignment horizontal="left"/>
    </xf>
    <xf numFmtId="49" fontId="29" fillId="28" borderId="62" xfId="0" applyNumberFormat="1" applyFont="1" applyFill="1" applyBorder="1" applyAlignment="1">
      <alignment horizontal="center"/>
    </xf>
    <xf numFmtId="0" fontId="29" fillId="28" borderId="60" xfId="0" applyNumberFormat="1" applyFont="1" applyFill="1" applyBorder="1" applyAlignment="1">
      <alignment horizontal="center"/>
    </xf>
    <xf numFmtId="0" fontId="29" fillId="0" borderId="64" xfId="0" applyFont="1" applyBorder="1" applyAlignment="1">
      <alignment/>
    </xf>
    <xf numFmtId="0" fontId="29" fillId="0" borderId="87" xfId="0" applyFont="1" applyBorder="1" applyAlignment="1">
      <alignment/>
    </xf>
    <xf numFmtId="0" fontId="29" fillId="0" borderId="69" xfId="0" applyFont="1" applyBorder="1" applyAlignment="1">
      <alignment/>
    </xf>
    <xf numFmtId="0" fontId="28" fillId="0" borderId="64" xfId="0" applyNumberFormat="1" applyFont="1" applyBorder="1" applyAlignment="1">
      <alignment/>
    </xf>
    <xf numFmtId="0" fontId="28" fillId="0" borderId="87" xfId="0" applyNumberFormat="1" applyFont="1" applyBorder="1" applyAlignment="1">
      <alignment/>
    </xf>
    <xf numFmtId="0" fontId="28" fillId="0" borderId="69" xfId="0" applyNumberFormat="1" applyFont="1" applyBorder="1" applyAlignment="1">
      <alignment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29" fillId="0" borderId="90" xfId="0" applyFont="1" applyBorder="1" applyAlignment="1">
      <alignment/>
    </xf>
    <xf numFmtId="0" fontId="29" fillId="0" borderId="64" xfId="0" applyNumberFormat="1" applyFont="1" applyFill="1" applyBorder="1" applyAlignment="1">
      <alignment/>
    </xf>
    <xf numFmtId="0" fontId="29" fillId="0" borderId="87" xfId="0" applyNumberFormat="1" applyFont="1" applyFill="1" applyBorder="1" applyAlignment="1">
      <alignment/>
    </xf>
    <xf numFmtId="0" fontId="29" fillId="0" borderId="69" xfId="0" applyNumberFormat="1" applyFont="1" applyFill="1" applyBorder="1" applyAlignment="1">
      <alignment/>
    </xf>
    <xf numFmtId="0" fontId="28" fillId="0" borderId="88" xfId="0" applyNumberFormat="1" applyFont="1" applyBorder="1" applyAlignment="1">
      <alignment/>
    </xf>
    <xf numFmtId="0" fontId="28" fillId="0" borderId="89" xfId="0" applyNumberFormat="1" applyFont="1" applyBorder="1" applyAlignment="1">
      <alignment/>
    </xf>
    <xf numFmtId="0" fontId="28" fillId="0" borderId="90" xfId="0" applyNumberFormat="1" applyFont="1" applyBorder="1" applyAlignment="1">
      <alignment/>
    </xf>
    <xf numFmtId="1" fontId="29" fillId="0" borderId="64" xfId="0" applyNumberFormat="1" applyFont="1" applyBorder="1" applyAlignment="1" applyProtection="1">
      <alignment/>
      <protection locked="0"/>
    </xf>
    <xf numFmtId="1" fontId="29" fillId="0" borderId="87" xfId="0" applyNumberFormat="1" applyFont="1" applyBorder="1" applyAlignment="1" applyProtection="1">
      <alignment/>
      <protection locked="0"/>
    </xf>
    <xf numFmtId="1" fontId="29" fillId="0" borderId="69" xfId="0" applyNumberFormat="1" applyFont="1" applyBorder="1" applyAlignment="1" applyProtection="1">
      <alignment/>
      <protection locked="0"/>
    </xf>
    <xf numFmtId="0" fontId="29" fillId="0" borderId="88" xfId="0" applyNumberFormat="1" applyFont="1" applyFill="1" applyBorder="1" applyAlignment="1">
      <alignment/>
    </xf>
    <xf numFmtId="0" fontId="29" fillId="0" borderId="89" xfId="0" applyNumberFormat="1" applyFont="1" applyFill="1" applyBorder="1" applyAlignment="1">
      <alignment/>
    </xf>
    <xf numFmtId="0" fontId="29" fillId="0" borderId="90" xfId="0" applyNumberFormat="1" applyFont="1" applyFill="1" applyBorder="1" applyAlignment="1">
      <alignment/>
    </xf>
    <xf numFmtId="0" fontId="29" fillId="0" borderId="64" xfId="0" applyFont="1" applyBorder="1" applyAlignment="1" applyProtection="1">
      <alignment/>
      <protection locked="0"/>
    </xf>
    <xf numFmtId="0" fontId="29" fillId="0" borderId="69" xfId="0" applyFont="1" applyBorder="1" applyAlignment="1" applyProtection="1">
      <alignment/>
      <protection locked="0"/>
    </xf>
    <xf numFmtId="1" fontId="29" fillId="0" borderId="88" xfId="0" applyNumberFormat="1" applyFont="1" applyBorder="1" applyAlignment="1" applyProtection="1">
      <alignment/>
      <protection locked="0"/>
    </xf>
    <xf numFmtId="1" fontId="29" fillId="0" borderId="89" xfId="0" applyNumberFormat="1" applyFont="1" applyBorder="1" applyAlignment="1" applyProtection="1">
      <alignment/>
      <protection locked="0"/>
    </xf>
    <xf numFmtId="1" fontId="29" fillId="0" borderId="90" xfId="0" applyNumberFormat="1" applyFont="1" applyBorder="1" applyAlignment="1" applyProtection="1">
      <alignment/>
      <protection locked="0"/>
    </xf>
    <xf numFmtId="1" fontId="38" fillId="0" borderId="64" xfId="53" applyNumberFormat="1" applyBorder="1" applyAlignment="1" applyProtection="1">
      <alignment/>
      <protection locked="0"/>
    </xf>
    <xf numFmtId="0" fontId="24" fillId="0" borderId="33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 wrapText="1"/>
    </xf>
    <xf numFmtId="0" fontId="24" fillId="0" borderId="34" xfId="0" applyFont="1" applyFill="1" applyBorder="1" applyAlignment="1">
      <alignment horizontal="center" wrapText="1"/>
    </xf>
    <xf numFmtId="0" fontId="24" fillId="0" borderId="37" xfId="0" applyFont="1" applyFill="1" applyBorder="1" applyAlignment="1">
      <alignment horizontal="center" wrapText="1"/>
    </xf>
    <xf numFmtId="0" fontId="24" fillId="0" borderId="6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1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92" xfId="0" applyFont="1" applyFill="1" applyBorder="1" applyAlignment="1">
      <alignment horizontal="center"/>
    </xf>
    <xf numFmtId="0" fontId="24" fillId="0" borderId="9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94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91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3" fillId="0" borderId="95" xfId="0" applyFont="1" applyBorder="1" applyAlignment="1">
      <alignment horizontal="left"/>
    </xf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24" fillId="0" borderId="86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2" fillId="0" borderId="98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99" xfId="0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34" xfId="0" applyFont="1" applyFill="1" applyBorder="1" applyAlignment="1" quotePrefix="1">
      <alignment horizontal="center"/>
    </xf>
    <xf numFmtId="0" fontId="29" fillId="0" borderId="88" xfId="0" applyFont="1" applyBorder="1" applyAlignment="1" applyProtection="1">
      <alignment/>
      <protection locked="0"/>
    </xf>
    <xf numFmtId="0" fontId="29" fillId="0" borderId="90" xfId="0" applyFont="1" applyBorder="1" applyAlignment="1" applyProtection="1">
      <alignment/>
      <protection locked="0"/>
    </xf>
    <xf numFmtId="0" fontId="29" fillId="0" borderId="77" xfId="0" applyFont="1" applyBorder="1" applyAlignment="1">
      <alignment/>
    </xf>
    <xf numFmtId="0" fontId="29" fillId="0" borderId="100" xfId="0" applyFont="1" applyBorder="1" applyAlignment="1">
      <alignment/>
    </xf>
    <xf numFmtId="0" fontId="29" fillId="0" borderId="80" xfId="0" applyFont="1" applyBorder="1" applyAlignment="1">
      <alignment/>
    </xf>
    <xf numFmtId="0" fontId="29" fillId="0" borderId="77" xfId="0" applyFont="1" applyBorder="1" applyAlignment="1" applyProtection="1">
      <alignment/>
      <protection locked="0"/>
    </xf>
    <xf numFmtId="0" fontId="29" fillId="0" borderId="80" xfId="0" applyFont="1" applyBorder="1" applyAlignment="1" applyProtection="1">
      <alignment/>
      <protection locked="0"/>
    </xf>
    <xf numFmtId="1" fontId="29" fillId="0" borderId="77" xfId="0" applyNumberFormat="1" applyFont="1" applyBorder="1" applyAlignment="1" applyProtection="1">
      <alignment/>
      <protection locked="0"/>
    </xf>
    <xf numFmtId="1" fontId="29" fillId="0" borderId="100" xfId="0" applyNumberFormat="1" applyFont="1" applyBorder="1" applyAlignment="1" applyProtection="1">
      <alignment/>
      <protection locked="0"/>
    </xf>
    <xf numFmtId="1" fontId="29" fillId="0" borderId="80" xfId="0" applyNumberFormat="1" applyFont="1" applyBorder="1" applyAlignment="1" applyProtection="1">
      <alignment/>
      <protection locked="0"/>
    </xf>
    <xf numFmtId="0" fontId="29" fillId="0" borderId="77" xfId="0" applyNumberFormat="1" applyFont="1" applyFill="1" applyBorder="1" applyAlignment="1">
      <alignment/>
    </xf>
    <xf numFmtId="0" fontId="29" fillId="0" borderId="100" xfId="0" applyNumberFormat="1" applyFont="1" applyFill="1" applyBorder="1" applyAlignment="1">
      <alignment/>
    </xf>
    <xf numFmtId="0" fontId="29" fillId="0" borderId="80" xfId="0" applyNumberFormat="1" applyFont="1" applyFill="1" applyBorder="1" applyAlignment="1">
      <alignment/>
    </xf>
    <xf numFmtId="0" fontId="28" fillId="0" borderId="77" xfId="0" applyNumberFormat="1" applyFont="1" applyBorder="1" applyAlignment="1">
      <alignment/>
    </xf>
    <xf numFmtId="0" fontId="28" fillId="0" borderId="100" xfId="0" applyNumberFormat="1" applyFont="1" applyBorder="1" applyAlignment="1">
      <alignment/>
    </xf>
    <xf numFmtId="0" fontId="28" fillId="0" borderId="80" xfId="0" applyNumberFormat="1" applyFont="1" applyBorder="1" applyAlignment="1">
      <alignment/>
    </xf>
    <xf numFmtId="0" fontId="26" fillId="0" borderId="64" xfId="0" applyNumberFormat="1" applyFont="1" applyBorder="1" applyAlignment="1">
      <alignment horizontal="left"/>
    </xf>
    <xf numFmtId="0" fontId="26" fillId="0" borderId="87" xfId="0" applyNumberFormat="1" applyFont="1" applyBorder="1" applyAlignment="1">
      <alignment horizontal="left"/>
    </xf>
    <xf numFmtId="0" fontId="26" fillId="0" borderId="69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87" xfId="0" applyNumberFormat="1" applyFont="1" applyBorder="1" applyAlignment="1">
      <alignment horizontal="left"/>
    </xf>
    <xf numFmtId="0" fontId="0" fillId="0" borderId="69" xfId="0" applyNumberFormat="1" applyFont="1" applyBorder="1" applyAlignment="1">
      <alignment horizontal="left"/>
    </xf>
    <xf numFmtId="0" fontId="26" fillId="0" borderId="88" xfId="0" applyNumberFormat="1" applyFont="1" applyBorder="1" applyAlignment="1">
      <alignment horizontal="left"/>
    </xf>
    <xf numFmtId="0" fontId="26" fillId="0" borderId="89" xfId="0" applyNumberFormat="1" applyFont="1" applyBorder="1" applyAlignment="1">
      <alignment horizontal="left"/>
    </xf>
    <xf numFmtId="0" fontId="26" fillId="0" borderId="90" xfId="0" applyNumberFormat="1" applyFont="1" applyBorder="1" applyAlignment="1">
      <alignment horizontal="left"/>
    </xf>
    <xf numFmtId="0" fontId="0" fillId="0" borderId="88" xfId="0" applyNumberFormat="1" applyFont="1" applyBorder="1" applyAlignment="1">
      <alignment horizontal="left"/>
    </xf>
    <xf numFmtId="0" fontId="0" fillId="0" borderId="89" xfId="0" applyNumberFormat="1" applyFont="1" applyBorder="1" applyAlignment="1">
      <alignment horizontal="left"/>
    </xf>
    <xf numFmtId="0" fontId="0" fillId="0" borderId="90" xfId="0" applyNumberFormat="1" applyFont="1" applyBorder="1" applyAlignment="1">
      <alignment horizontal="left"/>
    </xf>
    <xf numFmtId="0" fontId="26" fillId="0" borderId="64" xfId="0" applyNumberFormat="1" applyFont="1" applyFill="1" applyBorder="1" applyAlignment="1">
      <alignment horizontal="left"/>
    </xf>
    <xf numFmtId="0" fontId="26" fillId="0" borderId="87" xfId="0" applyNumberFormat="1" applyFont="1" applyFill="1" applyBorder="1" applyAlignment="1">
      <alignment horizontal="left"/>
    </xf>
    <xf numFmtId="0" fontId="26" fillId="0" borderId="69" xfId="0" applyNumberFormat="1" applyFont="1" applyFill="1" applyBorder="1" applyAlignment="1">
      <alignment horizontal="left"/>
    </xf>
    <xf numFmtId="1" fontId="26" fillId="0" borderId="64" xfId="0" applyNumberFormat="1" applyFont="1" applyBorder="1" applyAlignment="1" applyProtection="1">
      <alignment horizontal="left"/>
      <protection locked="0"/>
    </xf>
    <xf numFmtId="1" fontId="26" fillId="0" borderId="87" xfId="0" applyNumberFormat="1" applyFont="1" applyBorder="1" applyAlignment="1" applyProtection="1">
      <alignment horizontal="left"/>
      <protection locked="0"/>
    </xf>
    <xf numFmtId="1" fontId="26" fillId="0" borderId="69" xfId="0" applyNumberFormat="1" applyFont="1" applyBorder="1" applyAlignment="1" applyProtection="1">
      <alignment horizontal="left"/>
      <protection locked="0"/>
    </xf>
    <xf numFmtId="0" fontId="26" fillId="0" borderId="64" xfId="0" applyFont="1" applyBorder="1" applyAlignment="1">
      <alignment horizontal="left"/>
    </xf>
    <xf numFmtId="0" fontId="26" fillId="0" borderId="87" xfId="0" applyFont="1" applyBorder="1" applyAlignment="1">
      <alignment horizontal="left"/>
    </xf>
    <xf numFmtId="0" fontId="26" fillId="0" borderId="69" xfId="0" applyFont="1" applyBorder="1" applyAlignment="1">
      <alignment horizontal="left"/>
    </xf>
    <xf numFmtId="0" fontId="26" fillId="0" borderId="88" xfId="0" applyFont="1" applyBorder="1" applyAlignment="1">
      <alignment horizontal="left"/>
    </xf>
    <xf numFmtId="0" fontId="26" fillId="0" borderId="89" xfId="0" applyFont="1" applyBorder="1" applyAlignment="1">
      <alignment horizontal="left"/>
    </xf>
    <xf numFmtId="0" fontId="26" fillId="0" borderId="90" xfId="0" applyFont="1" applyBorder="1" applyAlignment="1">
      <alignment horizontal="left"/>
    </xf>
    <xf numFmtId="1" fontId="26" fillId="0" borderId="88" xfId="0" applyNumberFormat="1" applyFont="1" applyBorder="1" applyAlignment="1" applyProtection="1">
      <alignment horizontal="left"/>
      <protection locked="0"/>
    </xf>
    <xf numFmtId="1" fontId="26" fillId="0" borderId="89" xfId="0" applyNumberFormat="1" applyFont="1" applyBorder="1" applyAlignment="1" applyProtection="1">
      <alignment horizontal="left"/>
      <protection locked="0"/>
    </xf>
    <xf numFmtId="1" fontId="26" fillId="0" borderId="90" xfId="0" applyNumberFormat="1" applyFont="1" applyBorder="1" applyAlignment="1" applyProtection="1">
      <alignment horizontal="left"/>
      <protection locked="0"/>
    </xf>
    <xf numFmtId="0" fontId="26" fillId="0" borderId="88" xfId="0" applyNumberFormat="1" applyFont="1" applyFill="1" applyBorder="1" applyAlignment="1">
      <alignment horizontal="left"/>
    </xf>
    <xf numFmtId="0" fontId="26" fillId="0" borderId="89" xfId="0" applyNumberFormat="1" applyFont="1" applyFill="1" applyBorder="1" applyAlignment="1">
      <alignment horizontal="left"/>
    </xf>
    <xf numFmtId="0" fontId="26" fillId="0" borderId="90" xfId="0" applyNumberFormat="1" applyFont="1" applyFill="1" applyBorder="1" applyAlignment="1">
      <alignment horizontal="left"/>
    </xf>
    <xf numFmtId="0" fontId="26" fillId="0" borderId="88" xfId="0" applyFont="1" applyBorder="1" applyAlignment="1" applyProtection="1">
      <alignment horizontal="left"/>
      <protection locked="0"/>
    </xf>
    <xf numFmtId="0" fontId="26" fillId="0" borderId="90" xfId="0" applyFont="1" applyBorder="1" applyAlignment="1" applyProtection="1">
      <alignment horizontal="left"/>
      <protection locked="0"/>
    </xf>
    <xf numFmtId="0" fontId="26" fillId="0" borderId="64" xfId="0" applyFont="1" applyBorder="1" applyAlignment="1" applyProtection="1">
      <alignment horizontal="left"/>
      <protection locked="0"/>
    </xf>
    <xf numFmtId="0" fontId="26" fillId="0" borderId="69" xfId="0" applyFont="1" applyBorder="1" applyAlignment="1" applyProtection="1">
      <alignment horizontal="left"/>
      <protection locked="0"/>
    </xf>
    <xf numFmtId="0" fontId="24" fillId="0" borderId="34" xfId="0" applyFont="1" applyFill="1" applyBorder="1" applyAlignment="1">
      <alignment horizontal="center"/>
    </xf>
    <xf numFmtId="0" fontId="20" fillId="0" borderId="95" xfId="0" applyFont="1" applyBorder="1" applyAlignment="1">
      <alignment horizontal="left"/>
    </xf>
    <xf numFmtId="0" fontId="20" fillId="0" borderId="96" xfId="0" applyFont="1" applyBorder="1" applyAlignment="1">
      <alignment horizontal="left"/>
    </xf>
    <xf numFmtId="0" fontId="20" fillId="0" borderId="97" xfId="0" applyFont="1" applyBorder="1" applyAlignment="1">
      <alignment horizontal="left"/>
    </xf>
    <xf numFmtId="49" fontId="29" fillId="28" borderId="62" xfId="0" applyNumberFormat="1" applyFont="1" applyFill="1" applyBorder="1" applyAlignment="1">
      <alignment horizontal="left"/>
    </xf>
    <xf numFmtId="0" fontId="29" fillId="28" borderId="60" xfId="0" applyNumberFormat="1" applyFont="1" applyFill="1" applyBorder="1" applyAlignment="1">
      <alignment horizontal="left"/>
    </xf>
    <xf numFmtId="0" fontId="26" fillId="0" borderId="77" xfId="0" applyFont="1" applyBorder="1" applyAlignment="1">
      <alignment horizontal="left"/>
    </xf>
    <xf numFmtId="0" fontId="26" fillId="0" borderId="100" xfId="0" applyFont="1" applyBorder="1" applyAlignment="1">
      <alignment horizontal="left"/>
    </xf>
    <xf numFmtId="0" fontId="26" fillId="0" borderId="80" xfId="0" applyFont="1" applyBorder="1" applyAlignment="1">
      <alignment horizontal="left"/>
    </xf>
    <xf numFmtId="0" fontId="26" fillId="0" borderId="77" xfId="0" applyFont="1" applyBorder="1" applyAlignment="1" applyProtection="1">
      <alignment horizontal="left"/>
      <protection locked="0"/>
    </xf>
    <xf numFmtId="0" fontId="26" fillId="0" borderId="80" xfId="0" applyFont="1" applyBorder="1" applyAlignment="1" applyProtection="1">
      <alignment horizontal="left"/>
      <protection locked="0"/>
    </xf>
    <xf numFmtId="1" fontId="26" fillId="0" borderId="77" xfId="0" applyNumberFormat="1" applyFont="1" applyBorder="1" applyAlignment="1" applyProtection="1">
      <alignment horizontal="left"/>
      <protection locked="0"/>
    </xf>
    <xf numFmtId="1" fontId="26" fillId="0" borderId="100" xfId="0" applyNumberFormat="1" applyFont="1" applyBorder="1" applyAlignment="1" applyProtection="1">
      <alignment horizontal="left"/>
      <protection locked="0"/>
    </xf>
    <xf numFmtId="1" fontId="26" fillId="0" borderId="80" xfId="0" applyNumberFormat="1" applyFont="1" applyBorder="1" applyAlignment="1" applyProtection="1">
      <alignment horizontal="left"/>
      <protection locked="0"/>
    </xf>
    <xf numFmtId="0" fontId="26" fillId="0" borderId="77" xfId="0" applyNumberFormat="1" applyFont="1" applyFill="1" applyBorder="1" applyAlignment="1">
      <alignment horizontal="left"/>
    </xf>
    <xf numFmtId="0" fontId="26" fillId="0" borderId="100" xfId="0" applyNumberFormat="1" applyFont="1" applyFill="1" applyBorder="1" applyAlignment="1">
      <alignment horizontal="left"/>
    </xf>
    <xf numFmtId="0" fontId="26" fillId="0" borderId="80" xfId="0" applyNumberFormat="1" applyFont="1" applyFill="1" applyBorder="1" applyAlignment="1">
      <alignment horizontal="left"/>
    </xf>
    <xf numFmtId="0" fontId="0" fillId="0" borderId="77" xfId="0" applyNumberFormat="1" applyFont="1" applyBorder="1" applyAlignment="1">
      <alignment horizontal="left"/>
    </xf>
    <xf numFmtId="0" fontId="0" fillId="0" borderId="100" xfId="0" applyNumberFormat="1" applyFont="1" applyBorder="1" applyAlignment="1">
      <alignment horizontal="left"/>
    </xf>
    <xf numFmtId="0" fontId="0" fillId="0" borderId="80" xfId="0" applyNumberFormat="1" applyFont="1" applyBorder="1" applyAlignment="1">
      <alignment horizontal="left"/>
    </xf>
    <xf numFmtId="0" fontId="26" fillId="0" borderId="77" xfId="0" applyNumberFormat="1" applyFont="1" applyBorder="1" applyAlignment="1">
      <alignment horizontal="left"/>
    </xf>
    <xf numFmtId="0" fontId="26" fillId="0" borderId="100" xfId="0" applyNumberFormat="1" applyFont="1" applyBorder="1" applyAlignment="1">
      <alignment horizontal="left"/>
    </xf>
    <xf numFmtId="0" fontId="26" fillId="0" borderId="80" xfId="0" applyNumberFormat="1" applyFont="1" applyBorder="1" applyAlignment="1">
      <alignment horizontal="left"/>
    </xf>
    <xf numFmtId="0" fontId="29" fillId="28" borderId="61" xfId="0" applyNumberFormat="1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64" xfId="0" applyNumberFormat="1" applyFont="1" applyFill="1" applyBorder="1" applyAlignment="1" applyProtection="1">
      <alignment horizontal="left"/>
      <protection locked="0"/>
    </xf>
    <xf numFmtId="0" fontId="26" fillId="0" borderId="87" xfId="0" applyNumberFormat="1" applyFont="1" applyFill="1" applyBorder="1" applyAlignment="1" applyProtection="1">
      <alignment horizontal="left"/>
      <protection locked="0"/>
    </xf>
    <xf numFmtId="0" fontId="26" fillId="0" borderId="69" xfId="0" applyNumberFormat="1" applyFont="1" applyFill="1" applyBorder="1" applyAlignment="1" applyProtection="1">
      <alignment horizontal="left"/>
      <protection locked="0"/>
    </xf>
    <xf numFmtId="0" fontId="26" fillId="0" borderId="88" xfId="0" applyNumberFormat="1" applyFont="1" applyFill="1" applyBorder="1" applyAlignment="1" applyProtection="1">
      <alignment horizontal="left"/>
      <protection locked="0"/>
    </xf>
    <xf numFmtId="0" fontId="26" fillId="0" borderId="89" xfId="0" applyNumberFormat="1" applyFont="1" applyFill="1" applyBorder="1" applyAlignment="1" applyProtection="1">
      <alignment horizontal="left"/>
      <protection locked="0"/>
    </xf>
    <xf numFmtId="0" fontId="26" fillId="0" borderId="90" xfId="0" applyNumberFormat="1" applyFont="1" applyFill="1" applyBorder="1" applyAlignment="1" applyProtection="1">
      <alignment horizontal="left"/>
      <protection locked="0"/>
    </xf>
    <xf numFmtId="0" fontId="24" fillId="26" borderId="34" xfId="0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 vertical="center"/>
    </xf>
    <xf numFmtId="0" fontId="24" fillId="26" borderId="63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26" borderId="91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wrapText="1"/>
    </xf>
    <xf numFmtId="0" fontId="24" fillId="0" borderId="98" xfId="0" applyFont="1" applyFill="1" applyBorder="1" applyAlignment="1">
      <alignment horizontal="center"/>
    </xf>
    <xf numFmtId="0" fontId="24" fillId="0" borderId="99" xfId="0" applyFont="1" applyFill="1" applyBorder="1" applyAlignment="1">
      <alignment horizontal="center"/>
    </xf>
    <xf numFmtId="0" fontId="24" fillId="26" borderId="35" xfId="0" applyFont="1" applyFill="1" applyBorder="1" applyAlignment="1">
      <alignment horizontal="center" wrapText="1"/>
    </xf>
    <xf numFmtId="0" fontId="24" fillId="26" borderId="11" xfId="0" applyFont="1" applyFill="1" applyBorder="1" applyAlignment="1">
      <alignment horizontal="center" wrapText="1"/>
    </xf>
    <xf numFmtId="0" fontId="24" fillId="26" borderId="91" xfId="0" applyFont="1" applyFill="1" applyBorder="1" applyAlignment="1">
      <alignment horizontal="center" wrapText="1"/>
    </xf>
    <xf numFmtId="0" fontId="26" fillId="0" borderId="77" xfId="0" applyNumberFormat="1" applyFont="1" applyFill="1" applyBorder="1" applyAlignment="1" applyProtection="1">
      <alignment horizontal="left"/>
      <protection locked="0"/>
    </xf>
    <xf numFmtId="0" fontId="26" fillId="0" borderId="100" xfId="0" applyNumberFormat="1" applyFont="1" applyFill="1" applyBorder="1" applyAlignment="1" applyProtection="1">
      <alignment horizontal="left"/>
      <protection locked="0"/>
    </xf>
    <xf numFmtId="0" fontId="26" fillId="0" borderId="80" xfId="0" applyNumberFormat="1" applyFont="1" applyFill="1" applyBorder="1" applyAlignment="1" applyProtection="1">
      <alignment horizontal="left"/>
      <protection locked="0"/>
    </xf>
    <xf numFmtId="2" fontId="39" fillId="0" borderId="101" xfId="0" applyNumberFormat="1" applyFont="1" applyBorder="1" applyAlignment="1" applyProtection="1">
      <alignment horizontal="center"/>
      <protection/>
    </xf>
    <xf numFmtId="2" fontId="39" fillId="0" borderId="102" xfId="0" applyNumberFormat="1" applyFont="1" applyBorder="1" applyAlignment="1" applyProtection="1">
      <alignment horizontal="center"/>
      <protection/>
    </xf>
    <xf numFmtId="2" fontId="39" fillId="0" borderId="14" xfId="0" applyNumberFormat="1" applyFont="1" applyBorder="1" applyAlignment="1" applyProtection="1">
      <alignment horizontal="center"/>
      <protection/>
    </xf>
    <xf numFmtId="2" fontId="39" fillId="0" borderId="17" xfId="0" applyNumberFormat="1" applyFont="1" applyBorder="1" applyAlignment="1" applyProtection="1">
      <alignment horizontal="center"/>
      <protection/>
    </xf>
    <xf numFmtId="2" fontId="39" fillId="0" borderId="103" xfId="0" applyNumberFormat="1" applyFont="1" applyBorder="1" applyAlignment="1" applyProtection="1">
      <alignment horizontal="center"/>
      <protection/>
    </xf>
    <xf numFmtId="2" fontId="39" fillId="0" borderId="101" xfId="0" applyNumberFormat="1" applyFont="1" applyBorder="1" applyAlignment="1" applyProtection="1">
      <alignment horizontal="center" wrapText="1"/>
      <protection/>
    </xf>
    <xf numFmtId="2" fontId="39" fillId="0" borderId="102" xfId="0" applyNumberFormat="1" applyFont="1" applyBorder="1" applyAlignment="1" applyProtection="1">
      <alignment horizontal="center" wrapText="1"/>
      <protection/>
    </xf>
    <xf numFmtId="2" fontId="39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jpg@01D0DB18.AA6B48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jpg@01D0DB18.AA6B484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jpg@01D0DB18.AA6B48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</xdr:row>
      <xdr:rowOff>76200</xdr:rowOff>
    </xdr:from>
    <xdr:to>
      <xdr:col>33</xdr:col>
      <xdr:colOff>0</xdr:colOff>
      <xdr:row>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35775" y="3048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</xdr:row>
      <xdr:rowOff>76200</xdr:rowOff>
    </xdr:from>
    <xdr:to>
      <xdr:col>33</xdr:col>
      <xdr:colOff>0</xdr:colOff>
      <xdr:row>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35775" y="3048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38100</xdr:rowOff>
    </xdr:from>
    <xdr:to>
      <xdr:col>12</xdr:col>
      <xdr:colOff>123825</xdr:colOff>
      <xdr:row>7</xdr:row>
      <xdr:rowOff>152400</xdr:rowOff>
    </xdr:to>
    <xdr:pic>
      <xdr:nvPicPr>
        <xdr:cNvPr id="3" name="Picture 4" descr="Description: Description: P:\REKLAME\Corporate Image\Logo\Nuwe Logo Volledig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" y="266700"/>
          <a:ext cx="4476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</xdr:row>
      <xdr:rowOff>76200</xdr:rowOff>
    </xdr:from>
    <xdr:to>
      <xdr:col>34</xdr:col>
      <xdr:colOff>0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4762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76200</xdr:rowOff>
    </xdr:from>
    <xdr:to>
      <xdr:col>34</xdr:col>
      <xdr:colOff>0</xdr:colOff>
      <xdr:row>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4762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28575</xdr:rowOff>
    </xdr:from>
    <xdr:to>
      <xdr:col>12</xdr:col>
      <xdr:colOff>295275</xdr:colOff>
      <xdr:row>8</xdr:row>
      <xdr:rowOff>104775</xdr:rowOff>
    </xdr:to>
    <xdr:pic>
      <xdr:nvPicPr>
        <xdr:cNvPr id="3" name="Picture 4" descr="Description: Description: P:\REKLAME\Corporate Image\Logo\Nuwe Logo Volledig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5300" y="428625"/>
          <a:ext cx="6172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76200</xdr:rowOff>
    </xdr:from>
    <xdr:to>
      <xdr:col>41</xdr:col>
      <xdr:colOff>0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4762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3</xdr:row>
      <xdr:rowOff>76200</xdr:rowOff>
    </xdr:from>
    <xdr:to>
      <xdr:col>41</xdr:col>
      <xdr:colOff>0</xdr:colOff>
      <xdr:row>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4762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</xdr:row>
      <xdr:rowOff>152400</xdr:rowOff>
    </xdr:from>
    <xdr:to>
      <xdr:col>19</xdr:col>
      <xdr:colOff>1428750</xdr:colOff>
      <xdr:row>9</xdr:row>
      <xdr:rowOff>38100</xdr:rowOff>
    </xdr:to>
    <xdr:pic>
      <xdr:nvPicPr>
        <xdr:cNvPr id="3" name="Picture 4" descr="Description: Description: P:\REKLAME\Corporate Image\Logo\Nuwe Logo Volledig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8150" y="323850"/>
          <a:ext cx="8648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L22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4" width="8.8515625" style="95" customWidth="1"/>
    <col min="5" max="5" width="16.00390625" style="95" customWidth="1"/>
    <col min="6" max="7" width="8.8515625" style="95" customWidth="1"/>
    <col min="8" max="8" width="11.57421875" style="95" customWidth="1"/>
    <col min="9" max="11" width="8.8515625" style="95" customWidth="1"/>
    <col min="12" max="12" width="18.421875" style="95" bestFit="1" customWidth="1"/>
    <col min="13" max="16384" width="8.8515625" style="95" customWidth="1"/>
  </cols>
  <sheetData>
    <row r="9" ht="13.5" thickBot="1"/>
    <row r="10" spans="5:12" ht="12.75" customHeight="1">
      <c r="E10" s="265" t="s">
        <v>113</v>
      </c>
      <c r="F10" s="266"/>
      <c r="G10" s="266"/>
      <c r="H10" s="266"/>
      <c r="I10" s="266"/>
      <c r="J10" s="266"/>
      <c r="K10" s="266"/>
      <c r="L10" s="267"/>
    </row>
    <row r="11" spans="5:12" ht="12.75" customHeight="1">
      <c r="E11" s="268"/>
      <c r="F11" s="269"/>
      <c r="G11" s="269"/>
      <c r="H11" s="269"/>
      <c r="I11" s="269"/>
      <c r="J11" s="269"/>
      <c r="K11" s="269"/>
      <c r="L11" s="270"/>
    </row>
    <row r="12" spans="5:12" ht="25.5" customHeight="1">
      <c r="E12" s="268" t="s">
        <v>116</v>
      </c>
      <c r="F12" s="269"/>
      <c r="G12" s="269"/>
      <c r="H12" s="269"/>
      <c r="I12" s="269"/>
      <c r="J12" s="269"/>
      <c r="K12" s="269"/>
      <c r="L12" s="270"/>
    </row>
    <row r="13" spans="5:12" ht="15.75">
      <c r="E13" s="96" t="s">
        <v>7</v>
      </c>
      <c r="F13" s="97"/>
      <c r="G13" s="98"/>
      <c r="H13" s="99"/>
      <c r="I13" s="99"/>
      <c r="J13" s="99"/>
      <c r="K13" s="100"/>
      <c r="L13" s="101"/>
    </row>
    <row r="14" spans="5:12" ht="15.75">
      <c r="E14" s="96" t="s">
        <v>5</v>
      </c>
      <c r="F14" s="102"/>
      <c r="G14" s="103"/>
      <c r="H14" s="103"/>
      <c r="I14" s="103"/>
      <c r="J14" s="104"/>
      <c r="K14" s="104"/>
      <c r="L14" s="105"/>
    </row>
    <row r="15" spans="5:12" ht="15.75">
      <c r="E15" s="106"/>
      <c r="F15" s="107"/>
      <c r="G15" s="107"/>
      <c r="H15" s="107"/>
      <c r="I15" s="107"/>
      <c r="J15" s="107"/>
      <c r="K15" s="107"/>
      <c r="L15" s="108"/>
    </row>
    <row r="16" spans="5:12" ht="15.75">
      <c r="E16" s="271" t="s">
        <v>114</v>
      </c>
      <c r="F16" s="272"/>
      <c r="G16" s="272"/>
      <c r="H16" s="272"/>
      <c r="I16" s="272"/>
      <c r="J16" s="272"/>
      <c r="K16" s="272"/>
      <c r="L16" s="273"/>
    </row>
    <row r="17" spans="5:12" ht="15.75">
      <c r="E17" s="96" t="s">
        <v>34</v>
      </c>
      <c r="F17" s="111"/>
      <c r="G17" s="109"/>
      <c r="H17" s="109"/>
      <c r="I17" s="109"/>
      <c r="J17" s="109"/>
      <c r="K17" s="109"/>
      <c r="L17" s="110" t="s">
        <v>35</v>
      </c>
    </row>
    <row r="18" spans="5:12" ht="12.75">
      <c r="E18" s="112"/>
      <c r="F18" s="113"/>
      <c r="G18" s="114"/>
      <c r="H18" s="114"/>
      <c r="I18" s="114"/>
      <c r="J18" s="114"/>
      <c r="K18" s="113"/>
      <c r="L18" s="115"/>
    </row>
    <row r="19" spans="5:12" ht="15">
      <c r="E19" s="116"/>
      <c r="F19" s="274"/>
      <c r="G19" s="274"/>
      <c r="H19" s="274"/>
      <c r="I19" s="274"/>
      <c r="J19" s="117"/>
      <c r="K19" s="117"/>
      <c r="L19" s="118"/>
    </row>
    <row r="20" spans="5:12" ht="15.75">
      <c r="E20" s="119" t="s">
        <v>115</v>
      </c>
      <c r="G20" s="120"/>
      <c r="H20" s="121"/>
      <c r="I20" s="120"/>
      <c r="J20" s="120"/>
      <c r="K20" s="122"/>
      <c r="L20" s="123"/>
    </row>
    <row r="21" spans="5:12" ht="12.75">
      <c r="E21" s="124"/>
      <c r="F21" s="125"/>
      <c r="G21" s="125"/>
      <c r="H21" s="125"/>
      <c r="I21" s="125"/>
      <c r="J21" s="125"/>
      <c r="K21" s="125"/>
      <c r="L21" s="123"/>
    </row>
    <row r="22" spans="5:12" ht="13.5" thickBot="1">
      <c r="E22" s="126"/>
      <c r="F22" s="127"/>
      <c r="G22" s="127"/>
      <c r="H22" s="127"/>
      <c r="I22" s="127"/>
      <c r="J22" s="127"/>
      <c r="K22" s="127"/>
      <c r="L22" s="128"/>
    </row>
  </sheetData>
  <sheetProtection password="D266" sheet="1"/>
  <mergeCells count="4">
    <mergeCell ref="E10:L11"/>
    <mergeCell ref="E12:L12"/>
    <mergeCell ref="E16:L16"/>
    <mergeCell ref="F19:I19"/>
  </mergeCells>
  <dataValidations count="2">
    <dataValidation type="custom" allowBlank="1" showInputMessage="1" showErrorMessage="1" error="Must be a Saturday date&#10;" sqref="E18">
      <formula1>WEEKDAY(E18,1)=7</formula1>
    </dataValidation>
    <dataValidation type="custom" allowBlank="1" showInputMessage="1" showErrorMessage="1" error="Must be a Friday date" sqref="L18">
      <formula1>WEEKDAY(L18,1)=6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97">
      <selection activeCell="D14" sqref="D14"/>
    </sheetView>
  </sheetViews>
  <sheetFormatPr defaultColWidth="9.140625" defaultRowHeight="12.75"/>
  <cols>
    <col min="4" max="4" width="38.28125" style="0" bestFit="1" customWidth="1"/>
  </cols>
  <sheetData>
    <row r="1" spans="1:7" ht="12.75">
      <c r="A1" t="s">
        <v>169</v>
      </c>
      <c r="B1" t="s">
        <v>170</v>
      </c>
      <c r="D1" t="s">
        <v>171</v>
      </c>
      <c r="E1">
        <v>5019</v>
      </c>
      <c r="G1" s="72" t="s">
        <v>172</v>
      </c>
    </row>
    <row r="2" spans="1:7" ht="12.75">
      <c r="A2" t="s">
        <v>173</v>
      </c>
      <c r="B2" t="s">
        <v>174</v>
      </c>
      <c r="D2" t="s">
        <v>175</v>
      </c>
      <c r="E2">
        <v>5028</v>
      </c>
      <c r="G2" s="72" t="s">
        <v>176</v>
      </c>
    </row>
    <row r="3" spans="1:5" ht="12.75">
      <c r="A3" t="s">
        <v>177</v>
      </c>
      <c r="B3" t="s">
        <v>178</v>
      </c>
      <c r="D3" t="s">
        <v>179</v>
      </c>
      <c r="E3">
        <v>5046</v>
      </c>
    </row>
    <row r="4" spans="1:5" ht="12.75">
      <c r="A4" t="s">
        <v>180</v>
      </c>
      <c r="B4" t="s">
        <v>181</v>
      </c>
      <c r="D4" t="s">
        <v>182</v>
      </c>
      <c r="E4">
        <v>5055</v>
      </c>
    </row>
    <row r="5" spans="1:5" ht="12.75">
      <c r="A5" t="s">
        <v>183</v>
      </c>
      <c r="B5" t="s">
        <v>184</v>
      </c>
      <c r="D5" t="s">
        <v>185</v>
      </c>
      <c r="E5">
        <v>5064</v>
      </c>
    </row>
    <row r="6" spans="1:5" ht="12.75">
      <c r="A6" t="s">
        <v>186</v>
      </c>
      <c r="B6" t="s">
        <v>187</v>
      </c>
      <c r="D6" t="s">
        <v>188</v>
      </c>
      <c r="E6">
        <v>5082</v>
      </c>
    </row>
    <row r="7" spans="1:5" ht="12.75">
      <c r="A7" t="s">
        <v>189</v>
      </c>
      <c r="B7" t="s">
        <v>190</v>
      </c>
      <c r="D7" t="s">
        <v>191</v>
      </c>
      <c r="E7">
        <v>5091</v>
      </c>
    </row>
    <row r="8" spans="1:5" ht="12.75">
      <c r="A8" t="s">
        <v>192</v>
      </c>
      <c r="B8" t="s">
        <v>193</v>
      </c>
      <c r="D8" t="s">
        <v>194</v>
      </c>
      <c r="E8">
        <v>5108</v>
      </c>
    </row>
    <row r="9" spans="1:5" ht="12.75">
      <c r="A9" t="s">
        <v>195</v>
      </c>
      <c r="B9" t="s">
        <v>196</v>
      </c>
      <c r="D9" t="s">
        <v>197</v>
      </c>
      <c r="E9">
        <v>5117</v>
      </c>
    </row>
    <row r="10" spans="1:5" ht="12.75">
      <c r="A10" t="s">
        <v>198</v>
      </c>
      <c r="B10" t="s">
        <v>199</v>
      </c>
      <c r="D10" t="s">
        <v>200</v>
      </c>
      <c r="E10">
        <v>5126</v>
      </c>
    </row>
    <row r="11" spans="1:5" ht="12.75">
      <c r="A11" t="s">
        <v>201</v>
      </c>
      <c r="B11" t="s">
        <v>202</v>
      </c>
      <c r="D11" t="s">
        <v>203</v>
      </c>
      <c r="E11">
        <v>5135</v>
      </c>
    </row>
    <row r="12" spans="1:5" ht="12.75">
      <c r="A12" t="s">
        <v>204</v>
      </c>
      <c r="B12" t="s">
        <v>205</v>
      </c>
      <c r="D12" t="s">
        <v>206</v>
      </c>
      <c r="E12">
        <v>5073</v>
      </c>
    </row>
    <row r="13" spans="1:5" ht="12.75">
      <c r="A13" t="s">
        <v>207</v>
      </c>
      <c r="B13" t="s">
        <v>208</v>
      </c>
      <c r="D13" t="s">
        <v>209</v>
      </c>
      <c r="E13">
        <v>5144</v>
      </c>
    </row>
    <row r="14" spans="1:5" ht="12.75">
      <c r="A14" t="s">
        <v>210</v>
      </c>
      <c r="B14" t="s">
        <v>211</v>
      </c>
      <c r="D14" t="s">
        <v>212</v>
      </c>
      <c r="E14">
        <v>5153</v>
      </c>
    </row>
    <row r="15" spans="1:5" ht="12.75">
      <c r="A15" t="s">
        <v>213</v>
      </c>
      <c r="B15" t="s">
        <v>214</v>
      </c>
      <c r="D15" t="s">
        <v>215</v>
      </c>
      <c r="E15">
        <v>5162</v>
      </c>
    </row>
    <row r="16" spans="1:5" ht="12.75">
      <c r="A16" t="s">
        <v>216</v>
      </c>
      <c r="B16" t="s">
        <v>217</v>
      </c>
      <c r="D16" t="s">
        <v>218</v>
      </c>
      <c r="E16">
        <v>5171</v>
      </c>
    </row>
    <row r="17" spans="1:5" ht="12.75">
      <c r="A17" t="s">
        <v>219</v>
      </c>
      <c r="B17" t="s">
        <v>220</v>
      </c>
      <c r="D17" t="s">
        <v>221</v>
      </c>
      <c r="E17">
        <v>5180</v>
      </c>
    </row>
    <row r="18" spans="1:5" ht="12.75">
      <c r="A18" t="s">
        <v>222</v>
      </c>
      <c r="B18" t="s">
        <v>223</v>
      </c>
      <c r="D18" t="s">
        <v>224</v>
      </c>
      <c r="E18">
        <v>5500</v>
      </c>
    </row>
    <row r="19" spans="1:5" ht="12.75">
      <c r="A19" t="s">
        <v>225</v>
      </c>
      <c r="B19" t="s">
        <v>226</v>
      </c>
      <c r="D19" t="s">
        <v>227</v>
      </c>
      <c r="E19">
        <v>5199</v>
      </c>
    </row>
    <row r="20" spans="1:5" ht="12.75">
      <c r="A20" t="s">
        <v>228</v>
      </c>
      <c r="B20" t="s">
        <v>229</v>
      </c>
      <c r="D20" t="s">
        <v>230</v>
      </c>
      <c r="E20">
        <v>5206</v>
      </c>
    </row>
    <row r="21" spans="1:5" ht="12.75">
      <c r="A21" t="s">
        <v>231</v>
      </c>
      <c r="B21" t="s">
        <v>232</v>
      </c>
      <c r="D21" t="s">
        <v>233</v>
      </c>
      <c r="E21">
        <v>5242</v>
      </c>
    </row>
    <row r="22" spans="1:5" ht="12.75">
      <c r="A22" t="s">
        <v>234</v>
      </c>
      <c r="B22" t="s">
        <v>235</v>
      </c>
      <c r="D22" t="s">
        <v>236</v>
      </c>
      <c r="E22">
        <v>5037</v>
      </c>
    </row>
    <row r="23" spans="1:5" ht="12.75">
      <c r="A23" t="s">
        <v>237</v>
      </c>
      <c r="B23" t="s">
        <v>238</v>
      </c>
      <c r="D23" t="s">
        <v>239</v>
      </c>
      <c r="E23">
        <v>5215</v>
      </c>
    </row>
    <row r="24" spans="1:5" ht="12.75">
      <c r="A24" t="s">
        <v>240</v>
      </c>
      <c r="B24" t="s">
        <v>241</v>
      </c>
      <c r="D24" t="s">
        <v>242</v>
      </c>
      <c r="E24">
        <v>5224</v>
      </c>
    </row>
    <row r="25" spans="1:5" ht="12.75">
      <c r="A25" t="s">
        <v>243</v>
      </c>
      <c r="B25" t="s">
        <v>244</v>
      </c>
      <c r="D25" t="s">
        <v>245</v>
      </c>
      <c r="E25">
        <v>5233</v>
      </c>
    </row>
    <row r="26" spans="1:5" ht="12.75">
      <c r="A26" t="s">
        <v>246</v>
      </c>
      <c r="B26" t="s">
        <v>247</v>
      </c>
      <c r="D26" t="s">
        <v>248</v>
      </c>
      <c r="E26">
        <v>5251</v>
      </c>
    </row>
    <row r="27" spans="1:5" ht="12.75">
      <c r="A27" t="s">
        <v>249</v>
      </c>
      <c r="B27" t="s">
        <v>250</v>
      </c>
      <c r="D27" t="s">
        <v>251</v>
      </c>
      <c r="E27">
        <v>5260</v>
      </c>
    </row>
    <row r="28" spans="1:5" ht="12.75">
      <c r="A28" t="s">
        <v>252</v>
      </c>
      <c r="B28" t="s">
        <v>253</v>
      </c>
      <c r="D28" t="s">
        <v>254</v>
      </c>
      <c r="E28">
        <v>5279</v>
      </c>
    </row>
    <row r="29" spans="1:5" ht="12.75">
      <c r="A29" t="s">
        <v>255</v>
      </c>
      <c r="B29" t="s">
        <v>256</v>
      </c>
      <c r="D29" t="s">
        <v>257</v>
      </c>
      <c r="E29">
        <v>5288</v>
      </c>
    </row>
    <row r="30" spans="1:5" ht="12.75">
      <c r="A30" t="s">
        <v>258</v>
      </c>
      <c r="B30" t="s">
        <v>259</v>
      </c>
      <c r="D30" t="s">
        <v>260</v>
      </c>
      <c r="E30">
        <v>5297</v>
      </c>
    </row>
    <row r="31" spans="1:5" ht="12.75">
      <c r="A31" t="s">
        <v>261</v>
      </c>
      <c r="B31" t="s">
        <v>262</v>
      </c>
      <c r="D31" t="s">
        <v>263</v>
      </c>
      <c r="E31">
        <v>5304</v>
      </c>
    </row>
    <row r="32" spans="1:5" ht="12.75">
      <c r="A32" t="s">
        <v>264</v>
      </c>
      <c r="B32" t="s">
        <v>265</v>
      </c>
      <c r="D32" t="s">
        <v>266</v>
      </c>
      <c r="E32">
        <v>5313</v>
      </c>
    </row>
    <row r="33" spans="1:5" ht="12.75">
      <c r="A33" t="s">
        <v>267</v>
      </c>
      <c r="B33" t="s">
        <v>268</v>
      </c>
      <c r="D33" t="s">
        <v>269</v>
      </c>
      <c r="E33">
        <v>5322</v>
      </c>
    </row>
    <row r="34" spans="1:5" ht="12.75">
      <c r="A34" t="s">
        <v>270</v>
      </c>
      <c r="B34" t="s">
        <v>271</v>
      </c>
      <c r="D34" t="s">
        <v>272</v>
      </c>
      <c r="E34">
        <v>5331</v>
      </c>
    </row>
    <row r="35" spans="1:5" ht="12.75">
      <c r="A35" t="s">
        <v>273</v>
      </c>
      <c r="B35" t="s">
        <v>274</v>
      </c>
      <c r="D35" t="s">
        <v>275</v>
      </c>
      <c r="E35">
        <v>5340</v>
      </c>
    </row>
    <row r="36" spans="1:5" ht="12.75">
      <c r="A36" t="s">
        <v>276</v>
      </c>
      <c r="B36" t="s">
        <v>277</v>
      </c>
      <c r="D36" t="s">
        <v>278</v>
      </c>
      <c r="E36">
        <v>5359</v>
      </c>
    </row>
    <row r="37" spans="1:5" ht="12.75">
      <c r="A37" t="s">
        <v>279</v>
      </c>
      <c r="B37" t="s">
        <v>280</v>
      </c>
      <c r="D37" t="s">
        <v>281</v>
      </c>
      <c r="E37">
        <v>5368</v>
      </c>
    </row>
    <row r="38" spans="1:5" ht="12.75">
      <c r="A38" t="s">
        <v>282</v>
      </c>
      <c r="B38" t="s">
        <v>283</v>
      </c>
      <c r="D38" t="s">
        <v>284</v>
      </c>
      <c r="E38">
        <v>5377</v>
      </c>
    </row>
    <row r="39" spans="1:5" ht="12.75">
      <c r="A39" t="s">
        <v>285</v>
      </c>
      <c r="B39" t="s">
        <v>286</v>
      </c>
      <c r="D39" t="s">
        <v>287</v>
      </c>
      <c r="E39">
        <v>5386</v>
      </c>
    </row>
    <row r="40" spans="1:5" ht="12.75">
      <c r="A40" t="s">
        <v>288</v>
      </c>
      <c r="B40" t="s">
        <v>289</v>
      </c>
      <c r="D40" t="s">
        <v>290</v>
      </c>
      <c r="E40">
        <v>5395</v>
      </c>
    </row>
    <row r="41" spans="1:5" ht="12.75">
      <c r="A41" t="s">
        <v>291</v>
      </c>
      <c r="B41" t="s">
        <v>292</v>
      </c>
      <c r="D41" t="s">
        <v>293</v>
      </c>
      <c r="E41">
        <v>9997</v>
      </c>
    </row>
    <row r="42" spans="1:5" ht="12.75">
      <c r="A42" t="s">
        <v>294</v>
      </c>
      <c r="B42" t="s">
        <v>295</v>
      </c>
      <c r="D42" t="s">
        <v>296</v>
      </c>
      <c r="E42">
        <v>9988</v>
      </c>
    </row>
    <row r="43" spans="1:5" ht="12.75">
      <c r="A43" t="s">
        <v>297</v>
      </c>
      <c r="B43" t="s">
        <v>298</v>
      </c>
      <c r="D43" t="s">
        <v>299</v>
      </c>
      <c r="E43">
        <v>5402</v>
      </c>
    </row>
    <row r="44" spans="1:5" ht="12.75">
      <c r="A44" t="s">
        <v>300</v>
      </c>
      <c r="B44" t="s">
        <v>301</v>
      </c>
      <c r="D44" t="s">
        <v>302</v>
      </c>
      <c r="E44">
        <v>5411</v>
      </c>
    </row>
    <row r="45" spans="1:5" ht="12.75">
      <c r="A45" t="s">
        <v>303</v>
      </c>
      <c r="B45" t="s">
        <v>304</v>
      </c>
      <c r="D45" t="s">
        <v>305</v>
      </c>
      <c r="E45">
        <v>5420</v>
      </c>
    </row>
    <row r="46" spans="1:5" ht="12.75">
      <c r="A46" t="s">
        <v>306</v>
      </c>
      <c r="B46" t="s">
        <v>307</v>
      </c>
      <c r="D46" t="s">
        <v>308</v>
      </c>
      <c r="E46">
        <v>5439</v>
      </c>
    </row>
    <row r="47" spans="1:5" ht="12.75">
      <c r="A47" t="s">
        <v>309</v>
      </c>
      <c r="B47" t="s">
        <v>310</v>
      </c>
      <c r="D47" t="s">
        <v>311</v>
      </c>
      <c r="E47">
        <v>5448</v>
      </c>
    </row>
    <row r="48" spans="1:5" ht="12.75">
      <c r="A48" t="s">
        <v>312</v>
      </c>
      <c r="B48" t="s">
        <v>313</v>
      </c>
      <c r="D48" t="s">
        <v>314</v>
      </c>
      <c r="E48">
        <v>5457</v>
      </c>
    </row>
    <row r="49" spans="1:5" ht="12.75">
      <c r="A49" t="s">
        <v>315</v>
      </c>
      <c r="B49" t="s">
        <v>316</v>
      </c>
      <c r="D49" t="s">
        <v>317</v>
      </c>
      <c r="E49">
        <v>5466</v>
      </c>
    </row>
    <row r="50" spans="1:5" ht="12.75">
      <c r="A50" t="s">
        <v>318</v>
      </c>
      <c r="B50" t="s">
        <v>319</v>
      </c>
      <c r="D50" t="s">
        <v>320</v>
      </c>
      <c r="E50">
        <v>5475</v>
      </c>
    </row>
    <row r="51" spans="1:5" ht="12.75">
      <c r="A51" t="s">
        <v>321</v>
      </c>
      <c r="B51" t="s">
        <v>322</v>
      </c>
      <c r="D51" t="s">
        <v>323</v>
      </c>
      <c r="E51">
        <v>5484</v>
      </c>
    </row>
    <row r="52" spans="1:5" ht="12.75">
      <c r="A52" t="s">
        <v>324</v>
      </c>
      <c r="B52" t="s">
        <v>325</v>
      </c>
      <c r="D52" t="s">
        <v>326</v>
      </c>
      <c r="E52">
        <v>5493</v>
      </c>
    </row>
    <row r="53" spans="1:2" ht="12.75">
      <c r="A53" t="s">
        <v>327</v>
      </c>
      <c r="B53" t="s">
        <v>328</v>
      </c>
    </row>
    <row r="54" spans="1:2" ht="12.75">
      <c r="A54" t="s">
        <v>329</v>
      </c>
      <c r="B54" t="s">
        <v>330</v>
      </c>
    </row>
    <row r="55" spans="1:2" ht="12.75">
      <c r="A55" t="s">
        <v>331</v>
      </c>
      <c r="B55" t="s">
        <v>332</v>
      </c>
    </row>
    <row r="56" spans="1:2" ht="12.75">
      <c r="A56" t="s">
        <v>333</v>
      </c>
      <c r="B56" t="s">
        <v>334</v>
      </c>
    </row>
    <row r="57" spans="1:2" ht="12.75">
      <c r="A57" t="s">
        <v>335</v>
      </c>
      <c r="B57" t="s">
        <v>336</v>
      </c>
    </row>
    <row r="58" spans="1:2" ht="12.75">
      <c r="A58" t="s">
        <v>337</v>
      </c>
      <c r="B58" t="s">
        <v>338</v>
      </c>
    </row>
    <row r="59" spans="1:2" ht="12.75">
      <c r="A59" t="s">
        <v>339</v>
      </c>
      <c r="B59" t="s">
        <v>340</v>
      </c>
    </row>
    <row r="60" spans="1:2" ht="12.75">
      <c r="A60" t="s">
        <v>341</v>
      </c>
      <c r="B60" t="s">
        <v>342</v>
      </c>
    </row>
    <row r="61" spans="1:2" ht="12.75">
      <c r="A61" t="s">
        <v>343</v>
      </c>
      <c r="B61" t="s">
        <v>344</v>
      </c>
    </row>
    <row r="62" spans="1:2" ht="12.75">
      <c r="A62" t="s">
        <v>345</v>
      </c>
      <c r="B62" t="s">
        <v>346</v>
      </c>
    </row>
    <row r="63" spans="1:2" ht="12.75">
      <c r="A63" t="s">
        <v>347</v>
      </c>
      <c r="B63" t="s">
        <v>348</v>
      </c>
    </row>
    <row r="64" spans="1:2" ht="12.75">
      <c r="A64" t="s">
        <v>349</v>
      </c>
      <c r="B64" t="s">
        <v>350</v>
      </c>
    </row>
    <row r="65" spans="1:2" ht="12.75">
      <c r="A65" t="s">
        <v>351</v>
      </c>
      <c r="B65" t="s">
        <v>352</v>
      </c>
    </row>
    <row r="66" spans="1:2" ht="12.75">
      <c r="A66" t="s">
        <v>353</v>
      </c>
      <c r="B66" t="s">
        <v>354</v>
      </c>
    </row>
    <row r="67" spans="1:2" ht="12.75">
      <c r="A67" t="s">
        <v>355</v>
      </c>
      <c r="B67" t="s">
        <v>356</v>
      </c>
    </row>
    <row r="68" spans="1:2" ht="12.75">
      <c r="A68" t="s">
        <v>357</v>
      </c>
      <c r="B68" t="s">
        <v>358</v>
      </c>
    </row>
    <row r="69" spans="1:2" ht="12.75">
      <c r="A69" t="s">
        <v>359</v>
      </c>
      <c r="B69" t="s">
        <v>360</v>
      </c>
    </row>
    <row r="70" spans="1:2" ht="12.75">
      <c r="A70" t="s">
        <v>361</v>
      </c>
      <c r="B70" t="s">
        <v>362</v>
      </c>
    </row>
    <row r="71" spans="1:2" ht="12.75">
      <c r="A71" t="s">
        <v>363</v>
      </c>
      <c r="B71" t="s">
        <v>364</v>
      </c>
    </row>
    <row r="72" spans="1:2" ht="12.75">
      <c r="A72" t="s">
        <v>365</v>
      </c>
      <c r="B72" t="s">
        <v>366</v>
      </c>
    </row>
    <row r="73" spans="1:2" ht="12.75">
      <c r="A73" t="s">
        <v>367</v>
      </c>
      <c r="B73" t="s">
        <v>368</v>
      </c>
    </row>
    <row r="74" spans="1:2" ht="12.75">
      <c r="A74" t="s">
        <v>369</v>
      </c>
      <c r="B74" t="s">
        <v>370</v>
      </c>
    </row>
    <row r="75" spans="1:2" ht="12.75">
      <c r="A75" t="s">
        <v>371</v>
      </c>
      <c r="B75" t="s">
        <v>372</v>
      </c>
    </row>
    <row r="76" spans="1:2" ht="12.75">
      <c r="A76" t="s">
        <v>373</v>
      </c>
      <c r="B76" t="s">
        <v>374</v>
      </c>
    </row>
    <row r="77" spans="1:2" ht="12.75">
      <c r="A77" t="s">
        <v>375</v>
      </c>
      <c r="B77" t="s">
        <v>376</v>
      </c>
    </row>
    <row r="78" spans="1:2" ht="12.75">
      <c r="A78" t="s">
        <v>377</v>
      </c>
      <c r="B78" t="s">
        <v>378</v>
      </c>
    </row>
    <row r="79" spans="1:2" ht="12.75">
      <c r="A79" t="s">
        <v>379</v>
      </c>
      <c r="B79" t="s">
        <v>380</v>
      </c>
    </row>
    <row r="80" spans="1:2" ht="12.75">
      <c r="A80" t="s">
        <v>381</v>
      </c>
      <c r="B80" t="s">
        <v>382</v>
      </c>
    </row>
    <row r="81" spans="1:2" ht="12.75">
      <c r="A81" t="s">
        <v>383</v>
      </c>
      <c r="B81" t="s">
        <v>382</v>
      </c>
    </row>
    <row r="82" spans="1:2" ht="12.75">
      <c r="A82" t="s">
        <v>384</v>
      </c>
      <c r="B82" t="s">
        <v>385</v>
      </c>
    </row>
    <row r="83" spans="1:2" ht="12.75">
      <c r="A83" t="s">
        <v>386</v>
      </c>
      <c r="B83" t="s">
        <v>387</v>
      </c>
    </row>
    <row r="84" spans="1:2" ht="12.75">
      <c r="A84" t="s">
        <v>388</v>
      </c>
      <c r="B84" t="s">
        <v>389</v>
      </c>
    </row>
    <row r="85" spans="1:2" ht="12.75">
      <c r="A85" t="s">
        <v>390</v>
      </c>
      <c r="B85" t="s">
        <v>391</v>
      </c>
    </row>
    <row r="86" spans="1:2" ht="12.75">
      <c r="A86" t="s">
        <v>392</v>
      </c>
      <c r="B86" t="s">
        <v>393</v>
      </c>
    </row>
    <row r="87" spans="1:2" ht="12.75">
      <c r="A87" t="s">
        <v>394</v>
      </c>
      <c r="B87" t="s">
        <v>395</v>
      </c>
    </row>
    <row r="88" spans="1:2" ht="12.75">
      <c r="A88" t="s">
        <v>396</v>
      </c>
      <c r="B88" t="s">
        <v>397</v>
      </c>
    </row>
    <row r="89" spans="1:2" ht="12.75">
      <c r="A89" t="s">
        <v>398</v>
      </c>
      <c r="B89" t="s">
        <v>399</v>
      </c>
    </row>
    <row r="90" spans="1:2" ht="12.75">
      <c r="A90" t="s">
        <v>400</v>
      </c>
      <c r="B90" t="s">
        <v>401</v>
      </c>
    </row>
    <row r="91" spans="1:2" ht="12.75">
      <c r="A91" t="s">
        <v>402</v>
      </c>
      <c r="B91" t="s">
        <v>403</v>
      </c>
    </row>
    <row r="92" spans="1:2" ht="12.75">
      <c r="A92" t="s">
        <v>404</v>
      </c>
      <c r="B92" t="s">
        <v>405</v>
      </c>
    </row>
    <row r="93" spans="1:2" ht="12.75">
      <c r="A93" t="s">
        <v>406</v>
      </c>
      <c r="B93" t="s">
        <v>407</v>
      </c>
    </row>
    <row r="94" spans="1:2" ht="12.75">
      <c r="A94" t="s">
        <v>408</v>
      </c>
      <c r="B94" t="s">
        <v>409</v>
      </c>
    </row>
    <row r="95" spans="1:2" ht="12.75">
      <c r="A95" t="s">
        <v>410</v>
      </c>
      <c r="B95" t="s">
        <v>411</v>
      </c>
    </row>
    <row r="96" spans="1:2" ht="12.75">
      <c r="A96" t="s">
        <v>412</v>
      </c>
      <c r="B96" t="s">
        <v>413</v>
      </c>
    </row>
    <row r="97" spans="1:2" ht="12.75">
      <c r="A97" t="s">
        <v>414</v>
      </c>
      <c r="B97" t="s">
        <v>415</v>
      </c>
    </row>
    <row r="98" spans="1:2" ht="12.75">
      <c r="A98" t="s">
        <v>416</v>
      </c>
      <c r="B98" t="s">
        <v>417</v>
      </c>
    </row>
    <row r="99" spans="1:2" ht="12.75">
      <c r="A99" t="s">
        <v>418</v>
      </c>
      <c r="B99" t="s">
        <v>419</v>
      </c>
    </row>
    <row r="100" spans="1:2" ht="12.75">
      <c r="A100" t="s">
        <v>420</v>
      </c>
      <c r="B100" t="s">
        <v>421</v>
      </c>
    </row>
    <row r="101" spans="1:2" ht="12.75">
      <c r="A101" t="s">
        <v>422</v>
      </c>
      <c r="B101" t="s">
        <v>423</v>
      </c>
    </row>
    <row r="102" spans="1:2" ht="12.75">
      <c r="A102" t="s">
        <v>424</v>
      </c>
      <c r="B102" t="s">
        <v>425</v>
      </c>
    </row>
    <row r="103" spans="1:2" ht="12.75">
      <c r="A103" t="s">
        <v>426</v>
      </c>
      <c r="B103" t="s">
        <v>427</v>
      </c>
    </row>
    <row r="104" spans="1:2" ht="12.75">
      <c r="A104" t="s">
        <v>428</v>
      </c>
      <c r="B104" t="s">
        <v>429</v>
      </c>
    </row>
    <row r="105" spans="1:2" ht="12.75">
      <c r="A105" t="s">
        <v>430</v>
      </c>
      <c r="B105" t="s">
        <v>431</v>
      </c>
    </row>
    <row r="106" spans="1:2" ht="12.75">
      <c r="A106" t="s">
        <v>432</v>
      </c>
      <c r="B106" t="s">
        <v>433</v>
      </c>
    </row>
    <row r="107" spans="1:2" ht="12.75">
      <c r="A107" t="s">
        <v>434</v>
      </c>
      <c r="B107" t="s">
        <v>435</v>
      </c>
    </row>
    <row r="108" spans="1:2" ht="12.75">
      <c r="A108" t="s">
        <v>436</v>
      </c>
      <c r="B108" t="s">
        <v>437</v>
      </c>
    </row>
    <row r="109" spans="1:2" ht="12.75">
      <c r="A109" t="s">
        <v>438</v>
      </c>
      <c r="B109" t="s">
        <v>439</v>
      </c>
    </row>
    <row r="110" spans="1:2" ht="12.75">
      <c r="A110" t="s">
        <v>440</v>
      </c>
      <c r="B110" t="s">
        <v>441</v>
      </c>
    </row>
    <row r="111" spans="1:2" ht="12.75">
      <c r="A111" t="s">
        <v>442</v>
      </c>
      <c r="B111" t="s">
        <v>443</v>
      </c>
    </row>
    <row r="112" spans="1:2" ht="12.75">
      <c r="A112" t="s">
        <v>444</v>
      </c>
      <c r="B112" t="s">
        <v>445</v>
      </c>
    </row>
    <row r="113" spans="1:2" ht="12.75">
      <c r="A113" t="s">
        <v>446</v>
      </c>
      <c r="B113" t="s">
        <v>447</v>
      </c>
    </row>
    <row r="114" spans="1:2" ht="12.75">
      <c r="A114" t="s">
        <v>448</v>
      </c>
      <c r="B114" t="s">
        <v>449</v>
      </c>
    </row>
    <row r="115" spans="1:2" ht="12.75">
      <c r="A115" t="s">
        <v>450</v>
      </c>
      <c r="B115" t="s">
        <v>451</v>
      </c>
    </row>
    <row r="116" spans="1:2" ht="12.75">
      <c r="A116" t="s">
        <v>452</v>
      </c>
      <c r="B116" t="s">
        <v>453</v>
      </c>
    </row>
    <row r="117" spans="1:2" ht="12.75">
      <c r="A117" t="s">
        <v>454</v>
      </c>
      <c r="B117" t="s">
        <v>455</v>
      </c>
    </row>
    <row r="118" spans="1:2" ht="12.75">
      <c r="A118" t="s">
        <v>456</v>
      </c>
      <c r="B118" t="s">
        <v>457</v>
      </c>
    </row>
    <row r="119" spans="1:2" ht="12.75">
      <c r="A119" t="s">
        <v>458</v>
      </c>
      <c r="B119" t="s">
        <v>459</v>
      </c>
    </row>
    <row r="120" spans="1:2" ht="12.75">
      <c r="A120" t="s">
        <v>460</v>
      </c>
      <c r="B120" t="s">
        <v>461</v>
      </c>
    </row>
    <row r="121" spans="1:2" ht="12.75">
      <c r="A121" t="s">
        <v>462</v>
      </c>
      <c r="B121" t="s">
        <v>463</v>
      </c>
    </row>
    <row r="122" spans="1:2" ht="12.75">
      <c r="A122" t="s">
        <v>464</v>
      </c>
      <c r="B122" t="s">
        <v>465</v>
      </c>
    </row>
    <row r="123" spans="1:2" ht="12.75">
      <c r="A123" t="s">
        <v>466</v>
      </c>
      <c r="B123" t="s">
        <v>467</v>
      </c>
    </row>
    <row r="124" spans="1:2" ht="12.75">
      <c r="A124" t="s">
        <v>468</v>
      </c>
      <c r="B124" t="s">
        <v>469</v>
      </c>
    </row>
    <row r="125" spans="1:2" ht="12.75">
      <c r="A125" t="s">
        <v>470</v>
      </c>
      <c r="B125" t="s">
        <v>471</v>
      </c>
    </row>
    <row r="126" spans="1:2" ht="12.75">
      <c r="A126" t="s">
        <v>472</v>
      </c>
      <c r="B126" t="s">
        <v>473</v>
      </c>
    </row>
    <row r="127" spans="1:2" ht="12.75">
      <c r="A127" t="s">
        <v>474</v>
      </c>
      <c r="B127" t="s">
        <v>475</v>
      </c>
    </row>
    <row r="128" spans="1:2" ht="12.75">
      <c r="A128" t="s">
        <v>476</v>
      </c>
      <c r="B128" t="s">
        <v>477</v>
      </c>
    </row>
    <row r="129" spans="1:2" ht="12.75">
      <c r="A129" t="s">
        <v>478</v>
      </c>
      <c r="B129" t="s">
        <v>479</v>
      </c>
    </row>
    <row r="130" spans="1:2" ht="12.75">
      <c r="A130" t="s">
        <v>480</v>
      </c>
      <c r="B130" t="s">
        <v>481</v>
      </c>
    </row>
    <row r="131" spans="1:2" ht="12.75">
      <c r="A131" t="s">
        <v>482</v>
      </c>
      <c r="B131" t="s">
        <v>483</v>
      </c>
    </row>
    <row r="132" spans="1:2" ht="12.75">
      <c r="A132" t="s">
        <v>484</v>
      </c>
      <c r="B132" t="s">
        <v>485</v>
      </c>
    </row>
    <row r="133" spans="1:2" ht="12.75">
      <c r="A133" t="s">
        <v>486</v>
      </c>
      <c r="B133" t="s">
        <v>487</v>
      </c>
    </row>
    <row r="134" spans="1:2" ht="12.75">
      <c r="A134" t="s">
        <v>488</v>
      </c>
      <c r="B134" t="s">
        <v>489</v>
      </c>
    </row>
    <row r="135" spans="1:2" ht="12.75">
      <c r="A135" t="s">
        <v>490</v>
      </c>
      <c r="B135" t="s">
        <v>491</v>
      </c>
    </row>
    <row r="136" spans="1:2" ht="12.75">
      <c r="A136" t="s">
        <v>492</v>
      </c>
      <c r="B136" t="s">
        <v>493</v>
      </c>
    </row>
    <row r="137" spans="1:2" ht="12.75">
      <c r="A137" t="s">
        <v>494</v>
      </c>
      <c r="B137" t="s">
        <v>495</v>
      </c>
    </row>
    <row r="138" spans="1:2" ht="12.75">
      <c r="A138" t="s">
        <v>496</v>
      </c>
      <c r="B138" t="s">
        <v>497</v>
      </c>
    </row>
    <row r="139" spans="1:2" ht="12.75">
      <c r="A139" t="s">
        <v>498</v>
      </c>
      <c r="B139" t="s">
        <v>499</v>
      </c>
    </row>
    <row r="140" spans="1:2" ht="12.75">
      <c r="A140" t="s">
        <v>500</v>
      </c>
      <c r="B140" t="s">
        <v>501</v>
      </c>
    </row>
    <row r="141" spans="1:2" ht="12.75">
      <c r="A141" t="s">
        <v>502</v>
      </c>
      <c r="B141" t="s">
        <v>503</v>
      </c>
    </row>
    <row r="142" spans="1:2" ht="12.75">
      <c r="A142" t="s">
        <v>504</v>
      </c>
      <c r="B142" t="s">
        <v>505</v>
      </c>
    </row>
    <row r="143" spans="1:2" ht="12.75">
      <c r="A143" t="s">
        <v>506</v>
      </c>
      <c r="B143" t="s">
        <v>507</v>
      </c>
    </row>
    <row r="144" spans="1:2" ht="12.75">
      <c r="A144" t="s">
        <v>508</v>
      </c>
      <c r="B144" t="s">
        <v>509</v>
      </c>
    </row>
    <row r="145" spans="1:2" ht="12.75">
      <c r="A145" t="s">
        <v>510</v>
      </c>
      <c r="B145" t="s">
        <v>511</v>
      </c>
    </row>
    <row r="146" spans="1:2" ht="12.75">
      <c r="A146" t="s">
        <v>512</v>
      </c>
      <c r="B146" t="s">
        <v>513</v>
      </c>
    </row>
    <row r="147" spans="1:2" ht="12.75">
      <c r="A147" t="s">
        <v>514</v>
      </c>
      <c r="B147" t="s">
        <v>515</v>
      </c>
    </row>
    <row r="148" spans="1:2" ht="12.75">
      <c r="A148" t="s">
        <v>516</v>
      </c>
      <c r="B148" t="s">
        <v>517</v>
      </c>
    </row>
    <row r="149" spans="1:2" ht="12.75">
      <c r="A149" t="s">
        <v>518</v>
      </c>
      <c r="B149" t="s">
        <v>519</v>
      </c>
    </row>
    <row r="150" spans="1:2" ht="12.75">
      <c r="A150" t="s">
        <v>520</v>
      </c>
      <c r="B150" t="s">
        <v>521</v>
      </c>
    </row>
    <row r="151" spans="1:2" ht="12.75">
      <c r="A151" t="s">
        <v>522</v>
      </c>
      <c r="B151" t="s">
        <v>523</v>
      </c>
    </row>
    <row r="152" spans="1:2" ht="12.75">
      <c r="A152" t="s">
        <v>524</v>
      </c>
      <c r="B152" t="s">
        <v>525</v>
      </c>
    </row>
    <row r="153" spans="1:2" ht="12.75">
      <c r="A153" t="s">
        <v>526</v>
      </c>
      <c r="B153" t="s">
        <v>527</v>
      </c>
    </row>
    <row r="154" spans="1:2" ht="12.75">
      <c r="A154" t="s">
        <v>528</v>
      </c>
      <c r="B154" t="s">
        <v>529</v>
      </c>
    </row>
    <row r="155" spans="1:2" ht="12.75">
      <c r="A155" t="s">
        <v>530</v>
      </c>
      <c r="B155" t="s">
        <v>531</v>
      </c>
    </row>
    <row r="156" spans="1:2" ht="12.75">
      <c r="A156" t="s">
        <v>532</v>
      </c>
      <c r="B156" t="s">
        <v>533</v>
      </c>
    </row>
    <row r="157" spans="1:2" ht="12.75">
      <c r="A157" t="s">
        <v>534</v>
      </c>
      <c r="B157" t="s">
        <v>535</v>
      </c>
    </row>
    <row r="158" spans="1:2" ht="12.75">
      <c r="A158" t="s">
        <v>536</v>
      </c>
      <c r="B158" t="s">
        <v>537</v>
      </c>
    </row>
    <row r="159" spans="1:2" ht="12.75">
      <c r="A159" t="s">
        <v>538</v>
      </c>
      <c r="B159" t="s">
        <v>539</v>
      </c>
    </row>
    <row r="160" spans="1:2" ht="12.75">
      <c r="A160" t="s">
        <v>540</v>
      </c>
      <c r="B160" t="s">
        <v>541</v>
      </c>
    </row>
    <row r="161" spans="1:2" ht="12.75">
      <c r="A161" t="s">
        <v>542</v>
      </c>
      <c r="B161" t="s">
        <v>543</v>
      </c>
    </row>
    <row r="162" spans="1:2" ht="12.75">
      <c r="A162" t="s">
        <v>544</v>
      </c>
      <c r="B162" t="s">
        <v>545</v>
      </c>
    </row>
    <row r="163" spans="1:2" ht="12.75">
      <c r="A163" t="s">
        <v>546</v>
      </c>
      <c r="B163" t="s">
        <v>547</v>
      </c>
    </row>
    <row r="164" spans="1:2" ht="12.75">
      <c r="A164" t="s">
        <v>548</v>
      </c>
      <c r="B164" t="s">
        <v>549</v>
      </c>
    </row>
    <row r="165" spans="1:2" ht="12.75">
      <c r="A165" t="s">
        <v>550</v>
      </c>
      <c r="B165" t="s">
        <v>551</v>
      </c>
    </row>
    <row r="166" spans="1:2" ht="12.75">
      <c r="A166" t="s">
        <v>552</v>
      </c>
      <c r="B166" t="s">
        <v>553</v>
      </c>
    </row>
    <row r="167" spans="1:2" ht="12.75">
      <c r="A167" t="s">
        <v>554</v>
      </c>
      <c r="B167" t="s">
        <v>555</v>
      </c>
    </row>
    <row r="168" spans="1:2" ht="12.75">
      <c r="A168" t="s">
        <v>556</v>
      </c>
      <c r="B168" t="s">
        <v>557</v>
      </c>
    </row>
    <row r="169" spans="1:2" ht="12.75">
      <c r="A169" t="s">
        <v>558</v>
      </c>
      <c r="B169" t="s">
        <v>559</v>
      </c>
    </row>
    <row r="170" spans="1:2" ht="12.75">
      <c r="A170" t="s">
        <v>560</v>
      </c>
      <c r="B170" t="s">
        <v>561</v>
      </c>
    </row>
    <row r="171" spans="1:2" ht="12.75">
      <c r="A171" t="s">
        <v>562</v>
      </c>
      <c r="B171" t="s">
        <v>563</v>
      </c>
    </row>
    <row r="172" spans="1:2" ht="12.75">
      <c r="A172" t="s">
        <v>564</v>
      </c>
      <c r="B172" t="s">
        <v>565</v>
      </c>
    </row>
    <row r="173" spans="1:2" ht="12.75">
      <c r="A173" t="s">
        <v>566</v>
      </c>
      <c r="B173" t="s">
        <v>567</v>
      </c>
    </row>
    <row r="174" spans="1:2" ht="12.75">
      <c r="A174" t="s">
        <v>568</v>
      </c>
      <c r="B174" t="s">
        <v>569</v>
      </c>
    </row>
    <row r="175" spans="1:2" ht="12.75">
      <c r="A175" t="s">
        <v>570</v>
      </c>
      <c r="B175" t="s">
        <v>571</v>
      </c>
    </row>
    <row r="176" spans="1:2" ht="12.75">
      <c r="A176" t="s">
        <v>572</v>
      </c>
      <c r="B176" t="s">
        <v>573</v>
      </c>
    </row>
    <row r="177" spans="1:2" ht="12.75">
      <c r="A177" t="s">
        <v>574</v>
      </c>
      <c r="B177" t="s">
        <v>575</v>
      </c>
    </row>
    <row r="178" spans="1:2" ht="12.75">
      <c r="A178" t="s">
        <v>576</v>
      </c>
      <c r="B178" t="s">
        <v>577</v>
      </c>
    </row>
    <row r="179" spans="1:2" ht="12.75">
      <c r="A179" t="s">
        <v>578</v>
      </c>
      <c r="B179" t="s">
        <v>579</v>
      </c>
    </row>
    <row r="180" spans="1:2" ht="12.75">
      <c r="A180" t="s">
        <v>580</v>
      </c>
      <c r="B180" t="s">
        <v>581</v>
      </c>
    </row>
    <row r="181" spans="1:2" ht="12.75">
      <c r="A181" t="s">
        <v>582</v>
      </c>
      <c r="B181" t="s">
        <v>583</v>
      </c>
    </row>
    <row r="182" spans="1:2" ht="12.75">
      <c r="A182" t="s">
        <v>584</v>
      </c>
      <c r="B182" t="s">
        <v>585</v>
      </c>
    </row>
    <row r="183" spans="1:2" ht="12.75">
      <c r="A183" t="s">
        <v>586</v>
      </c>
      <c r="B183" t="s">
        <v>587</v>
      </c>
    </row>
    <row r="184" spans="1:2" ht="12.75">
      <c r="A184" t="s">
        <v>588</v>
      </c>
      <c r="B184" t="s">
        <v>589</v>
      </c>
    </row>
    <row r="185" spans="1:2" ht="12.75">
      <c r="A185" t="s">
        <v>590</v>
      </c>
      <c r="B185" t="s">
        <v>591</v>
      </c>
    </row>
    <row r="186" spans="1:2" ht="12.75">
      <c r="A186" t="s">
        <v>592</v>
      </c>
      <c r="B186" t="s">
        <v>593</v>
      </c>
    </row>
    <row r="187" spans="1:2" ht="12.75">
      <c r="A187" t="s">
        <v>594</v>
      </c>
      <c r="B187" t="s">
        <v>595</v>
      </c>
    </row>
    <row r="188" spans="1:2" ht="12.75">
      <c r="A188" t="s">
        <v>596</v>
      </c>
      <c r="B188" t="s">
        <v>597</v>
      </c>
    </row>
    <row r="189" spans="1:2" ht="12.75">
      <c r="A189" t="s">
        <v>598</v>
      </c>
      <c r="B189" t="s">
        <v>599</v>
      </c>
    </row>
    <row r="190" spans="1:2" ht="12.75">
      <c r="A190" t="s">
        <v>600</v>
      </c>
      <c r="B190" t="s">
        <v>601</v>
      </c>
    </row>
    <row r="191" spans="1:2" ht="12.75">
      <c r="A191" t="s">
        <v>602</v>
      </c>
      <c r="B191" t="s">
        <v>603</v>
      </c>
    </row>
    <row r="192" spans="1:2" ht="12.75">
      <c r="A192" t="s">
        <v>604</v>
      </c>
      <c r="B192" t="s">
        <v>605</v>
      </c>
    </row>
    <row r="193" spans="1:2" ht="12.75">
      <c r="A193" t="s">
        <v>606</v>
      </c>
      <c r="B193" t="s">
        <v>607</v>
      </c>
    </row>
    <row r="194" spans="1:2" ht="12.75">
      <c r="A194" t="s">
        <v>608</v>
      </c>
      <c r="B194" t="s">
        <v>609</v>
      </c>
    </row>
    <row r="195" spans="1:2" ht="12.75">
      <c r="A195" t="s">
        <v>610</v>
      </c>
      <c r="B195" t="s">
        <v>611</v>
      </c>
    </row>
    <row r="196" spans="1:2" ht="12.75">
      <c r="A196" t="s">
        <v>612</v>
      </c>
      <c r="B196" t="s">
        <v>613</v>
      </c>
    </row>
    <row r="197" spans="1:5" ht="12.75">
      <c r="A197" t="s">
        <v>614</v>
      </c>
      <c r="B197" t="s">
        <v>615</v>
      </c>
      <c r="D197" t="s">
        <v>616</v>
      </c>
      <c r="E197">
        <v>28</v>
      </c>
    </row>
    <row r="198" spans="1:5" ht="12.75">
      <c r="A198" t="s">
        <v>617</v>
      </c>
      <c r="B198" t="s">
        <v>618</v>
      </c>
      <c r="D198" t="s">
        <v>619</v>
      </c>
      <c r="E198">
        <v>448</v>
      </c>
    </row>
    <row r="199" spans="1:5" ht="12.75">
      <c r="A199" t="s">
        <v>620</v>
      </c>
      <c r="B199" t="s">
        <v>621</v>
      </c>
      <c r="D199" t="s">
        <v>622</v>
      </c>
      <c r="E199">
        <v>233</v>
      </c>
    </row>
    <row r="200" spans="1:5" ht="12.75">
      <c r="A200" t="s">
        <v>623</v>
      </c>
      <c r="B200" t="s">
        <v>624</v>
      </c>
      <c r="D200" t="s">
        <v>625</v>
      </c>
      <c r="E200">
        <v>457</v>
      </c>
    </row>
    <row r="201" spans="1:5" ht="12.75">
      <c r="A201" t="s">
        <v>626</v>
      </c>
      <c r="B201" t="s">
        <v>627</v>
      </c>
      <c r="D201" t="s">
        <v>628</v>
      </c>
      <c r="E201">
        <v>304</v>
      </c>
    </row>
    <row r="202" spans="1:5" ht="12.75">
      <c r="A202" t="s">
        <v>629</v>
      </c>
      <c r="B202" t="s">
        <v>630</v>
      </c>
      <c r="D202" t="s">
        <v>631</v>
      </c>
      <c r="E202">
        <v>19</v>
      </c>
    </row>
    <row r="203" spans="1:5" ht="12.75">
      <c r="A203" t="s">
        <v>632</v>
      </c>
      <c r="B203" t="s">
        <v>633</v>
      </c>
      <c r="D203" t="s">
        <v>634</v>
      </c>
      <c r="E203">
        <v>322</v>
      </c>
    </row>
    <row r="204" spans="1:5" ht="12.75">
      <c r="A204" t="s">
        <v>635</v>
      </c>
      <c r="B204" t="s">
        <v>636</v>
      </c>
      <c r="D204" t="s">
        <v>637</v>
      </c>
      <c r="E204">
        <v>215</v>
      </c>
    </row>
    <row r="205" spans="1:5" ht="12.75">
      <c r="A205" t="s">
        <v>638</v>
      </c>
      <c r="B205" t="s">
        <v>639</v>
      </c>
      <c r="D205" t="s">
        <v>640</v>
      </c>
      <c r="E205">
        <v>206</v>
      </c>
    </row>
    <row r="206" spans="1:5" ht="12.75">
      <c r="A206" t="s">
        <v>641</v>
      </c>
      <c r="B206" t="s">
        <v>642</v>
      </c>
      <c r="D206" t="s">
        <v>643</v>
      </c>
      <c r="E206">
        <v>224</v>
      </c>
    </row>
    <row r="207" spans="1:5" ht="12.75">
      <c r="A207" t="s">
        <v>644</v>
      </c>
      <c r="B207" t="s">
        <v>645</v>
      </c>
      <c r="D207" t="s">
        <v>646</v>
      </c>
      <c r="E207">
        <v>439</v>
      </c>
    </row>
    <row r="208" spans="1:5" ht="12.75">
      <c r="A208" t="s">
        <v>647</v>
      </c>
      <c r="B208" t="s">
        <v>648</v>
      </c>
      <c r="D208" t="s">
        <v>649</v>
      </c>
      <c r="E208">
        <v>91</v>
      </c>
    </row>
    <row r="209" spans="1:5" ht="12.75">
      <c r="A209" t="s">
        <v>650</v>
      </c>
      <c r="B209" t="s">
        <v>651</v>
      </c>
      <c r="D209" t="s">
        <v>652</v>
      </c>
      <c r="E209">
        <v>331</v>
      </c>
    </row>
    <row r="210" spans="1:5" ht="12.75">
      <c r="A210" t="s">
        <v>653</v>
      </c>
      <c r="B210" t="s">
        <v>654</v>
      </c>
      <c r="D210" t="s">
        <v>655</v>
      </c>
      <c r="E210">
        <v>64</v>
      </c>
    </row>
    <row r="211" spans="1:5" ht="12.75">
      <c r="A211" t="s">
        <v>656</v>
      </c>
      <c r="B211" t="s">
        <v>657</v>
      </c>
      <c r="D211" t="s">
        <v>658</v>
      </c>
      <c r="E211">
        <v>4997</v>
      </c>
    </row>
    <row r="212" spans="1:5" ht="12.75">
      <c r="A212" t="s">
        <v>659</v>
      </c>
      <c r="B212" t="s">
        <v>660</v>
      </c>
      <c r="D212" t="s">
        <v>661</v>
      </c>
      <c r="E212">
        <v>5000</v>
      </c>
    </row>
    <row r="213" spans="1:5" ht="12.75">
      <c r="A213" t="s">
        <v>662</v>
      </c>
      <c r="B213" t="s">
        <v>663</v>
      </c>
      <c r="D213" t="s">
        <v>664</v>
      </c>
      <c r="E213">
        <v>46</v>
      </c>
    </row>
    <row r="214" spans="1:5" ht="12.75">
      <c r="A214" t="s">
        <v>665</v>
      </c>
      <c r="B214" t="s">
        <v>666</v>
      </c>
      <c r="D214" t="s">
        <v>667</v>
      </c>
      <c r="E214">
        <v>37</v>
      </c>
    </row>
    <row r="215" spans="1:2" ht="12.75">
      <c r="A215" t="s">
        <v>668</v>
      </c>
      <c r="B215" t="s">
        <v>669</v>
      </c>
    </row>
    <row r="216" spans="1:2" ht="12.75">
      <c r="A216" t="s">
        <v>670</v>
      </c>
      <c r="B216" t="s">
        <v>671</v>
      </c>
    </row>
    <row r="217" spans="1:2" ht="12.75">
      <c r="A217" t="s">
        <v>672</v>
      </c>
      <c r="B217" t="s">
        <v>673</v>
      </c>
    </row>
    <row r="218" spans="1:2" ht="12.75">
      <c r="A218" t="s">
        <v>674</v>
      </c>
      <c r="B218" t="s">
        <v>675</v>
      </c>
    </row>
    <row r="219" spans="1:2" ht="12.75">
      <c r="A219" t="s">
        <v>676</v>
      </c>
      <c r="B219" t="s">
        <v>677</v>
      </c>
    </row>
    <row r="220" spans="1:2" ht="12.75">
      <c r="A220" t="s">
        <v>678</v>
      </c>
      <c r="B220" t="s">
        <v>679</v>
      </c>
    </row>
    <row r="221" spans="1:2" ht="12.75">
      <c r="A221" t="s">
        <v>680</v>
      </c>
      <c r="B221" t="s">
        <v>681</v>
      </c>
    </row>
    <row r="222" spans="1:2" ht="12.75">
      <c r="A222" t="s">
        <v>682</v>
      </c>
      <c r="B222" t="s">
        <v>683</v>
      </c>
    </row>
    <row r="223" spans="1:2" ht="12.75">
      <c r="A223" t="s">
        <v>684</v>
      </c>
      <c r="B223" t="s">
        <v>685</v>
      </c>
    </row>
    <row r="224" spans="1:2" ht="12.75">
      <c r="A224" t="s">
        <v>686</v>
      </c>
      <c r="B224" t="s">
        <v>687</v>
      </c>
    </row>
    <row r="225" spans="1:2" ht="12.75">
      <c r="A225" t="s">
        <v>688</v>
      </c>
      <c r="B225" t="s">
        <v>689</v>
      </c>
    </row>
    <row r="226" spans="1:2" ht="12.75">
      <c r="A226" t="s">
        <v>690</v>
      </c>
      <c r="B226" t="s">
        <v>691</v>
      </c>
    </row>
    <row r="227" spans="1:2" ht="12.75">
      <c r="A227" t="s">
        <v>692</v>
      </c>
      <c r="B227" t="s">
        <v>693</v>
      </c>
    </row>
    <row r="228" spans="1:2" ht="12.75">
      <c r="A228" t="s">
        <v>694</v>
      </c>
      <c r="B228" t="s">
        <v>695</v>
      </c>
    </row>
    <row r="229" spans="1:2" ht="12.75">
      <c r="A229" t="s">
        <v>696</v>
      </c>
      <c r="B229" t="s">
        <v>697</v>
      </c>
    </row>
    <row r="230" spans="1:2" ht="12.75">
      <c r="A230" t="s">
        <v>698</v>
      </c>
      <c r="B230" t="s">
        <v>699</v>
      </c>
    </row>
    <row r="231" spans="1:2" ht="12.75">
      <c r="A231" t="s">
        <v>700</v>
      </c>
      <c r="B231" t="s">
        <v>701</v>
      </c>
    </row>
    <row r="232" spans="1:2" ht="12.75">
      <c r="A232" t="s">
        <v>702</v>
      </c>
      <c r="B232" t="s">
        <v>703</v>
      </c>
    </row>
    <row r="233" spans="1:2" ht="12.75">
      <c r="A233" t="s">
        <v>704</v>
      </c>
      <c r="B233" t="s">
        <v>705</v>
      </c>
    </row>
    <row r="234" spans="1:2" ht="12.75">
      <c r="A234" t="s">
        <v>706</v>
      </c>
      <c r="B234" t="s">
        <v>707</v>
      </c>
    </row>
    <row r="235" spans="1:2" ht="12.75">
      <c r="A235" t="s">
        <v>708</v>
      </c>
      <c r="B235" t="s">
        <v>709</v>
      </c>
    </row>
    <row r="236" spans="1:2" ht="12.75">
      <c r="A236" t="s">
        <v>710</v>
      </c>
      <c r="B236" t="s">
        <v>711</v>
      </c>
    </row>
    <row r="237" spans="1:2" ht="12.75">
      <c r="A237" t="s">
        <v>712</v>
      </c>
      <c r="B237" t="s">
        <v>713</v>
      </c>
    </row>
    <row r="238" spans="1:2" ht="12.75">
      <c r="A238" t="s">
        <v>714</v>
      </c>
      <c r="B238" t="s">
        <v>715</v>
      </c>
    </row>
    <row r="239" spans="1:2" ht="12.75">
      <c r="A239" t="s">
        <v>716</v>
      </c>
      <c r="B239" t="s">
        <v>717</v>
      </c>
    </row>
    <row r="240" spans="1:2" ht="12.75">
      <c r="A240" t="s">
        <v>718</v>
      </c>
      <c r="B240" t="s">
        <v>719</v>
      </c>
    </row>
    <row r="241" spans="1:2" ht="12.75">
      <c r="A241" t="s">
        <v>720</v>
      </c>
      <c r="B241" t="s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zoomScale="90" zoomScaleNormal="90" zoomScalePageLayoutView="0" workbookViewId="0" topLeftCell="C22">
      <selection activeCell="AE25" activeCellId="4" sqref="H25:I44 J25:N44 T25:U44 AA25:AA44 AE25:AF44"/>
    </sheetView>
  </sheetViews>
  <sheetFormatPr defaultColWidth="9.140625" defaultRowHeight="12.75"/>
  <cols>
    <col min="1" max="1" width="9.140625" style="0" hidden="1" customWidth="1"/>
    <col min="2" max="2" width="11.57421875" style="0" hidden="1" customWidth="1"/>
    <col min="3" max="3" width="2.421875" style="0" customWidth="1"/>
    <col min="4" max="4" width="6.28125" style="0" customWidth="1"/>
    <col min="5" max="5" width="5.140625" style="0" customWidth="1"/>
    <col min="6" max="7" width="5.00390625" style="0" customWidth="1"/>
    <col min="8" max="8" width="22.8515625" style="0" customWidth="1"/>
    <col min="9" max="9" width="8.7109375" style="0" customWidth="1"/>
    <col min="10" max="12" width="4.8515625" style="0" customWidth="1"/>
    <col min="13" max="13" width="4.7109375" style="0" customWidth="1"/>
    <col min="14" max="14" width="29.57421875" style="0" customWidth="1"/>
    <col min="15" max="19" width="4.8515625" style="0" customWidth="1"/>
    <col min="20" max="20" width="26.8515625" style="0" customWidth="1"/>
    <col min="21" max="21" width="26.57421875" style="0" customWidth="1"/>
    <col min="22" max="22" width="4.7109375" style="2" customWidth="1"/>
    <col min="23" max="23" width="5.00390625" style="2" customWidth="1"/>
    <col min="24" max="24" width="4.8515625" style="2" customWidth="1"/>
    <col min="25" max="25" width="5.00390625" style="2" customWidth="1"/>
    <col min="26" max="26" width="4.8515625" style="2" customWidth="1"/>
    <col min="27" max="27" width="25.00390625" style="2" customWidth="1"/>
    <col min="28" max="29" width="4.8515625" style="2" customWidth="1"/>
    <col min="30" max="30" width="5.00390625" style="2" customWidth="1"/>
    <col min="31" max="31" width="30.28125" style="2" customWidth="1"/>
    <col min="32" max="32" width="15.00390625" style="2" customWidth="1"/>
    <col min="33" max="33" width="1.57421875" style="2" customWidth="1"/>
    <col min="34" max="41" width="9.140625" style="2" customWidth="1"/>
  </cols>
  <sheetData>
    <row r="1" spans="1:32" ht="12.75" customHeight="1">
      <c r="A1" s="72" t="s">
        <v>33</v>
      </c>
      <c r="B1">
        <f>O4</f>
        <v>0</v>
      </c>
      <c r="C1" s="1"/>
      <c r="D1" s="18"/>
      <c r="E1" s="19"/>
      <c r="F1" s="19"/>
      <c r="G1" s="19"/>
      <c r="H1" s="19"/>
      <c r="I1" s="19"/>
      <c r="J1" s="19"/>
      <c r="K1" s="19"/>
      <c r="L1" s="19"/>
      <c r="M1" s="19"/>
      <c r="N1" s="341" t="s">
        <v>1</v>
      </c>
      <c r="O1" s="342"/>
      <c r="P1" s="342"/>
      <c r="Q1" s="342"/>
      <c r="R1" s="342"/>
      <c r="S1" s="342"/>
      <c r="T1" s="342"/>
      <c r="U1" s="343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ht="5.25" customHeight="1">
      <c r="A2" s="72" t="s">
        <v>36</v>
      </c>
      <c r="B2" s="73">
        <f>N8</f>
        <v>0</v>
      </c>
      <c r="D2" s="20"/>
      <c r="E2" s="23"/>
      <c r="F2" s="23"/>
      <c r="G2" s="23"/>
      <c r="H2" s="23"/>
      <c r="I2" s="23"/>
      <c r="J2" s="23"/>
      <c r="K2" s="23"/>
      <c r="L2" s="23"/>
      <c r="M2" s="23"/>
      <c r="N2" s="344"/>
      <c r="O2" s="345"/>
      <c r="P2" s="345"/>
      <c r="Q2" s="345"/>
      <c r="R2" s="345"/>
      <c r="S2" s="345"/>
      <c r="T2" s="345"/>
      <c r="U2" s="346"/>
      <c r="V2" s="3"/>
      <c r="W2" s="3"/>
      <c r="X2" s="3"/>
      <c r="Y2" s="3"/>
      <c r="Z2" s="3"/>
      <c r="AA2" s="3"/>
      <c r="AB2" s="3"/>
      <c r="AC2" s="3"/>
      <c r="AD2" s="3"/>
      <c r="AE2" s="3"/>
      <c r="AF2" s="24"/>
    </row>
    <row r="3" spans="1:32" ht="6.75" customHeight="1" thickBot="1">
      <c r="A3" s="72" t="s">
        <v>37</v>
      </c>
      <c r="B3" s="73">
        <f>U8</f>
        <v>0</v>
      </c>
      <c r="D3" s="20"/>
      <c r="E3" s="23"/>
      <c r="F3" s="23"/>
      <c r="G3" s="23"/>
      <c r="H3" s="23"/>
      <c r="I3" s="23"/>
      <c r="J3" s="23"/>
      <c r="K3" s="23"/>
      <c r="L3" s="23"/>
      <c r="M3" s="23"/>
      <c r="N3" s="344"/>
      <c r="O3" s="345"/>
      <c r="P3" s="345"/>
      <c r="Q3" s="345"/>
      <c r="R3" s="345"/>
      <c r="S3" s="345"/>
      <c r="T3" s="345"/>
      <c r="U3" s="346"/>
      <c r="V3" s="3"/>
      <c r="W3" s="3"/>
      <c r="X3" s="3"/>
      <c r="Y3" s="3"/>
      <c r="Z3" s="3"/>
      <c r="AA3" s="3"/>
      <c r="AB3" s="3"/>
      <c r="AC3" s="3"/>
      <c r="AD3" s="3"/>
      <c r="AE3" s="3"/>
      <c r="AF3" s="25"/>
    </row>
    <row r="4" spans="1:32" ht="16.5" customHeight="1" thickBot="1">
      <c r="A4" s="72" t="s">
        <v>38</v>
      </c>
      <c r="B4" s="73">
        <f>O12</f>
        <v>0</v>
      </c>
      <c r="D4" s="20"/>
      <c r="E4" s="23"/>
      <c r="F4" s="23"/>
      <c r="G4" s="23"/>
      <c r="H4" s="23"/>
      <c r="I4" s="23"/>
      <c r="J4" s="23"/>
      <c r="K4" s="23"/>
      <c r="L4" s="23"/>
      <c r="M4" s="23"/>
      <c r="N4" s="36" t="s">
        <v>7</v>
      </c>
      <c r="O4" s="166">
        <f>'Return Details'!G13</f>
        <v>0</v>
      </c>
      <c r="P4" s="167"/>
      <c r="Q4" s="167"/>
      <c r="R4" s="167"/>
      <c r="S4" s="168"/>
      <c r="T4" s="37"/>
      <c r="U4" s="35"/>
      <c r="V4" s="3"/>
      <c r="W4" s="3"/>
      <c r="X4" s="3"/>
      <c r="Y4" s="3"/>
      <c r="Z4" s="3"/>
      <c r="AA4" s="3"/>
      <c r="AB4" s="3"/>
      <c r="AC4" s="3"/>
      <c r="AD4" s="3"/>
      <c r="AE4" s="3"/>
      <c r="AF4" s="25"/>
    </row>
    <row r="5" spans="1:32" ht="18.75" customHeight="1" thickBot="1">
      <c r="A5" s="72" t="s">
        <v>43</v>
      </c>
      <c r="B5" s="72" t="s">
        <v>44</v>
      </c>
      <c r="D5" s="20"/>
      <c r="E5" s="23"/>
      <c r="F5" s="23"/>
      <c r="G5" s="23"/>
      <c r="H5" s="23"/>
      <c r="I5" s="23"/>
      <c r="J5" s="23"/>
      <c r="K5" s="23"/>
      <c r="L5" s="23"/>
      <c r="M5" s="23"/>
      <c r="N5" s="56" t="s">
        <v>5</v>
      </c>
      <c r="O5" s="283">
        <f>'Return Details'!F14</f>
        <v>0</v>
      </c>
      <c r="P5" s="284"/>
      <c r="Q5" s="284"/>
      <c r="R5" s="284"/>
      <c r="S5" s="284"/>
      <c r="T5" s="164"/>
      <c r="U5" s="165"/>
      <c r="V5" s="3"/>
      <c r="W5" s="3"/>
      <c r="X5" s="3"/>
      <c r="Y5" s="3"/>
      <c r="Z5" s="3"/>
      <c r="AA5" s="3"/>
      <c r="AB5" s="3"/>
      <c r="AC5" s="3"/>
      <c r="AD5" s="3"/>
      <c r="AE5" s="3"/>
      <c r="AF5" s="25"/>
    </row>
    <row r="6" spans="1:32" ht="19.5" customHeight="1">
      <c r="A6" s="72" t="s">
        <v>45</v>
      </c>
      <c r="B6" s="72" t="s">
        <v>50</v>
      </c>
      <c r="D6" s="20"/>
      <c r="E6" s="23"/>
      <c r="F6" s="23"/>
      <c r="G6" s="23"/>
      <c r="H6" s="23"/>
      <c r="I6" s="23"/>
      <c r="J6" s="23"/>
      <c r="K6" s="23"/>
      <c r="L6" s="23"/>
      <c r="M6" s="23"/>
      <c r="N6" s="38" t="s">
        <v>6</v>
      </c>
      <c r="O6" s="3"/>
      <c r="P6" s="3"/>
      <c r="Q6" s="3"/>
      <c r="R6" s="3"/>
      <c r="S6" s="3"/>
      <c r="T6" s="3"/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25"/>
    </row>
    <row r="7" spans="1:32" ht="15.75">
      <c r="A7" s="72" t="s">
        <v>46</v>
      </c>
      <c r="B7" s="72" t="s">
        <v>47</v>
      </c>
      <c r="D7" s="20"/>
      <c r="E7" s="23"/>
      <c r="F7" s="23"/>
      <c r="G7" s="23"/>
      <c r="H7" s="23"/>
      <c r="I7" s="23"/>
      <c r="J7" s="23"/>
      <c r="K7" s="23"/>
      <c r="L7" s="23"/>
      <c r="M7" s="23"/>
      <c r="N7" s="347" t="s">
        <v>34</v>
      </c>
      <c r="O7" s="348"/>
      <c r="P7" s="39"/>
      <c r="Q7" s="39"/>
      <c r="R7" s="39"/>
      <c r="S7" s="39"/>
      <c r="T7" s="39"/>
      <c r="U7" s="42" t="s">
        <v>35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25"/>
    </row>
    <row r="8" spans="1:32" ht="23.25" customHeight="1">
      <c r="A8" s="72" t="s">
        <v>48</v>
      </c>
      <c r="B8" s="78">
        <f>O5</f>
        <v>0</v>
      </c>
      <c r="D8" s="26"/>
      <c r="E8" s="27"/>
      <c r="F8" s="27"/>
      <c r="G8" s="23"/>
      <c r="H8" s="23"/>
      <c r="I8" s="23"/>
      <c r="J8" s="23"/>
      <c r="K8" s="23"/>
      <c r="L8" s="23"/>
      <c r="M8" s="23"/>
      <c r="N8" s="275">
        <f>'Return Details'!E18</f>
        <v>0</v>
      </c>
      <c r="O8" s="276"/>
      <c r="P8" s="276"/>
      <c r="Q8" s="276"/>
      <c r="R8" s="276"/>
      <c r="S8" s="277"/>
      <c r="T8" s="43"/>
      <c r="U8" s="278">
        <f>'Return Details'!L18</f>
        <v>0</v>
      </c>
      <c r="V8" s="279"/>
      <c r="W8" s="3"/>
      <c r="X8" s="3"/>
      <c r="Y8" s="3"/>
      <c r="Z8" s="3"/>
      <c r="AA8" s="3"/>
      <c r="AB8" s="3"/>
      <c r="AC8" s="3"/>
      <c r="AD8" s="3"/>
      <c r="AE8" s="3"/>
      <c r="AF8" s="25"/>
    </row>
    <row r="9" spans="4:41" s="67" customFormat="1" ht="22.5" customHeight="1">
      <c r="D9" s="26" t="s">
        <v>28</v>
      </c>
      <c r="E9" s="27"/>
      <c r="F9" s="27"/>
      <c r="G9" s="68"/>
      <c r="H9" s="68"/>
      <c r="I9" s="68"/>
      <c r="J9" s="68"/>
      <c r="K9" s="68"/>
      <c r="L9" s="68"/>
      <c r="M9" s="68"/>
      <c r="N9" s="75" t="s">
        <v>29</v>
      </c>
      <c r="O9" s="355" t="s">
        <v>49</v>
      </c>
      <c r="P9" s="355"/>
      <c r="Q9" s="355"/>
      <c r="R9" s="355"/>
      <c r="S9" s="76"/>
      <c r="T9" s="76"/>
      <c r="U9" s="77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9"/>
      <c r="AG9" s="63"/>
      <c r="AH9" s="63"/>
      <c r="AI9" s="63"/>
      <c r="AJ9" s="63"/>
      <c r="AK9" s="63"/>
      <c r="AL9" s="63"/>
      <c r="AM9" s="63"/>
      <c r="AN9" s="63"/>
      <c r="AO9" s="63"/>
    </row>
    <row r="10" spans="4:32" ht="12.75">
      <c r="D10" s="20"/>
      <c r="E10" s="23"/>
      <c r="F10" s="23"/>
      <c r="G10" s="23"/>
      <c r="H10" s="23"/>
      <c r="I10" s="23"/>
      <c r="J10" s="23"/>
      <c r="K10" s="23"/>
      <c r="L10" s="23"/>
      <c r="M10" s="23"/>
      <c r="N10" s="30"/>
      <c r="O10" s="5"/>
      <c r="P10" s="5"/>
      <c r="Q10" s="5"/>
      <c r="R10" s="5"/>
      <c r="S10" s="5"/>
      <c r="T10" s="5"/>
      <c r="U10" s="2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5"/>
    </row>
    <row r="11" spans="4:32" ht="6.75" customHeight="1"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30"/>
      <c r="O11" s="5"/>
      <c r="P11" s="5"/>
      <c r="Q11" s="5"/>
      <c r="R11" s="5"/>
      <c r="S11" s="5"/>
      <c r="T11" s="5"/>
      <c r="U11" s="2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5"/>
    </row>
    <row r="12" spans="4:32" ht="18" customHeight="1">
      <c r="D12" s="20"/>
      <c r="E12" s="23"/>
      <c r="F12" s="23"/>
      <c r="G12" s="23"/>
      <c r="H12" s="23"/>
      <c r="I12" s="23"/>
      <c r="J12" s="23"/>
      <c r="K12" s="23"/>
      <c r="L12" s="23"/>
      <c r="M12" s="23"/>
      <c r="N12" s="40" t="s">
        <v>32</v>
      </c>
      <c r="O12" s="280">
        <f>'Return Details'!H20</f>
        <v>0</v>
      </c>
      <c r="P12" s="281"/>
      <c r="Q12" s="281"/>
      <c r="R12" s="282"/>
      <c r="S12" s="162"/>
      <c r="T12" s="41"/>
      <c r="U12" s="4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5"/>
    </row>
    <row r="13" spans="4:32" ht="7.5" customHeight="1" thickBot="1">
      <c r="D13" s="20"/>
      <c r="E13" s="23"/>
      <c r="F13" s="23"/>
      <c r="G13" s="23"/>
      <c r="H13" s="23"/>
      <c r="I13" s="23"/>
      <c r="J13" s="23"/>
      <c r="K13" s="23"/>
      <c r="L13" s="23"/>
      <c r="M13" s="23"/>
      <c r="N13" s="31"/>
      <c r="O13" s="7"/>
      <c r="P13" s="7"/>
      <c r="Q13" s="7"/>
      <c r="R13" s="7"/>
      <c r="S13" s="7"/>
      <c r="T13" s="7"/>
      <c r="U13" s="4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5"/>
    </row>
    <row r="14" spans="4:32" ht="10.5" customHeight="1" thickBot="1" thickTop="1">
      <c r="D14" s="20"/>
      <c r="E14" s="23"/>
      <c r="F14" s="23"/>
      <c r="G14" s="23"/>
      <c r="H14" s="23"/>
      <c r="I14" s="23"/>
      <c r="J14" s="23"/>
      <c r="K14" s="23"/>
      <c r="L14" s="23"/>
      <c r="M14" s="23"/>
      <c r="N14" s="32"/>
      <c r="O14" s="33"/>
      <c r="P14" s="33"/>
      <c r="Q14" s="33"/>
      <c r="R14" s="33"/>
      <c r="S14" s="33"/>
      <c r="T14" s="33"/>
      <c r="U14" s="46"/>
      <c r="V14" s="3"/>
      <c r="W14" s="3"/>
      <c r="X14" s="3"/>
      <c r="Y14" s="3"/>
      <c r="Z14" s="3"/>
      <c r="AA14" s="3"/>
      <c r="AB14" s="3"/>
      <c r="AC14" s="3"/>
      <c r="AD14" s="3"/>
      <c r="AE14" s="6"/>
      <c r="AF14" s="28"/>
    </row>
    <row r="15" spans="4:32" ht="23.25" customHeight="1"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"/>
      <c r="W15" s="3"/>
      <c r="X15" s="3"/>
      <c r="Y15" s="3"/>
      <c r="Z15" s="3"/>
      <c r="AA15" s="3"/>
      <c r="AB15" s="3"/>
      <c r="AC15" s="3"/>
      <c r="AD15" s="3"/>
      <c r="AE15" s="8"/>
      <c r="AF15" s="29"/>
    </row>
    <row r="16" spans="4:32" ht="23.25" customHeight="1">
      <c r="D16" s="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"/>
      <c r="W16" s="3"/>
      <c r="X16" s="3"/>
      <c r="Y16" s="3"/>
      <c r="Z16" s="3"/>
      <c r="AA16" s="3"/>
      <c r="AB16" s="3"/>
      <c r="AC16" s="3"/>
      <c r="AD16" s="3"/>
      <c r="AE16" s="9"/>
      <c r="AF16" s="16"/>
    </row>
    <row r="17" spans="4:32" ht="4.5" customHeight="1" thickBot="1">
      <c r="D17" s="34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3"/>
      <c r="AB17" s="13"/>
      <c r="AC17" s="13"/>
      <c r="AD17" s="10"/>
      <c r="AE17" s="11"/>
      <c r="AF17" s="17"/>
    </row>
    <row r="18" spans="4:32" ht="18">
      <c r="D18" s="349" t="s">
        <v>10</v>
      </c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1"/>
    </row>
    <row r="19" spans="4:33" s="70" customFormat="1" ht="21" customHeight="1">
      <c r="D19" s="356"/>
      <c r="E19" s="324" t="s">
        <v>102</v>
      </c>
      <c r="F19" s="325"/>
      <c r="G19" s="325"/>
      <c r="H19" s="325"/>
      <c r="I19" s="325"/>
      <c r="J19" s="324" t="s">
        <v>51</v>
      </c>
      <c r="K19" s="325"/>
      <c r="L19" s="325"/>
      <c r="M19" s="325"/>
      <c r="N19" s="333"/>
      <c r="O19" s="352" t="s">
        <v>8</v>
      </c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4"/>
      <c r="AB19" s="324" t="s">
        <v>52</v>
      </c>
      <c r="AC19" s="325"/>
      <c r="AD19" s="325"/>
      <c r="AE19" s="325"/>
      <c r="AF19" s="326"/>
      <c r="AG19" s="81"/>
    </row>
    <row r="20" spans="4:33" s="70" customFormat="1" ht="18" customHeight="1">
      <c r="D20" s="357"/>
      <c r="E20" s="327"/>
      <c r="F20" s="328"/>
      <c r="G20" s="328"/>
      <c r="H20" s="328"/>
      <c r="I20" s="328"/>
      <c r="J20" s="327"/>
      <c r="K20" s="328"/>
      <c r="L20" s="328"/>
      <c r="M20" s="328"/>
      <c r="N20" s="334"/>
      <c r="O20" s="324" t="s">
        <v>53</v>
      </c>
      <c r="P20" s="325"/>
      <c r="Q20" s="325"/>
      <c r="R20" s="325"/>
      <c r="S20" s="325"/>
      <c r="T20" s="325"/>
      <c r="U20" s="333"/>
      <c r="V20" s="324" t="s">
        <v>54</v>
      </c>
      <c r="W20" s="325"/>
      <c r="X20" s="325"/>
      <c r="Y20" s="325"/>
      <c r="Z20" s="325"/>
      <c r="AA20" s="333"/>
      <c r="AB20" s="327"/>
      <c r="AC20" s="328"/>
      <c r="AD20" s="328"/>
      <c r="AE20" s="328"/>
      <c r="AF20" s="329"/>
      <c r="AG20" s="81"/>
    </row>
    <row r="21" spans="4:33" s="70" customFormat="1" ht="21.75" customHeight="1">
      <c r="D21" s="357"/>
      <c r="E21" s="327"/>
      <c r="F21" s="328"/>
      <c r="G21" s="328"/>
      <c r="H21" s="328"/>
      <c r="I21" s="328"/>
      <c r="J21" s="327"/>
      <c r="K21" s="328"/>
      <c r="L21" s="328"/>
      <c r="M21" s="328"/>
      <c r="N21" s="334"/>
      <c r="O21" s="327"/>
      <c r="P21" s="328"/>
      <c r="Q21" s="328"/>
      <c r="R21" s="328"/>
      <c r="S21" s="328"/>
      <c r="T21" s="328"/>
      <c r="U21" s="334"/>
      <c r="V21" s="327"/>
      <c r="W21" s="328"/>
      <c r="X21" s="328"/>
      <c r="Y21" s="328"/>
      <c r="Z21" s="328"/>
      <c r="AA21" s="334"/>
      <c r="AB21" s="327"/>
      <c r="AC21" s="328"/>
      <c r="AD21" s="328"/>
      <c r="AE21" s="328"/>
      <c r="AF21" s="329"/>
      <c r="AG21" s="81"/>
    </row>
    <row r="22" spans="4:33" s="70" customFormat="1" ht="17.25" customHeight="1">
      <c r="D22" s="358"/>
      <c r="E22" s="330"/>
      <c r="F22" s="331"/>
      <c r="G22" s="331"/>
      <c r="H22" s="331"/>
      <c r="I22" s="331"/>
      <c r="J22" s="330"/>
      <c r="K22" s="331"/>
      <c r="L22" s="331"/>
      <c r="M22" s="331"/>
      <c r="N22" s="335"/>
      <c r="O22" s="330"/>
      <c r="P22" s="331"/>
      <c r="Q22" s="331"/>
      <c r="R22" s="331"/>
      <c r="S22" s="331"/>
      <c r="T22" s="331"/>
      <c r="U22" s="335"/>
      <c r="V22" s="330"/>
      <c r="W22" s="331"/>
      <c r="X22" s="331"/>
      <c r="Y22" s="331"/>
      <c r="Z22" s="331"/>
      <c r="AA22" s="335"/>
      <c r="AB22" s="330"/>
      <c r="AC22" s="331"/>
      <c r="AD22" s="331"/>
      <c r="AE22" s="331"/>
      <c r="AF22" s="332"/>
      <c r="AG22" s="81"/>
    </row>
    <row r="23" spans="4:33" s="70" customFormat="1" ht="17.25" customHeight="1">
      <c r="D23" s="359" t="s">
        <v>4</v>
      </c>
      <c r="E23" s="315" t="s">
        <v>103</v>
      </c>
      <c r="F23" s="315"/>
      <c r="G23" s="316"/>
      <c r="H23" s="361" t="s">
        <v>104</v>
      </c>
      <c r="I23" s="337"/>
      <c r="J23" s="314" t="s">
        <v>55</v>
      </c>
      <c r="K23" s="315"/>
      <c r="L23" s="315"/>
      <c r="M23" s="316"/>
      <c r="N23" s="82"/>
      <c r="O23" s="314" t="s">
        <v>106</v>
      </c>
      <c r="P23" s="336"/>
      <c r="Q23" s="336"/>
      <c r="R23" s="336"/>
      <c r="S23" s="337"/>
      <c r="T23" s="83"/>
      <c r="U23" s="320" t="s">
        <v>56</v>
      </c>
      <c r="V23" s="314" t="s">
        <v>57</v>
      </c>
      <c r="W23" s="336"/>
      <c r="X23" s="336"/>
      <c r="Y23" s="336"/>
      <c r="Z23" s="337"/>
      <c r="AA23" s="312" t="s">
        <v>58</v>
      </c>
      <c r="AB23" s="314" t="s">
        <v>105</v>
      </c>
      <c r="AC23" s="315"/>
      <c r="AD23" s="316"/>
      <c r="AE23" s="320" t="s">
        <v>59</v>
      </c>
      <c r="AF23" s="322" t="s">
        <v>60</v>
      </c>
      <c r="AG23" s="81"/>
    </row>
    <row r="24" spans="4:32" s="70" customFormat="1" ht="53.25" customHeight="1">
      <c r="D24" s="360"/>
      <c r="E24" s="318"/>
      <c r="F24" s="318"/>
      <c r="G24" s="319"/>
      <c r="H24" s="338"/>
      <c r="I24" s="340"/>
      <c r="J24" s="317"/>
      <c r="K24" s="318"/>
      <c r="L24" s="318"/>
      <c r="M24" s="319"/>
      <c r="N24" s="85" t="s">
        <v>61</v>
      </c>
      <c r="O24" s="338"/>
      <c r="P24" s="339"/>
      <c r="Q24" s="339"/>
      <c r="R24" s="339"/>
      <c r="S24" s="340"/>
      <c r="T24" s="84" t="s">
        <v>62</v>
      </c>
      <c r="U24" s="321"/>
      <c r="V24" s="338"/>
      <c r="W24" s="339"/>
      <c r="X24" s="339"/>
      <c r="Y24" s="339"/>
      <c r="Z24" s="340"/>
      <c r="AA24" s="313"/>
      <c r="AB24" s="317"/>
      <c r="AC24" s="318"/>
      <c r="AD24" s="319"/>
      <c r="AE24" s="321"/>
      <c r="AF24" s="323"/>
    </row>
    <row r="25" spans="1:32" s="63" customFormat="1" ht="24.75" customHeight="1">
      <c r="A25" s="63" t="s">
        <v>40</v>
      </c>
      <c r="B25" s="63" t="str">
        <f>CONCATENATE($B$7,"|",E25,"|",J25,"|",O25,"|",U25,"|",V25,"|",AB25,"|",AF25)</f>
        <v>KMV|||||||</v>
      </c>
      <c r="D25" s="64" t="s">
        <v>13</v>
      </c>
      <c r="E25" s="291">
        <f>IF(H25="","",VLOOKUP(H25,Sheet1!$A$1:$B$241,2,FALSE))</f>
      </c>
      <c r="F25" s="292"/>
      <c r="G25" s="293"/>
      <c r="H25" s="362"/>
      <c r="I25" s="363"/>
      <c r="J25" s="308"/>
      <c r="K25" s="309"/>
      <c r="L25" s="309"/>
      <c r="M25" s="310"/>
      <c r="N25" s="171"/>
      <c r="O25" s="303">
        <f>IF(T25="","",VLOOKUP(T25,Sheet1!$D$197:$E$214,2,FALSE))</f>
      </c>
      <c r="P25" s="304"/>
      <c r="Q25" s="304"/>
      <c r="R25" s="304"/>
      <c r="S25" s="305"/>
      <c r="T25" s="175"/>
      <c r="U25" s="176"/>
      <c r="V25" s="297">
        <f>IF(AA25="","",VLOOKUP(AA25,Sheet1!$D$1:$E$52,2,FALSE))</f>
      </c>
      <c r="W25" s="298"/>
      <c r="X25" s="298"/>
      <c r="Y25" s="298"/>
      <c r="Z25" s="299"/>
      <c r="AA25" s="171"/>
      <c r="AB25" s="291">
        <f>IF(AE25="","",VLOOKUP(AE25,Sheet1!$A$1:$B$241,2,FALSE))</f>
      </c>
      <c r="AC25" s="292"/>
      <c r="AD25" s="293"/>
      <c r="AE25" s="183"/>
      <c r="AF25" s="184"/>
    </row>
    <row r="26" spans="1:32" s="63" customFormat="1" ht="24.75" customHeight="1">
      <c r="A26" s="63" t="s">
        <v>40</v>
      </c>
      <c r="B26" s="63" t="str">
        <f>CONCATENATE($B$7,"|",E26,"|",J26,"|",O26,"|",U26,"|",V26,"|",AB26,"|",AF26)</f>
        <v>KMV|||||||</v>
      </c>
      <c r="D26" s="65" t="s">
        <v>14</v>
      </c>
      <c r="E26" s="285">
        <f>IF(H26="","",VLOOKUP(H26,Sheet1!$A$1:$B$241,2,FALSE))</f>
      </c>
      <c r="F26" s="286"/>
      <c r="G26" s="287"/>
      <c r="H26" s="306"/>
      <c r="I26" s="307"/>
      <c r="J26" s="311"/>
      <c r="K26" s="301"/>
      <c r="L26" s="301"/>
      <c r="M26" s="302"/>
      <c r="N26" s="172"/>
      <c r="O26" s="294">
        <f>IF(T26="","",VLOOKUP(T26,Sheet1!$D$197:$E$214,2,FALSE))</f>
      </c>
      <c r="P26" s="295"/>
      <c r="Q26" s="295"/>
      <c r="R26" s="295"/>
      <c r="S26" s="296"/>
      <c r="T26" s="177"/>
      <c r="U26" s="178"/>
      <c r="V26" s="288">
        <f>IF(AA26="","",VLOOKUP(AA26,Sheet1!$D$1:$E$52,2,FALSE))</f>
      </c>
      <c r="W26" s="289"/>
      <c r="X26" s="289"/>
      <c r="Y26" s="289"/>
      <c r="Z26" s="290"/>
      <c r="AA26" s="172"/>
      <c r="AB26" s="285">
        <f>IF(AE26="","",VLOOKUP(AE26,Sheet1!$A$1:$B$241,2,FALSE))</f>
      </c>
      <c r="AC26" s="286"/>
      <c r="AD26" s="287"/>
      <c r="AE26" s="185"/>
      <c r="AF26" s="186"/>
    </row>
    <row r="27" spans="1:35" s="63" customFormat="1" ht="24.75" customHeight="1">
      <c r="A27" s="63" t="s">
        <v>40</v>
      </c>
      <c r="B27" s="63" t="str">
        <f>CONCATENATE($B$7,"|",E27,"|",J27,"|",O27,"|",U27,"|",V27,"|",AB27,"|",AF27)</f>
        <v>KMV|||||||</v>
      </c>
      <c r="D27" s="65" t="s">
        <v>15</v>
      </c>
      <c r="E27" s="285">
        <f>IF(H27="","",VLOOKUP(H27,Sheet1!$A$1:$B$241,2,FALSE))</f>
      </c>
      <c r="F27" s="286"/>
      <c r="G27" s="287"/>
      <c r="H27" s="306"/>
      <c r="I27" s="307"/>
      <c r="J27" s="300"/>
      <c r="K27" s="301"/>
      <c r="L27" s="301"/>
      <c r="M27" s="302"/>
      <c r="N27" s="172"/>
      <c r="O27" s="294">
        <f>IF(T27="","",VLOOKUP(T27,Sheet1!$D$197:$E$214,2,FALSE))</f>
      </c>
      <c r="P27" s="295"/>
      <c r="Q27" s="295"/>
      <c r="R27" s="295"/>
      <c r="S27" s="296"/>
      <c r="T27" s="177"/>
      <c r="U27" s="178"/>
      <c r="V27" s="288">
        <f>IF(AA27="","",VLOOKUP(AA27,Sheet1!$D$1:$E$52,2,FALSE))</f>
      </c>
      <c r="W27" s="289"/>
      <c r="X27" s="289"/>
      <c r="Y27" s="289"/>
      <c r="Z27" s="290"/>
      <c r="AA27" s="172"/>
      <c r="AB27" s="285">
        <f>IF(AE27="","",VLOOKUP(AE27,Sheet1!$A$1:$B$241,2,FALSE))</f>
      </c>
      <c r="AC27" s="286"/>
      <c r="AD27" s="287"/>
      <c r="AE27" s="185"/>
      <c r="AF27" s="186"/>
      <c r="AI27" s="63" t="s">
        <v>2</v>
      </c>
    </row>
    <row r="28" spans="1:32" s="63" customFormat="1" ht="24.75" customHeight="1">
      <c r="A28" s="63" t="s">
        <v>40</v>
      </c>
      <c r="B28" s="63" t="str">
        <f aca="true" t="shared" si="0" ref="B28:B37">CONCATENATE($B$7,"|",E28,"|",J28,"|",O28,"|",U28,"|",V28,"|",AB28,"|",AF28)</f>
        <v>KMV|||||||</v>
      </c>
      <c r="D28" s="65" t="s">
        <v>16</v>
      </c>
      <c r="E28" s="285">
        <f>IF(H28="","",VLOOKUP(H28,Sheet1!$A$1:$B$241,2,FALSE))</f>
      </c>
      <c r="F28" s="286"/>
      <c r="G28" s="287"/>
      <c r="H28" s="306"/>
      <c r="I28" s="307"/>
      <c r="J28" s="300"/>
      <c r="K28" s="301"/>
      <c r="L28" s="301"/>
      <c r="M28" s="302"/>
      <c r="N28" s="172"/>
      <c r="O28" s="294">
        <f>IF(T28="","",VLOOKUP(T28,Sheet1!$D$197:$E$214,2,FALSE))</f>
      </c>
      <c r="P28" s="295"/>
      <c r="Q28" s="295"/>
      <c r="R28" s="295"/>
      <c r="S28" s="296"/>
      <c r="T28" s="177"/>
      <c r="U28" s="178"/>
      <c r="V28" s="288">
        <f>IF(AA28="","",VLOOKUP(AA28,Sheet1!$D$1:$E$52,2,FALSE))</f>
      </c>
      <c r="W28" s="289"/>
      <c r="X28" s="289"/>
      <c r="Y28" s="289"/>
      <c r="Z28" s="290"/>
      <c r="AA28" s="172"/>
      <c r="AB28" s="285">
        <f>IF(AE28="","",VLOOKUP(AE28,Sheet1!$A$1:$B$241,2,FALSE))</f>
      </c>
      <c r="AC28" s="286"/>
      <c r="AD28" s="287"/>
      <c r="AE28" s="185"/>
      <c r="AF28" s="186"/>
    </row>
    <row r="29" spans="1:32" s="63" customFormat="1" ht="24.75" customHeight="1">
      <c r="A29" s="63" t="s">
        <v>40</v>
      </c>
      <c r="B29" s="63" t="str">
        <f t="shared" si="0"/>
        <v>KMV|||||||</v>
      </c>
      <c r="D29" s="65" t="s">
        <v>17</v>
      </c>
      <c r="E29" s="285">
        <f>IF(H29="","",VLOOKUP(H29,Sheet1!$A$1:$B$241,2,FALSE))</f>
      </c>
      <c r="F29" s="286"/>
      <c r="G29" s="287"/>
      <c r="H29" s="306"/>
      <c r="I29" s="307"/>
      <c r="J29" s="300"/>
      <c r="K29" s="301"/>
      <c r="L29" s="301"/>
      <c r="M29" s="302"/>
      <c r="N29" s="172"/>
      <c r="O29" s="294">
        <f>IF(T29="","",VLOOKUP(T29,Sheet1!$D$197:$E$214,2,FALSE))</f>
      </c>
      <c r="P29" s="295"/>
      <c r="Q29" s="295"/>
      <c r="R29" s="295"/>
      <c r="S29" s="296"/>
      <c r="T29" s="177"/>
      <c r="U29" s="178"/>
      <c r="V29" s="288">
        <f>IF(AA29="","",VLOOKUP(AA29,Sheet1!$D$1:$E$52,2,FALSE))</f>
      </c>
      <c r="W29" s="289"/>
      <c r="X29" s="289"/>
      <c r="Y29" s="289"/>
      <c r="Z29" s="290"/>
      <c r="AA29" s="172"/>
      <c r="AB29" s="285">
        <f>IF(AE29="","",VLOOKUP(AE29,Sheet1!$A$1:$B$241,2,FALSE))</f>
      </c>
      <c r="AC29" s="286"/>
      <c r="AD29" s="287"/>
      <c r="AE29" s="185"/>
      <c r="AF29" s="186"/>
    </row>
    <row r="30" spans="1:32" s="63" customFormat="1" ht="24.75" customHeight="1">
      <c r="A30" s="63" t="s">
        <v>40</v>
      </c>
      <c r="B30" s="63" t="str">
        <f t="shared" si="0"/>
        <v>KMV|||||||</v>
      </c>
      <c r="D30" s="65" t="s">
        <v>18</v>
      </c>
      <c r="E30" s="285">
        <f>IF(H30="","",VLOOKUP(H30,Sheet1!$A$1:$B$241,2,FALSE))</f>
      </c>
      <c r="F30" s="286"/>
      <c r="G30" s="287"/>
      <c r="H30" s="306"/>
      <c r="I30" s="307"/>
      <c r="J30" s="300"/>
      <c r="K30" s="301"/>
      <c r="L30" s="301"/>
      <c r="M30" s="302"/>
      <c r="N30" s="172"/>
      <c r="O30" s="294">
        <f>IF(T30="","",VLOOKUP(T30,Sheet1!$D$197:$E$214,2,FALSE))</f>
      </c>
      <c r="P30" s="295"/>
      <c r="Q30" s="295"/>
      <c r="R30" s="295"/>
      <c r="S30" s="296"/>
      <c r="T30" s="177"/>
      <c r="U30" s="178"/>
      <c r="V30" s="288">
        <f>IF(AA30="","",VLOOKUP(AA30,Sheet1!$D$1:$E$52,2,FALSE))</f>
      </c>
      <c r="W30" s="289"/>
      <c r="X30" s="289"/>
      <c r="Y30" s="289"/>
      <c r="Z30" s="290"/>
      <c r="AA30" s="172"/>
      <c r="AB30" s="285">
        <f>IF(AE30="","",VLOOKUP(AE30,Sheet1!$A$1:$B$241,2,FALSE))</f>
      </c>
      <c r="AC30" s="286"/>
      <c r="AD30" s="287"/>
      <c r="AE30" s="185"/>
      <c r="AF30" s="186"/>
    </row>
    <row r="31" spans="1:32" s="63" customFormat="1" ht="24.75" customHeight="1">
      <c r="A31" s="63" t="s">
        <v>40</v>
      </c>
      <c r="B31" s="63" t="str">
        <f t="shared" si="0"/>
        <v>KMV|||||||</v>
      </c>
      <c r="D31" s="65" t="s">
        <v>19</v>
      </c>
      <c r="E31" s="285">
        <f>IF(H31="","",VLOOKUP(H31,Sheet1!$A$1:$B$241,2,FALSE))</f>
      </c>
      <c r="F31" s="286"/>
      <c r="G31" s="287"/>
      <c r="H31" s="306"/>
      <c r="I31" s="307"/>
      <c r="J31" s="300"/>
      <c r="K31" s="301"/>
      <c r="L31" s="301"/>
      <c r="M31" s="302"/>
      <c r="N31" s="172"/>
      <c r="O31" s="294">
        <f>IF(T31="","",VLOOKUP(T31,Sheet1!$D$197:$E$214,2,FALSE))</f>
      </c>
      <c r="P31" s="295"/>
      <c r="Q31" s="295"/>
      <c r="R31" s="295"/>
      <c r="S31" s="296"/>
      <c r="T31" s="177"/>
      <c r="U31" s="178"/>
      <c r="V31" s="288">
        <f>IF(AA31="","",VLOOKUP(AA31,Sheet1!$D$1:$E$52,2,FALSE))</f>
      </c>
      <c r="W31" s="289"/>
      <c r="X31" s="289"/>
      <c r="Y31" s="289"/>
      <c r="Z31" s="290"/>
      <c r="AA31" s="172"/>
      <c r="AB31" s="285">
        <f>IF(AE31="","",VLOOKUP(AE31,Sheet1!$A$1:$B$241,2,FALSE))</f>
      </c>
      <c r="AC31" s="286"/>
      <c r="AD31" s="287"/>
      <c r="AE31" s="185"/>
      <c r="AF31" s="186"/>
    </row>
    <row r="32" spans="1:32" s="63" customFormat="1" ht="24.75" customHeight="1">
      <c r="A32" s="63" t="s">
        <v>40</v>
      </c>
      <c r="B32" s="63" t="str">
        <f t="shared" si="0"/>
        <v>KMV|||||||</v>
      </c>
      <c r="D32" s="65" t="s">
        <v>20</v>
      </c>
      <c r="E32" s="285">
        <f>IF(H32="","",VLOOKUP(H32,Sheet1!$A$1:$B$241,2,FALSE))</f>
      </c>
      <c r="F32" s="286"/>
      <c r="G32" s="287"/>
      <c r="H32" s="306"/>
      <c r="I32" s="307"/>
      <c r="J32" s="300"/>
      <c r="K32" s="301"/>
      <c r="L32" s="301"/>
      <c r="M32" s="302"/>
      <c r="N32" s="172"/>
      <c r="O32" s="294">
        <f>IF(T32="","",VLOOKUP(T32,Sheet1!$D$197:$E$214,2,FALSE))</f>
      </c>
      <c r="P32" s="295"/>
      <c r="Q32" s="295"/>
      <c r="R32" s="295"/>
      <c r="S32" s="296"/>
      <c r="T32" s="177"/>
      <c r="U32" s="178"/>
      <c r="V32" s="288">
        <f>IF(AA32="","",VLOOKUP(AA32,Sheet1!$D$1:$E$52,2,FALSE))</f>
      </c>
      <c r="W32" s="289"/>
      <c r="X32" s="289"/>
      <c r="Y32" s="289"/>
      <c r="Z32" s="290"/>
      <c r="AA32" s="172"/>
      <c r="AB32" s="285">
        <f>IF(AE32="","",VLOOKUP(AE32,Sheet1!$A$1:$B$241,2,FALSE))</f>
      </c>
      <c r="AC32" s="286"/>
      <c r="AD32" s="287"/>
      <c r="AE32" s="185"/>
      <c r="AF32" s="186"/>
    </row>
    <row r="33" spans="1:32" s="63" customFormat="1" ht="24.75" customHeight="1">
      <c r="A33" s="63" t="s">
        <v>40</v>
      </c>
      <c r="B33" s="63" t="str">
        <f t="shared" si="0"/>
        <v>KMV|||||||</v>
      </c>
      <c r="D33" s="65" t="s">
        <v>21</v>
      </c>
      <c r="E33" s="285">
        <f>IF(H33="","",VLOOKUP(H33,Sheet1!$A$1:$B$241,2,FALSE))</f>
      </c>
      <c r="F33" s="286"/>
      <c r="G33" s="287"/>
      <c r="H33" s="306"/>
      <c r="I33" s="307"/>
      <c r="J33" s="300"/>
      <c r="K33" s="301"/>
      <c r="L33" s="301"/>
      <c r="M33" s="302"/>
      <c r="N33" s="172"/>
      <c r="O33" s="294">
        <f>IF(T33="","",VLOOKUP(T33,Sheet1!$D$197:$E$214,2,FALSE))</f>
      </c>
      <c r="P33" s="295"/>
      <c r="Q33" s="295"/>
      <c r="R33" s="295"/>
      <c r="S33" s="296"/>
      <c r="T33" s="177"/>
      <c r="U33" s="178"/>
      <c r="V33" s="288">
        <f>IF(AA33="","",VLOOKUP(AA33,Sheet1!$D$1:$E$52,2,FALSE))</f>
      </c>
      <c r="W33" s="289"/>
      <c r="X33" s="289"/>
      <c r="Y33" s="289"/>
      <c r="Z33" s="290"/>
      <c r="AA33" s="172"/>
      <c r="AB33" s="285">
        <f>IF(AE33="","",VLOOKUP(AE33,Sheet1!$A$1:$B$241,2,FALSE))</f>
      </c>
      <c r="AC33" s="286"/>
      <c r="AD33" s="287"/>
      <c r="AE33" s="185"/>
      <c r="AF33" s="186"/>
    </row>
    <row r="34" spans="1:32" s="63" customFormat="1" ht="24.75" customHeight="1">
      <c r="A34" s="63" t="s">
        <v>40</v>
      </c>
      <c r="B34" s="63" t="str">
        <f t="shared" si="0"/>
        <v>KMV|||||||</v>
      </c>
      <c r="D34" s="66" t="s">
        <v>22</v>
      </c>
      <c r="E34" s="285">
        <f>IF(H34="","",VLOOKUP(H34,Sheet1!$A$1:$B$241,2,FALSE))</f>
      </c>
      <c r="F34" s="286"/>
      <c r="G34" s="287"/>
      <c r="H34" s="306"/>
      <c r="I34" s="307"/>
      <c r="J34" s="300"/>
      <c r="K34" s="301"/>
      <c r="L34" s="301"/>
      <c r="M34" s="302"/>
      <c r="N34" s="173"/>
      <c r="O34" s="294">
        <f>IF(T34="","",VLOOKUP(T34,Sheet1!$D$197:$E$214,2,FALSE))</f>
      </c>
      <c r="P34" s="295"/>
      <c r="Q34" s="295"/>
      <c r="R34" s="295"/>
      <c r="S34" s="296"/>
      <c r="T34" s="179"/>
      <c r="U34" s="180"/>
      <c r="V34" s="288">
        <f>IF(AA34="","",VLOOKUP(AA34,Sheet1!$D$1:$E$52,2,FALSE))</f>
      </c>
      <c r="W34" s="289"/>
      <c r="X34" s="289"/>
      <c r="Y34" s="289"/>
      <c r="Z34" s="290"/>
      <c r="AA34" s="173"/>
      <c r="AB34" s="285">
        <f>IF(AE34="","",VLOOKUP(AE34,Sheet1!$A$1:$B$241,2,FALSE))</f>
      </c>
      <c r="AC34" s="286"/>
      <c r="AD34" s="287"/>
      <c r="AE34" s="170"/>
      <c r="AF34" s="187"/>
    </row>
    <row r="35" spans="1:32" s="63" customFormat="1" ht="24.75" customHeight="1">
      <c r="A35" s="63" t="s">
        <v>40</v>
      </c>
      <c r="B35" s="63" t="str">
        <f t="shared" si="0"/>
        <v>KMV|||||||</v>
      </c>
      <c r="D35" s="66" t="s">
        <v>23</v>
      </c>
      <c r="E35" s="285">
        <f>IF(H35="","",VLOOKUP(H35,Sheet1!$A$1:$B$241,2,FALSE))</f>
      </c>
      <c r="F35" s="286"/>
      <c r="G35" s="287"/>
      <c r="H35" s="306"/>
      <c r="I35" s="307"/>
      <c r="J35" s="300"/>
      <c r="K35" s="301"/>
      <c r="L35" s="301"/>
      <c r="M35" s="302"/>
      <c r="N35" s="173"/>
      <c r="O35" s="294">
        <f>IF(T35="","",VLOOKUP(T35,Sheet1!$D$197:$E$214,2,FALSE))</f>
      </c>
      <c r="P35" s="295"/>
      <c r="Q35" s="295"/>
      <c r="R35" s="295"/>
      <c r="S35" s="296"/>
      <c r="T35" s="179"/>
      <c r="U35" s="180"/>
      <c r="V35" s="288">
        <f>IF(AA35="","",VLOOKUP(AA35,Sheet1!$D$1:$E$52,2,FALSE))</f>
      </c>
      <c r="W35" s="289"/>
      <c r="X35" s="289"/>
      <c r="Y35" s="289"/>
      <c r="Z35" s="290"/>
      <c r="AA35" s="173"/>
      <c r="AB35" s="285">
        <f>IF(AE35="","",VLOOKUP(AE35,Sheet1!$A$1:$B$241,2,FALSE))</f>
      </c>
      <c r="AC35" s="286"/>
      <c r="AD35" s="287"/>
      <c r="AE35" s="170"/>
      <c r="AF35" s="187"/>
    </row>
    <row r="36" spans="1:32" s="63" customFormat="1" ht="24.75" customHeight="1">
      <c r="A36" s="63" t="s">
        <v>40</v>
      </c>
      <c r="B36" s="63" t="str">
        <f t="shared" si="0"/>
        <v>KMV|||||||</v>
      </c>
      <c r="D36" s="66" t="s">
        <v>24</v>
      </c>
      <c r="E36" s="285">
        <f>IF(H36="","",VLOOKUP(H36,Sheet1!$A$1:$B$241,2,FALSE))</f>
      </c>
      <c r="F36" s="286"/>
      <c r="G36" s="287"/>
      <c r="H36" s="306"/>
      <c r="I36" s="307"/>
      <c r="J36" s="300"/>
      <c r="K36" s="301"/>
      <c r="L36" s="301"/>
      <c r="M36" s="302"/>
      <c r="N36" s="173"/>
      <c r="O36" s="294">
        <f>IF(T36="","",VLOOKUP(T36,Sheet1!$D$197:$E$214,2,FALSE))</f>
      </c>
      <c r="P36" s="295"/>
      <c r="Q36" s="295"/>
      <c r="R36" s="295"/>
      <c r="S36" s="296"/>
      <c r="T36" s="179"/>
      <c r="U36" s="180"/>
      <c r="V36" s="288">
        <f>IF(AA36="","",VLOOKUP(AA36,Sheet1!$D$1:$E$52,2,FALSE))</f>
      </c>
      <c r="W36" s="289"/>
      <c r="X36" s="289"/>
      <c r="Y36" s="289"/>
      <c r="Z36" s="290"/>
      <c r="AA36" s="173"/>
      <c r="AB36" s="285">
        <f>IF(AE36="","",VLOOKUP(AE36,Sheet1!$A$1:$B$241,2,FALSE))</f>
      </c>
      <c r="AC36" s="286"/>
      <c r="AD36" s="287"/>
      <c r="AE36" s="170"/>
      <c r="AF36" s="187"/>
    </row>
    <row r="37" spans="1:32" s="63" customFormat="1" ht="24.75" customHeight="1">
      <c r="A37" s="63" t="s">
        <v>40</v>
      </c>
      <c r="B37" s="63" t="str">
        <f t="shared" si="0"/>
        <v>KMV|||||||</v>
      </c>
      <c r="D37" s="66" t="s">
        <v>25</v>
      </c>
      <c r="E37" s="285">
        <f>IF(H37="","",VLOOKUP(H37,Sheet1!$A$1:$B$241,2,FALSE))</f>
      </c>
      <c r="F37" s="286"/>
      <c r="G37" s="287"/>
      <c r="H37" s="306"/>
      <c r="I37" s="307"/>
      <c r="J37" s="300"/>
      <c r="K37" s="301"/>
      <c r="L37" s="301"/>
      <c r="M37" s="302"/>
      <c r="N37" s="173"/>
      <c r="O37" s="294">
        <f>IF(T37="","",VLOOKUP(T37,Sheet1!$D$197:$E$214,2,FALSE))</f>
      </c>
      <c r="P37" s="295"/>
      <c r="Q37" s="295"/>
      <c r="R37" s="295"/>
      <c r="S37" s="296"/>
      <c r="T37" s="173"/>
      <c r="U37" s="173"/>
      <c r="V37" s="288">
        <f>IF(AA37="","",VLOOKUP(AA37,Sheet1!$D$1:$E$52,2,FALSE))</f>
      </c>
      <c r="W37" s="289"/>
      <c r="X37" s="289"/>
      <c r="Y37" s="289"/>
      <c r="Z37" s="290"/>
      <c r="AA37" s="173"/>
      <c r="AB37" s="285">
        <f>IF(AE37="","",VLOOKUP(AE37,Sheet1!$A$1:$B$241,2,FALSE))</f>
      </c>
      <c r="AC37" s="286"/>
      <c r="AD37" s="287"/>
      <c r="AE37" s="173"/>
      <c r="AF37" s="187"/>
    </row>
    <row r="38" spans="1:32" ht="24.75" customHeight="1">
      <c r="A38" s="63" t="s">
        <v>40</v>
      </c>
      <c r="B38" s="63" t="str">
        <f aca="true" t="shared" si="1" ref="B38:B44">CONCATENATE($B$7,"|",E38,"|",J38,"|",O38,"|",U38,"|",V38,"|",AB38,"|",AF38)</f>
        <v>KMV|||||||</v>
      </c>
      <c r="D38" s="66" t="s">
        <v>63</v>
      </c>
      <c r="E38" s="285">
        <f>IF(H38="","",VLOOKUP(H38,Sheet1!$A$1:$B$241,2,FALSE))</f>
      </c>
      <c r="F38" s="286"/>
      <c r="G38" s="287"/>
      <c r="H38" s="306"/>
      <c r="I38" s="307"/>
      <c r="J38" s="300"/>
      <c r="K38" s="301"/>
      <c r="L38" s="301"/>
      <c r="M38" s="302"/>
      <c r="N38" s="173"/>
      <c r="O38" s="294">
        <f>IF(T38="","",VLOOKUP(T38,Sheet1!$D$197:$E$214,2,FALSE))</f>
      </c>
      <c r="P38" s="295"/>
      <c r="Q38" s="295"/>
      <c r="R38" s="295"/>
      <c r="S38" s="296"/>
      <c r="T38" s="173"/>
      <c r="U38" s="173"/>
      <c r="V38" s="288">
        <f>IF(AA38="","",VLOOKUP(AA38,Sheet1!$D$1:$E$52,2,FALSE))</f>
      </c>
      <c r="W38" s="289"/>
      <c r="X38" s="289"/>
      <c r="Y38" s="289"/>
      <c r="Z38" s="290"/>
      <c r="AA38" s="173"/>
      <c r="AB38" s="285">
        <f>IF(AE38="","",VLOOKUP(AE38,Sheet1!$A$1:$B$241,2,FALSE))</f>
      </c>
      <c r="AC38" s="286"/>
      <c r="AD38" s="287"/>
      <c r="AE38" s="173"/>
      <c r="AF38" s="187"/>
    </row>
    <row r="39" spans="1:32" ht="24.75" customHeight="1">
      <c r="A39" s="63" t="s">
        <v>40</v>
      </c>
      <c r="B39" s="63" t="str">
        <f t="shared" si="1"/>
        <v>KMV|||||||</v>
      </c>
      <c r="D39" s="66" t="s">
        <v>64</v>
      </c>
      <c r="E39" s="285">
        <f>IF(H39="","",VLOOKUP(H39,Sheet1!$A$1:$B$241,2,FALSE))</f>
      </c>
      <c r="F39" s="286"/>
      <c r="G39" s="287"/>
      <c r="H39" s="306"/>
      <c r="I39" s="307"/>
      <c r="J39" s="300"/>
      <c r="K39" s="301"/>
      <c r="L39" s="301"/>
      <c r="M39" s="302"/>
      <c r="N39" s="173"/>
      <c r="O39" s="294">
        <f>IF(T39="","",VLOOKUP(T39,Sheet1!$D$197:$E$214,2,FALSE))</f>
      </c>
      <c r="P39" s="295"/>
      <c r="Q39" s="295"/>
      <c r="R39" s="295"/>
      <c r="S39" s="296"/>
      <c r="T39" s="173"/>
      <c r="U39" s="173"/>
      <c r="V39" s="288">
        <f>IF(AA39="","",VLOOKUP(AA39,Sheet1!$D$1:$E$52,2,FALSE))</f>
      </c>
      <c r="W39" s="289"/>
      <c r="X39" s="289"/>
      <c r="Y39" s="289"/>
      <c r="Z39" s="290"/>
      <c r="AA39" s="173"/>
      <c r="AB39" s="285">
        <f>IF(AE39="","",VLOOKUP(AE39,Sheet1!$A$1:$B$241,2,FALSE))</f>
      </c>
      <c r="AC39" s="286"/>
      <c r="AD39" s="287"/>
      <c r="AE39" s="173"/>
      <c r="AF39" s="187"/>
    </row>
    <row r="40" spans="1:32" ht="24.75" customHeight="1">
      <c r="A40" s="63" t="s">
        <v>40</v>
      </c>
      <c r="B40" s="63" t="str">
        <f t="shared" si="1"/>
        <v>KMV|||||||</v>
      </c>
      <c r="D40" s="66" t="s">
        <v>65</v>
      </c>
      <c r="E40" s="285">
        <f>IF(H40="","",VLOOKUP(H40,Sheet1!$A$1:$B$241,2,FALSE))</f>
      </c>
      <c r="F40" s="286"/>
      <c r="G40" s="287"/>
      <c r="H40" s="306"/>
      <c r="I40" s="307"/>
      <c r="J40" s="300"/>
      <c r="K40" s="301"/>
      <c r="L40" s="301"/>
      <c r="M40" s="302"/>
      <c r="N40" s="173"/>
      <c r="O40" s="294">
        <f>IF(T40="","",VLOOKUP(T40,Sheet1!$D$197:$E$214,2,FALSE))</f>
      </c>
      <c r="P40" s="295"/>
      <c r="Q40" s="295"/>
      <c r="R40" s="295"/>
      <c r="S40" s="296"/>
      <c r="T40" s="173"/>
      <c r="U40" s="173"/>
      <c r="V40" s="288">
        <f>IF(AA40="","",VLOOKUP(AA40,Sheet1!$D$1:$E$52,2,FALSE))</f>
      </c>
      <c r="W40" s="289"/>
      <c r="X40" s="289"/>
      <c r="Y40" s="289"/>
      <c r="Z40" s="290"/>
      <c r="AA40" s="173"/>
      <c r="AB40" s="285">
        <f>IF(AE40="","",VLOOKUP(AE40,Sheet1!$A$1:$B$241,2,FALSE))</f>
      </c>
      <c r="AC40" s="286"/>
      <c r="AD40" s="287"/>
      <c r="AE40" s="173"/>
      <c r="AF40" s="187"/>
    </row>
    <row r="41" spans="1:32" ht="24.75" customHeight="1">
      <c r="A41" s="63" t="s">
        <v>40</v>
      </c>
      <c r="B41" s="63" t="str">
        <f t="shared" si="1"/>
        <v>KMV|||||||</v>
      </c>
      <c r="D41" s="66" t="s">
        <v>66</v>
      </c>
      <c r="E41" s="285">
        <f>IF(H41="","",VLOOKUP(H41,Sheet1!$A$1:$B$241,2,FALSE))</f>
      </c>
      <c r="F41" s="286"/>
      <c r="G41" s="287"/>
      <c r="H41" s="306"/>
      <c r="I41" s="307"/>
      <c r="J41" s="300"/>
      <c r="K41" s="301"/>
      <c r="L41" s="301"/>
      <c r="M41" s="302"/>
      <c r="N41" s="173"/>
      <c r="O41" s="294">
        <f>IF(T41="","",VLOOKUP(T41,Sheet1!$D$197:$E$214,2,FALSE))</f>
      </c>
      <c r="P41" s="295"/>
      <c r="Q41" s="295"/>
      <c r="R41" s="295"/>
      <c r="S41" s="296"/>
      <c r="T41" s="173"/>
      <c r="U41" s="173"/>
      <c r="V41" s="288">
        <f>IF(AA41="","",VLOOKUP(AA41,Sheet1!$D$1:$E$52,2,FALSE))</f>
      </c>
      <c r="W41" s="289"/>
      <c r="X41" s="289"/>
      <c r="Y41" s="289"/>
      <c r="Z41" s="290"/>
      <c r="AA41" s="173"/>
      <c r="AB41" s="285">
        <f>IF(AE41="","",VLOOKUP(AE41,Sheet1!$A$1:$B$241,2,FALSE))</f>
      </c>
      <c r="AC41" s="286"/>
      <c r="AD41" s="287"/>
      <c r="AE41" s="173"/>
      <c r="AF41" s="187"/>
    </row>
    <row r="42" spans="1:32" ht="24.75" customHeight="1">
      <c r="A42" s="63" t="s">
        <v>40</v>
      </c>
      <c r="B42" s="63" t="str">
        <f t="shared" si="1"/>
        <v>KMV|||||||</v>
      </c>
      <c r="D42" s="66" t="s">
        <v>67</v>
      </c>
      <c r="E42" s="285">
        <f>IF(H42="","",VLOOKUP(H42,Sheet1!$A$1:$B$241,2,FALSE))</f>
      </c>
      <c r="F42" s="286"/>
      <c r="G42" s="287"/>
      <c r="H42" s="306"/>
      <c r="I42" s="307"/>
      <c r="J42" s="300"/>
      <c r="K42" s="301"/>
      <c r="L42" s="301"/>
      <c r="M42" s="302"/>
      <c r="N42" s="173"/>
      <c r="O42" s="294">
        <f>IF(T42="","",VLOOKUP(T42,Sheet1!$D$197:$E$214,2,FALSE))</f>
      </c>
      <c r="P42" s="295"/>
      <c r="Q42" s="295"/>
      <c r="R42" s="295"/>
      <c r="S42" s="296"/>
      <c r="T42" s="173"/>
      <c r="U42" s="173"/>
      <c r="V42" s="288">
        <f>IF(AA42="","",VLOOKUP(AA42,Sheet1!$D$1:$E$52,2,FALSE))</f>
      </c>
      <c r="W42" s="289"/>
      <c r="X42" s="289"/>
      <c r="Y42" s="289"/>
      <c r="Z42" s="290"/>
      <c r="AA42" s="173"/>
      <c r="AB42" s="285">
        <f>IF(AE42="","",VLOOKUP(AE42,Sheet1!$A$1:$B$241,2,FALSE))</f>
      </c>
      <c r="AC42" s="286"/>
      <c r="AD42" s="287"/>
      <c r="AE42" s="173"/>
      <c r="AF42" s="187"/>
    </row>
    <row r="43" spans="1:32" ht="24.75" customHeight="1">
      <c r="A43" s="63" t="s">
        <v>40</v>
      </c>
      <c r="B43" s="63" t="str">
        <f t="shared" si="1"/>
        <v>KMV|||||||</v>
      </c>
      <c r="D43" s="66" t="s">
        <v>68</v>
      </c>
      <c r="E43" s="285">
        <f>IF(H43="","",VLOOKUP(H43,Sheet1!$A$1:$B$241,2,FALSE))</f>
      </c>
      <c r="F43" s="286"/>
      <c r="G43" s="287"/>
      <c r="H43" s="306"/>
      <c r="I43" s="307"/>
      <c r="J43" s="300"/>
      <c r="K43" s="301"/>
      <c r="L43" s="301"/>
      <c r="M43" s="302"/>
      <c r="N43" s="173"/>
      <c r="O43" s="294">
        <f>IF(T43="","",VLOOKUP(T43,Sheet1!$D$197:$E$214,2,FALSE))</f>
      </c>
      <c r="P43" s="295"/>
      <c r="Q43" s="295"/>
      <c r="R43" s="295"/>
      <c r="S43" s="296"/>
      <c r="T43" s="173"/>
      <c r="U43" s="173"/>
      <c r="V43" s="288">
        <f>IF(AA43="","",VLOOKUP(AA43,Sheet1!$D$1:$E$52,2,FALSE))</f>
      </c>
      <c r="W43" s="289"/>
      <c r="X43" s="289"/>
      <c r="Y43" s="289"/>
      <c r="Z43" s="290"/>
      <c r="AA43" s="173"/>
      <c r="AB43" s="285">
        <f>IF(AE43="","",VLOOKUP(AE43,Sheet1!$A$1:$B$241,2,FALSE))</f>
      </c>
      <c r="AC43" s="286"/>
      <c r="AD43" s="287"/>
      <c r="AE43" s="173"/>
      <c r="AF43" s="187"/>
    </row>
    <row r="44" spans="1:32" ht="24.75" customHeight="1" thickBot="1">
      <c r="A44" s="63" t="s">
        <v>40</v>
      </c>
      <c r="B44" s="63" t="str">
        <f t="shared" si="1"/>
        <v>KMV|||||||</v>
      </c>
      <c r="D44" s="79" t="s">
        <v>69</v>
      </c>
      <c r="E44" s="364">
        <f>IF(H44="","",VLOOKUP(H44,Sheet1!$A$1:$B$241,2,FALSE))</f>
      </c>
      <c r="F44" s="365"/>
      <c r="G44" s="366"/>
      <c r="H44" s="367"/>
      <c r="I44" s="368"/>
      <c r="J44" s="369"/>
      <c r="K44" s="370"/>
      <c r="L44" s="370"/>
      <c r="M44" s="371"/>
      <c r="N44" s="174"/>
      <c r="O44" s="372">
        <f>IF(T44="","",VLOOKUP(T44,Sheet1!$D$197:$E$214,2,FALSE))</f>
      </c>
      <c r="P44" s="373"/>
      <c r="Q44" s="373"/>
      <c r="R44" s="373"/>
      <c r="S44" s="374"/>
      <c r="T44" s="181"/>
      <c r="U44" s="182"/>
      <c r="V44" s="375">
        <f>IF(AA44="","",VLOOKUP(AA44,Sheet1!$D$1:$E$52,2,FALSE))</f>
      </c>
      <c r="W44" s="376"/>
      <c r="X44" s="376"/>
      <c r="Y44" s="376"/>
      <c r="Z44" s="377"/>
      <c r="AA44" s="174"/>
      <c r="AB44" s="364">
        <f>IF(AE44="","",VLOOKUP(AE44,Sheet1!$A$1:$B$241,2,FALSE))</f>
      </c>
      <c r="AC44" s="365"/>
      <c r="AD44" s="366"/>
      <c r="AE44" s="188"/>
      <c r="AF44" s="189"/>
    </row>
    <row r="45" spans="1:2" ht="15.75">
      <c r="A45" s="63"/>
      <c r="B45" s="63"/>
    </row>
    <row r="46" spans="1:2" ht="15.75">
      <c r="A46" s="63"/>
      <c r="B46" s="63"/>
    </row>
    <row r="47" spans="1:2" ht="15.75">
      <c r="A47" s="63"/>
      <c r="B47" s="63"/>
    </row>
    <row r="48" spans="1:2" ht="15.75">
      <c r="A48" s="63"/>
      <c r="B48" s="63"/>
    </row>
    <row r="49" spans="1:2" ht="15.75">
      <c r="A49" s="63"/>
      <c r="B49" s="63"/>
    </row>
    <row r="50" spans="1:2" ht="15.75">
      <c r="A50" s="63"/>
      <c r="B50" s="63"/>
    </row>
    <row r="51" spans="1:2" ht="15.75">
      <c r="A51" s="63"/>
      <c r="B51" s="63"/>
    </row>
    <row r="52" spans="1:2" ht="15.75">
      <c r="A52" s="63"/>
      <c r="B52" s="63"/>
    </row>
    <row r="53" spans="1:2" ht="15.75">
      <c r="A53" s="63"/>
      <c r="B53" s="63"/>
    </row>
    <row r="54" spans="1:2" ht="15.75">
      <c r="A54" s="63"/>
      <c r="B54" s="63"/>
    </row>
    <row r="55" spans="1:2" ht="15.75">
      <c r="A55" s="63"/>
      <c r="B55" s="63"/>
    </row>
    <row r="56" spans="1:2" ht="15.75">
      <c r="A56" s="63"/>
      <c r="B56" s="63"/>
    </row>
    <row r="57" spans="1:2" ht="15.75">
      <c r="A57" s="63"/>
      <c r="B57" s="63"/>
    </row>
    <row r="58" spans="1:2" ht="15.75">
      <c r="A58" s="63"/>
      <c r="B58" s="63"/>
    </row>
    <row r="59" spans="1:2" ht="15.75">
      <c r="A59" s="63"/>
      <c r="B59" s="63"/>
    </row>
    <row r="60" spans="1:2" ht="15.75">
      <c r="A60" s="63"/>
      <c r="B60" s="63"/>
    </row>
    <row r="61" spans="1:2" ht="15.75">
      <c r="A61" s="63"/>
      <c r="B61" s="63"/>
    </row>
    <row r="62" spans="1:2" ht="15.75">
      <c r="A62" s="63"/>
      <c r="B62" s="63"/>
    </row>
    <row r="63" spans="1:2" ht="15.75">
      <c r="A63" s="63"/>
      <c r="B63" s="63"/>
    </row>
    <row r="64" spans="1:2" ht="15.75">
      <c r="A64" s="63"/>
      <c r="B64" s="63"/>
    </row>
    <row r="65" spans="1:2" ht="15.75">
      <c r="A65" s="63"/>
      <c r="B65" s="63"/>
    </row>
    <row r="66" spans="1:2" ht="15.75">
      <c r="A66" s="63"/>
      <c r="B66" s="63"/>
    </row>
    <row r="67" spans="1:2" ht="15.75">
      <c r="A67" s="63"/>
      <c r="B67" s="63"/>
    </row>
    <row r="68" spans="1:2" ht="15.75">
      <c r="A68" s="63"/>
      <c r="B68" s="63"/>
    </row>
    <row r="69" spans="1:2" ht="15.75">
      <c r="A69" s="63"/>
      <c r="B69" s="63"/>
    </row>
    <row r="70" spans="1:2" ht="15.75">
      <c r="A70" s="63"/>
      <c r="B70" s="63"/>
    </row>
    <row r="71" spans="1:2" ht="15.75">
      <c r="A71" s="63"/>
      <c r="B71" s="63"/>
    </row>
    <row r="72" spans="1:2" ht="15.75">
      <c r="A72" s="63"/>
      <c r="B72" s="63"/>
    </row>
    <row r="73" spans="1:2" ht="15.75">
      <c r="A73" s="63"/>
      <c r="B73" s="63"/>
    </row>
    <row r="74" spans="1:2" ht="15.75">
      <c r="A74" s="63"/>
      <c r="B74" s="63"/>
    </row>
    <row r="75" spans="1:2" ht="15.75">
      <c r="A75" s="63"/>
      <c r="B75" s="63"/>
    </row>
    <row r="76" spans="1:2" ht="15.75">
      <c r="A76" s="63"/>
      <c r="B76" s="63"/>
    </row>
    <row r="77" spans="1:2" ht="15.75">
      <c r="A77" s="63"/>
      <c r="B77" s="63"/>
    </row>
    <row r="78" spans="1:2" ht="15.75">
      <c r="A78" s="63"/>
      <c r="B78" s="63"/>
    </row>
    <row r="79" spans="1:2" ht="15.75">
      <c r="A79" s="63"/>
      <c r="B79" s="63"/>
    </row>
    <row r="80" spans="1:2" ht="15.75">
      <c r="A80" s="63"/>
      <c r="B80" s="63"/>
    </row>
    <row r="81" spans="1:2" ht="15.75">
      <c r="A81" s="63"/>
      <c r="B81" s="63"/>
    </row>
    <row r="82" spans="1:2" ht="15.75">
      <c r="A82" s="63"/>
      <c r="B82" s="63"/>
    </row>
    <row r="83" spans="1:2" ht="15.75">
      <c r="A83" s="63"/>
      <c r="B83" s="63"/>
    </row>
    <row r="84" spans="1:2" ht="15.75">
      <c r="A84" s="63"/>
      <c r="B84" s="63"/>
    </row>
    <row r="85" spans="1:2" ht="15.75">
      <c r="A85" s="63"/>
      <c r="B85" s="63"/>
    </row>
    <row r="86" spans="1:2" ht="15.75">
      <c r="A86" s="63"/>
      <c r="B86" s="63"/>
    </row>
    <row r="87" spans="1:2" ht="15.75">
      <c r="A87" s="63"/>
      <c r="B87" s="63"/>
    </row>
    <row r="88" spans="1:2" ht="15.75">
      <c r="A88" s="63"/>
      <c r="B88" s="63"/>
    </row>
    <row r="89" spans="1:2" ht="15.75">
      <c r="A89" s="63"/>
      <c r="B89" s="63"/>
    </row>
    <row r="90" spans="1:2" ht="15.75">
      <c r="A90" s="63"/>
      <c r="B90" s="63"/>
    </row>
    <row r="91" spans="1:2" ht="15.75">
      <c r="A91" s="63"/>
      <c r="B91" s="63"/>
    </row>
    <row r="92" spans="1:2" ht="15.75">
      <c r="A92" s="63"/>
      <c r="B92" s="63"/>
    </row>
    <row r="93" spans="1:2" ht="15.75">
      <c r="A93" s="63"/>
      <c r="B93" s="63"/>
    </row>
    <row r="94" spans="1:2" ht="15.75">
      <c r="A94" s="63"/>
      <c r="B94" s="63"/>
    </row>
    <row r="95" spans="1:2" ht="15.75">
      <c r="A95" s="63"/>
      <c r="B95" s="63"/>
    </row>
    <row r="96" spans="1:2" ht="15.75">
      <c r="A96" s="63"/>
      <c r="B96" s="63"/>
    </row>
    <row r="97" spans="1:2" ht="15.75">
      <c r="A97" s="63"/>
      <c r="B97" s="63"/>
    </row>
    <row r="98" spans="1:2" ht="15.75">
      <c r="A98" s="63"/>
      <c r="B98" s="63"/>
    </row>
    <row r="99" spans="1:2" ht="15.75">
      <c r="A99" s="63"/>
      <c r="B99" s="63"/>
    </row>
    <row r="100" spans="1:2" ht="15.75">
      <c r="A100" s="63"/>
      <c r="B100" s="63"/>
    </row>
  </sheetData>
  <sheetProtection password="D266" sheet="1"/>
  <mergeCells count="146">
    <mergeCell ref="E44:G44"/>
    <mergeCell ref="H44:I44"/>
    <mergeCell ref="J44:M44"/>
    <mergeCell ref="O44:S44"/>
    <mergeCell ref="V44:Z44"/>
    <mergeCell ref="AB44:AD44"/>
    <mergeCell ref="E43:G43"/>
    <mergeCell ref="H43:I43"/>
    <mergeCell ref="J43:M43"/>
    <mergeCell ref="O43:S43"/>
    <mergeCell ref="V43:Z43"/>
    <mergeCell ref="AB43:AD43"/>
    <mergeCell ref="E42:G42"/>
    <mergeCell ref="H42:I42"/>
    <mergeCell ref="J42:M42"/>
    <mergeCell ref="O42:S42"/>
    <mergeCell ref="V42:Z42"/>
    <mergeCell ref="AB42:AD42"/>
    <mergeCell ref="E41:G41"/>
    <mergeCell ref="H41:I41"/>
    <mergeCell ref="J41:M41"/>
    <mergeCell ref="O41:S41"/>
    <mergeCell ref="V41:Z41"/>
    <mergeCell ref="AB41:AD41"/>
    <mergeCell ref="E40:G40"/>
    <mergeCell ref="H40:I40"/>
    <mergeCell ref="J40:M40"/>
    <mergeCell ref="O40:S40"/>
    <mergeCell ref="V40:Z40"/>
    <mergeCell ref="AB40:AD40"/>
    <mergeCell ref="E39:G39"/>
    <mergeCell ref="H39:I39"/>
    <mergeCell ref="J39:M39"/>
    <mergeCell ref="O39:S39"/>
    <mergeCell ref="V39:Z39"/>
    <mergeCell ref="AB39:AD39"/>
    <mergeCell ref="E38:G38"/>
    <mergeCell ref="H38:I38"/>
    <mergeCell ref="J38:M38"/>
    <mergeCell ref="O38:S38"/>
    <mergeCell ref="V38:Z38"/>
    <mergeCell ref="AB38:AD38"/>
    <mergeCell ref="E25:G25"/>
    <mergeCell ref="E26:G26"/>
    <mergeCell ref="H31:I31"/>
    <mergeCell ref="H32:I32"/>
    <mergeCell ref="H33:I33"/>
    <mergeCell ref="H29:I29"/>
    <mergeCell ref="H30:I30"/>
    <mergeCell ref="H37:I37"/>
    <mergeCell ref="D23:D24"/>
    <mergeCell ref="E23:G24"/>
    <mergeCell ref="H36:I36"/>
    <mergeCell ref="H23:I24"/>
    <mergeCell ref="H25:I25"/>
    <mergeCell ref="E32:G32"/>
    <mergeCell ref="H27:I27"/>
    <mergeCell ref="H28:I28"/>
    <mergeCell ref="H26:I26"/>
    <mergeCell ref="N1:U3"/>
    <mergeCell ref="N7:O7"/>
    <mergeCell ref="U23:U24"/>
    <mergeCell ref="D18:AF18"/>
    <mergeCell ref="O19:AA19"/>
    <mergeCell ref="O9:R9"/>
    <mergeCell ref="D19:D22"/>
    <mergeCell ref="E19:I22"/>
    <mergeCell ref="V23:Z24"/>
    <mergeCell ref="V20:AA22"/>
    <mergeCell ref="AA23:AA24"/>
    <mergeCell ref="AB23:AD24"/>
    <mergeCell ref="AE23:AE24"/>
    <mergeCell ref="AF23:AF24"/>
    <mergeCell ref="AB19:AF22"/>
    <mergeCell ref="E31:G31"/>
    <mergeCell ref="O20:U22"/>
    <mergeCell ref="O23:S24"/>
    <mergeCell ref="J19:N22"/>
    <mergeCell ref="J23:M24"/>
    <mergeCell ref="E37:G37"/>
    <mergeCell ref="J25:M25"/>
    <mergeCell ref="J26:M26"/>
    <mergeCell ref="J27:M27"/>
    <mergeCell ref="J28:M28"/>
    <mergeCell ref="J29:M29"/>
    <mergeCell ref="E27:G27"/>
    <mergeCell ref="E28:G28"/>
    <mergeCell ref="E29:G29"/>
    <mergeCell ref="E30:G30"/>
    <mergeCell ref="J34:M34"/>
    <mergeCell ref="J35:M35"/>
    <mergeCell ref="E33:G33"/>
    <mergeCell ref="E34:G34"/>
    <mergeCell ref="E35:G35"/>
    <mergeCell ref="E36:G36"/>
    <mergeCell ref="H35:I35"/>
    <mergeCell ref="H34:I34"/>
    <mergeCell ref="O31:S31"/>
    <mergeCell ref="O32:S32"/>
    <mergeCell ref="J30:M30"/>
    <mergeCell ref="J31:M31"/>
    <mergeCell ref="J32:M32"/>
    <mergeCell ref="J33:M33"/>
    <mergeCell ref="V32:Z32"/>
    <mergeCell ref="V33:Z33"/>
    <mergeCell ref="J36:M36"/>
    <mergeCell ref="J37:M37"/>
    <mergeCell ref="O25:S25"/>
    <mergeCell ref="O26:S26"/>
    <mergeCell ref="O27:S27"/>
    <mergeCell ref="O28:S28"/>
    <mergeCell ref="O29:S29"/>
    <mergeCell ref="O30:S30"/>
    <mergeCell ref="V25:Z25"/>
    <mergeCell ref="V26:Z26"/>
    <mergeCell ref="V27:Z27"/>
    <mergeCell ref="V28:Z28"/>
    <mergeCell ref="V29:Z29"/>
    <mergeCell ref="V31:Z31"/>
    <mergeCell ref="V34:Z34"/>
    <mergeCell ref="V35:Z35"/>
    <mergeCell ref="O33:S33"/>
    <mergeCell ref="O34:S34"/>
    <mergeCell ref="O35:S35"/>
    <mergeCell ref="V37:Z37"/>
    <mergeCell ref="O36:S36"/>
    <mergeCell ref="O37:S37"/>
    <mergeCell ref="AB33:AD33"/>
    <mergeCell ref="AB34:AD34"/>
    <mergeCell ref="AB35:AD35"/>
    <mergeCell ref="AB25:AD25"/>
    <mergeCell ref="AB26:AD26"/>
    <mergeCell ref="AB27:AD27"/>
    <mergeCell ref="AB28:AD28"/>
    <mergeCell ref="AB29:AD29"/>
    <mergeCell ref="AB30:AD30"/>
    <mergeCell ref="N8:S8"/>
    <mergeCell ref="U8:V8"/>
    <mergeCell ref="O12:R12"/>
    <mergeCell ref="O5:S5"/>
    <mergeCell ref="AB36:AD36"/>
    <mergeCell ref="AB37:AD37"/>
    <mergeCell ref="V36:Z36"/>
    <mergeCell ref="AB31:AD31"/>
    <mergeCell ref="AB32:AD32"/>
    <mergeCell ref="V30:Z30"/>
  </mergeCells>
  <printOptions/>
  <pageMargins left="0.5118110236220472" right="0" top="0.31496062992125984" bottom="0.15748031496062992" header="0" footer="0"/>
  <pageSetup fitToHeight="1" fitToWidth="1" horizontalDpi="600" verticalDpi="600" orientation="landscape" paperSize="9" scale="49" r:id="rId3"/>
  <headerFooter alignWithMargins="0">
    <oddFooter>&amp;L&amp;D&amp;C&amp;Z&amp;F&amp;A&amp;R&amp;N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70" zoomScaleNormal="70" zoomScalePageLayoutView="0" workbookViewId="0" topLeftCell="C13">
      <selection activeCell="H30" sqref="H30:I30"/>
    </sheetView>
  </sheetViews>
  <sheetFormatPr defaultColWidth="9.140625" defaultRowHeight="12.75"/>
  <cols>
    <col min="1" max="1" width="9.140625" style="0" hidden="1" customWidth="1"/>
    <col min="2" max="2" width="11.140625" style="0" hidden="1" customWidth="1"/>
    <col min="3" max="3" width="2.28125" style="0" customWidth="1"/>
    <col min="4" max="4" width="7.7109375" style="0" customWidth="1"/>
    <col min="5" max="6" width="5.00390625" style="0" customWidth="1"/>
    <col min="7" max="7" width="4.8515625" style="0" customWidth="1"/>
    <col min="8" max="8" width="22.8515625" style="0" customWidth="1"/>
    <col min="9" max="9" width="9.8515625" style="0" customWidth="1"/>
    <col min="10" max="10" width="28.140625" style="0" customWidth="1"/>
    <col min="11" max="11" width="5.00390625" style="0" customWidth="1"/>
    <col min="12" max="12" width="4.8515625" style="0" customWidth="1"/>
    <col min="13" max="14" width="5.00390625" style="0" customWidth="1"/>
    <col min="15" max="15" width="21.8515625" style="0" customWidth="1"/>
    <col min="16" max="16" width="4.28125" style="0" customWidth="1"/>
    <col min="17" max="17" width="7.28125" style="0" customWidth="1"/>
    <col min="18" max="18" width="4.00390625" style="0" customWidth="1"/>
    <col min="19" max="19" width="4.28125" style="0" customWidth="1"/>
    <col min="20" max="20" width="4.8515625" style="0" customWidth="1"/>
    <col min="21" max="21" width="22.8515625" style="0" customWidth="1"/>
    <col min="22" max="22" width="25.00390625" style="0" customWidth="1"/>
    <col min="23" max="23" width="5.28125" style="2" customWidth="1"/>
    <col min="24" max="24" width="5.140625" style="2" customWidth="1"/>
    <col min="25" max="25" width="4.7109375" style="2" customWidth="1"/>
    <col min="26" max="26" width="5.140625" style="2" customWidth="1"/>
    <col min="27" max="27" width="4.7109375" style="2" customWidth="1"/>
    <col min="28" max="28" width="22.8515625" style="2" customWidth="1"/>
    <col min="29" max="31" width="4.421875" style="2" customWidth="1"/>
    <col min="32" max="32" width="27.140625" style="2" customWidth="1"/>
    <col min="33" max="33" width="15.00390625" style="2" customWidth="1"/>
    <col min="34" max="34" width="1.57421875" style="2" customWidth="1"/>
    <col min="35" max="42" width="9.140625" style="2" customWidth="1"/>
  </cols>
  <sheetData>
    <row r="1" ht="13.5" thickBot="1"/>
    <row r="2" spans="1:33" ht="12.75" customHeight="1">
      <c r="A2" s="72" t="s">
        <v>46</v>
      </c>
      <c r="B2" t="str">
        <f>Imports!B7</f>
        <v>KMV</v>
      </c>
      <c r="C2" s="1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341" t="s">
        <v>1</v>
      </c>
      <c r="P2" s="342"/>
      <c r="Q2" s="342"/>
      <c r="R2" s="342"/>
      <c r="S2" s="342"/>
      <c r="T2" s="342"/>
      <c r="U2" s="342"/>
      <c r="V2" s="343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4:33" ht="5.25" customHeight="1">
      <c r="D3" s="20"/>
      <c r="E3" s="23"/>
      <c r="F3" s="23"/>
      <c r="G3" s="23"/>
      <c r="H3" s="23"/>
      <c r="I3" s="23"/>
      <c r="J3" s="23"/>
      <c r="K3" s="23"/>
      <c r="L3" s="23"/>
      <c r="M3" s="23"/>
      <c r="N3" s="23"/>
      <c r="O3" s="344"/>
      <c r="P3" s="345"/>
      <c r="Q3" s="345"/>
      <c r="R3" s="345"/>
      <c r="S3" s="345"/>
      <c r="T3" s="345"/>
      <c r="U3" s="345"/>
      <c r="V3" s="346"/>
      <c r="W3" s="3"/>
      <c r="X3" s="3"/>
      <c r="Y3" s="3"/>
      <c r="Z3" s="3"/>
      <c r="AA3" s="3"/>
      <c r="AB3" s="3"/>
      <c r="AC3" s="3"/>
      <c r="AD3" s="3"/>
      <c r="AE3" s="3"/>
      <c r="AF3" s="3"/>
      <c r="AG3" s="24"/>
    </row>
    <row r="4" spans="4:33" ht="6.75" customHeight="1" thickBot="1">
      <c r="D4" s="20"/>
      <c r="E4" s="23"/>
      <c r="F4" s="23"/>
      <c r="G4" s="23"/>
      <c r="H4" s="23"/>
      <c r="I4" s="23"/>
      <c r="J4" s="23"/>
      <c r="K4" s="23"/>
      <c r="L4" s="23"/>
      <c r="M4" s="23"/>
      <c r="N4" s="23"/>
      <c r="O4" s="344"/>
      <c r="P4" s="345"/>
      <c r="Q4" s="345"/>
      <c r="R4" s="345"/>
      <c r="S4" s="345"/>
      <c r="T4" s="345"/>
      <c r="U4" s="345"/>
      <c r="V4" s="346"/>
      <c r="W4" s="3"/>
      <c r="X4" s="3"/>
      <c r="Y4" s="3"/>
      <c r="Z4" s="3"/>
      <c r="AA4" s="3"/>
      <c r="AB4" s="3"/>
      <c r="AC4" s="3"/>
      <c r="AD4" s="3"/>
      <c r="AE4" s="3"/>
      <c r="AF4" s="3"/>
      <c r="AG4" s="25"/>
    </row>
    <row r="5" spans="1:33" ht="16.5" customHeight="1" thickBot="1">
      <c r="A5" s="72" t="s">
        <v>33</v>
      </c>
      <c r="B5">
        <f>Q5</f>
        <v>0</v>
      </c>
      <c r="D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36" t="s">
        <v>7</v>
      </c>
      <c r="P5" s="37"/>
      <c r="Q5" s="166">
        <f>'Return Details'!G13</f>
        <v>0</v>
      </c>
      <c r="R5" s="167"/>
      <c r="S5" s="167"/>
      <c r="T5" s="168"/>
      <c r="U5" s="37"/>
      <c r="V5" s="35"/>
      <c r="W5" s="3"/>
      <c r="X5" s="3"/>
      <c r="Y5" s="3"/>
      <c r="Z5" s="3"/>
      <c r="AA5" s="3"/>
      <c r="AB5" s="3"/>
      <c r="AC5" s="3"/>
      <c r="AD5" s="3"/>
      <c r="AE5" s="3"/>
      <c r="AF5" s="3"/>
      <c r="AG5" s="25"/>
    </row>
    <row r="6" spans="1:33" ht="18.75" customHeight="1" thickBot="1">
      <c r="A6" s="72" t="s">
        <v>36</v>
      </c>
      <c r="B6" s="73">
        <f>O9</f>
        <v>0</v>
      </c>
      <c r="D6" s="20"/>
      <c r="E6" s="23"/>
      <c r="F6" s="23"/>
      <c r="G6" s="23"/>
      <c r="H6" s="23"/>
      <c r="I6" s="23"/>
      <c r="J6" s="23"/>
      <c r="K6" s="23"/>
      <c r="L6" s="23"/>
      <c r="M6" s="23"/>
      <c r="N6" s="23"/>
      <c r="O6" s="56" t="s">
        <v>5</v>
      </c>
      <c r="P6" s="57"/>
      <c r="Q6" s="416">
        <f>'Return Details'!F14</f>
        <v>0</v>
      </c>
      <c r="R6" s="417"/>
      <c r="S6" s="417"/>
      <c r="T6" s="417"/>
      <c r="U6" s="417"/>
      <c r="V6" s="165"/>
      <c r="W6" s="3"/>
      <c r="X6" s="3"/>
      <c r="Y6" s="3"/>
      <c r="Z6" s="3"/>
      <c r="AA6" s="3"/>
      <c r="AB6" s="3"/>
      <c r="AC6" s="3"/>
      <c r="AD6" s="3"/>
      <c r="AE6" s="3"/>
      <c r="AF6" s="3"/>
      <c r="AG6" s="25"/>
    </row>
    <row r="7" spans="1:33" ht="19.5" customHeight="1">
      <c r="A7" s="72" t="s">
        <v>37</v>
      </c>
      <c r="B7" s="73">
        <f>V9</f>
        <v>0</v>
      </c>
      <c r="D7" s="20"/>
      <c r="E7" s="23"/>
      <c r="F7" s="23"/>
      <c r="G7" s="23"/>
      <c r="H7" s="23"/>
      <c r="I7" s="23"/>
      <c r="J7" s="23"/>
      <c r="K7" s="23"/>
      <c r="L7" s="23"/>
      <c r="M7" s="23"/>
      <c r="N7" s="23"/>
      <c r="O7" s="38" t="s">
        <v>6</v>
      </c>
      <c r="P7" s="3"/>
      <c r="Q7" s="3"/>
      <c r="R7" s="3"/>
      <c r="S7" s="3"/>
      <c r="T7" s="3"/>
      <c r="U7" s="3"/>
      <c r="V7" s="25"/>
      <c r="W7" s="3"/>
      <c r="X7" s="3"/>
      <c r="Y7" s="3"/>
      <c r="Z7" s="3"/>
      <c r="AA7" s="3"/>
      <c r="AB7" s="3"/>
      <c r="AC7" s="3"/>
      <c r="AD7" s="3"/>
      <c r="AE7" s="3"/>
      <c r="AF7" s="3"/>
      <c r="AG7" s="25"/>
    </row>
    <row r="8" spans="1:33" ht="15.75">
      <c r="A8" s="72"/>
      <c r="B8" s="73"/>
      <c r="D8" s="20"/>
      <c r="E8" s="23"/>
      <c r="F8" s="23"/>
      <c r="G8" s="23"/>
      <c r="H8" s="23"/>
      <c r="I8" s="23"/>
      <c r="J8" s="23"/>
      <c r="K8" s="23"/>
      <c r="L8" s="23"/>
      <c r="M8" s="23"/>
      <c r="N8" s="23"/>
      <c r="O8" s="347" t="s">
        <v>0</v>
      </c>
      <c r="P8" s="348"/>
      <c r="Q8" s="39"/>
      <c r="R8" s="39"/>
      <c r="S8" s="39"/>
      <c r="T8" s="39"/>
      <c r="U8" s="39"/>
      <c r="V8" s="42" t="s">
        <v>3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25"/>
    </row>
    <row r="9" spans="4:33" ht="23.25" customHeight="1">
      <c r="D9" s="26"/>
      <c r="E9" s="27"/>
      <c r="F9" s="27"/>
      <c r="G9" s="23"/>
      <c r="H9" s="23"/>
      <c r="I9" s="23"/>
      <c r="J9" s="23"/>
      <c r="K9" s="23"/>
      <c r="L9" s="23"/>
      <c r="M9" s="23"/>
      <c r="N9" s="23"/>
      <c r="O9" s="275">
        <f>'Return Details'!E18</f>
        <v>0</v>
      </c>
      <c r="P9" s="276"/>
      <c r="Q9" s="276"/>
      <c r="R9" s="276"/>
      <c r="S9" s="276"/>
      <c r="T9" s="277"/>
      <c r="U9" s="74"/>
      <c r="V9" s="278">
        <f>'Return Details'!L18</f>
        <v>0</v>
      </c>
      <c r="W9" s="279"/>
      <c r="X9" s="3"/>
      <c r="Y9" s="3"/>
      <c r="Z9" s="3"/>
      <c r="AA9" s="3"/>
      <c r="AB9" s="3"/>
      <c r="AC9" s="3"/>
      <c r="AD9" s="3"/>
      <c r="AE9" s="3"/>
      <c r="AF9" s="3"/>
      <c r="AG9" s="25"/>
    </row>
    <row r="10" spans="4:33" ht="22.5" customHeight="1">
      <c r="D10" s="26" t="s">
        <v>9</v>
      </c>
      <c r="E10" s="27"/>
      <c r="F10" s="27"/>
      <c r="G10" s="4"/>
      <c r="H10" s="4"/>
      <c r="I10" s="4"/>
      <c r="J10" s="4"/>
      <c r="K10" s="4"/>
      <c r="L10" s="4"/>
      <c r="M10" s="4"/>
      <c r="N10" s="4"/>
      <c r="O10" s="75" t="s">
        <v>29</v>
      </c>
      <c r="P10" s="355" t="s">
        <v>49</v>
      </c>
      <c r="Q10" s="355"/>
      <c r="R10" s="355"/>
      <c r="S10" s="355"/>
      <c r="T10" s="3"/>
      <c r="U10" s="3"/>
      <c r="V10" s="2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5"/>
    </row>
    <row r="11" spans="4:33" ht="12.75"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0"/>
      <c r="P11" s="5"/>
      <c r="Q11" s="5"/>
      <c r="R11" s="5"/>
      <c r="S11" s="5"/>
      <c r="T11" s="5"/>
      <c r="U11" s="5"/>
      <c r="V11" s="28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5"/>
    </row>
    <row r="12" spans="4:33" ht="6.75" customHeight="1">
      <c r="D12" s="2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0"/>
      <c r="P12" s="5"/>
      <c r="Q12" s="5"/>
      <c r="R12" s="5"/>
      <c r="S12" s="5"/>
      <c r="T12" s="5"/>
      <c r="U12" s="5"/>
      <c r="V12" s="2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5"/>
    </row>
    <row r="13" spans="4:33" ht="18" customHeight="1">
      <c r="D13" s="2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0" t="s">
        <v>39</v>
      </c>
      <c r="P13" s="280">
        <f>'Return Details'!H20</f>
        <v>0</v>
      </c>
      <c r="Q13" s="281"/>
      <c r="R13" s="281"/>
      <c r="S13" s="282"/>
      <c r="T13" s="162"/>
      <c r="U13" s="41"/>
      <c r="V13" s="4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5"/>
    </row>
    <row r="14" spans="4:33" ht="7.5" customHeight="1" thickBot="1">
      <c r="D14" s="2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/>
      <c r="P14" s="7"/>
      <c r="Q14" s="7"/>
      <c r="R14" s="7"/>
      <c r="S14" s="7"/>
      <c r="T14" s="7"/>
      <c r="U14" s="7"/>
      <c r="V14" s="4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25"/>
    </row>
    <row r="15" spans="4:33" ht="10.5" customHeight="1" thickBot="1" thickTop="1"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2"/>
      <c r="P15" s="33"/>
      <c r="Q15" s="33"/>
      <c r="R15" s="33"/>
      <c r="S15" s="33"/>
      <c r="T15" s="33"/>
      <c r="U15" s="33"/>
      <c r="V15" s="46"/>
      <c r="W15" s="3"/>
      <c r="X15" s="3"/>
      <c r="Y15" s="3"/>
      <c r="Z15" s="3"/>
      <c r="AA15" s="3"/>
      <c r="AB15" s="3"/>
      <c r="AC15" s="3"/>
      <c r="AD15" s="3"/>
      <c r="AE15" s="3"/>
      <c r="AF15" s="6"/>
      <c r="AG15" s="28"/>
    </row>
    <row r="16" spans="4:33" ht="23.25" customHeight="1">
      <c r="D16" s="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3"/>
      <c r="X16" s="3"/>
      <c r="Y16" s="3"/>
      <c r="Z16" s="3"/>
      <c r="AA16" s="3"/>
      <c r="AB16" s="3"/>
      <c r="AC16" s="3"/>
      <c r="AD16" s="3"/>
      <c r="AE16" s="3"/>
      <c r="AF16" s="8"/>
      <c r="AG16" s="29"/>
    </row>
    <row r="17" spans="4:33" ht="23.25" customHeight="1">
      <c r="D17" s="2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3"/>
      <c r="X17" s="3"/>
      <c r="Y17" s="3"/>
      <c r="Z17" s="3"/>
      <c r="AA17" s="3"/>
      <c r="AB17" s="3"/>
      <c r="AC17" s="3"/>
      <c r="AD17" s="3"/>
      <c r="AE17" s="3"/>
      <c r="AF17" s="9"/>
      <c r="AG17" s="16"/>
    </row>
    <row r="18" spans="4:33" ht="4.5" customHeight="1" thickBot="1">
      <c r="D18" s="34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3"/>
      <c r="AC18" s="13"/>
      <c r="AD18" s="13"/>
      <c r="AE18" s="10"/>
      <c r="AF18" s="11"/>
      <c r="AG18" s="17"/>
    </row>
    <row r="19" spans="4:33" ht="15.75">
      <c r="D19" s="413" t="s">
        <v>11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5"/>
    </row>
    <row r="20" spans="4:34" s="70" customFormat="1" ht="21" customHeight="1">
      <c r="D20" s="356"/>
      <c r="E20" s="324" t="s">
        <v>107</v>
      </c>
      <c r="F20" s="325"/>
      <c r="G20" s="325"/>
      <c r="H20" s="325"/>
      <c r="I20" s="325"/>
      <c r="J20" s="325"/>
      <c r="K20" s="324" t="s">
        <v>70</v>
      </c>
      <c r="L20" s="325"/>
      <c r="M20" s="325"/>
      <c r="N20" s="325"/>
      <c r="O20" s="333"/>
      <c r="P20" s="352" t="s">
        <v>12</v>
      </c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4"/>
      <c r="AC20" s="324" t="s">
        <v>71</v>
      </c>
      <c r="AD20" s="325"/>
      <c r="AE20" s="325"/>
      <c r="AF20" s="325"/>
      <c r="AG20" s="326"/>
      <c r="AH20" s="81"/>
    </row>
    <row r="21" spans="4:34" s="70" customFormat="1" ht="18" customHeight="1">
      <c r="D21" s="357"/>
      <c r="E21" s="327"/>
      <c r="F21" s="328"/>
      <c r="G21" s="328"/>
      <c r="H21" s="328"/>
      <c r="I21" s="328"/>
      <c r="J21" s="328"/>
      <c r="K21" s="327"/>
      <c r="L21" s="328"/>
      <c r="M21" s="328"/>
      <c r="N21" s="328"/>
      <c r="O21" s="334"/>
      <c r="P21" s="324" t="s">
        <v>72</v>
      </c>
      <c r="Q21" s="325"/>
      <c r="R21" s="325"/>
      <c r="S21" s="325"/>
      <c r="T21" s="325"/>
      <c r="U21" s="325"/>
      <c r="V21" s="333"/>
      <c r="W21" s="324" t="s">
        <v>73</v>
      </c>
      <c r="X21" s="325"/>
      <c r="Y21" s="325"/>
      <c r="Z21" s="325"/>
      <c r="AA21" s="325"/>
      <c r="AB21" s="333"/>
      <c r="AC21" s="327"/>
      <c r="AD21" s="328"/>
      <c r="AE21" s="328"/>
      <c r="AF21" s="328"/>
      <c r="AG21" s="329"/>
      <c r="AH21" s="81"/>
    </row>
    <row r="22" spans="4:34" s="70" customFormat="1" ht="21.75" customHeight="1">
      <c r="D22" s="357"/>
      <c r="E22" s="327"/>
      <c r="F22" s="328"/>
      <c r="G22" s="328"/>
      <c r="H22" s="328"/>
      <c r="I22" s="328"/>
      <c r="J22" s="328"/>
      <c r="K22" s="327"/>
      <c r="L22" s="328"/>
      <c r="M22" s="328"/>
      <c r="N22" s="328"/>
      <c r="O22" s="334"/>
      <c r="P22" s="327"/>
      <c r="Q22" s="328"/>
      <c r="R22" s="328"/>
      <c r="S22" s="328"/>
      <c r="T22" s="328"/>
      <c r="U22" s="328"/>
      <c r="V22" s="334"/>
      <c r="W22" s="327"/>
      <c r="X22" s="328"/>
      <c r="Y22" s="328"/>
      <c r="Z22" s="328"/>
      <c r="AA22" s="328"/>
      <c r="AB22" s="334"/>
      <c r="AC22" s="327"/>
      <c r="AD22" s="328"/>
      <c r="AE22" s="328"/>
      <c r="AF22" s="328"/>
      <c r="AG22" s="329"/>
      <c r="AH22" s="81"/>
    </row>
    <row r="23" spans="4:34" s="70" customFormat="1" ht="17.25" customHeight="1">
      <c r="D23" s="358"/>
      <c r="E23" s="330"/>
      <c r="F23" s="331"/>
      <c r="G23" s="331"/>
      <c r="H23" s="331"/>
      <c r="I23" s="331"/>
      <c r="J23" s="331"/>
      <c r="K23" s="330"/>
      <c r="L23" s="331"/>
      <c r="M23" s="331"/>
      <c r="N23" s="331"/>
      <c r="O23" s="335"/>
      <c r="P23" s="330"/>
      <c r="Q23" s="331"/>
      <c r="R23" s="331"/>
      <c r="S23" s="331"/>
      <c r="T23" s="331"/>
      <c r="U23" s="331"/>
      <c r="V23" s="335"/>
      <c r="W23" s="330"/>
      <c r="X23" s="331"/>
      <c r="Y23" s="331"/>
      <c r="Z23" s="331"/>
      <c r="AA23" s="331"/>
      <c r="AB23" s="335"/>
      <c r="AC23" s="330"/>
      <c r="AD23" s="331"/>
      <c r="AE23" s="331"/>
      <c r="AF23" s="331"/>
      <c r="AG23" s="332"/>
      <c r="AH23" s="81"/>
    </row>
    <row r="24" spans="4:34" s="70" customFormat="1" ht="17.25" customHeight="1">
      <c r="D24" s="359" t="s">
        <v>4</v>
      </c>
      <c r="E24" s="315" t="s">
        <v>108</v>
      </c>
      <c r="F24" s="315"/>
      <c r="G24" s="316"/>
      <c r="H24" s="412" t="s">
        <v>109</v>
      </c>
      <c r="I24" s="337"/>
      <c r="J24" s="312" t="s">
        <v>74</v>
      </c>
      <c r="K24" s="412" t="s">
        <v>75</v>
      </c>
      <c r="L24" s="336"/>
      <c r="M24" s="336"/>
      <c r="N24" s="337"/>
      <c r="O24" s="82"/>
      <c r="P24" s="314" t="s">
        <v>110</v>
      </c>
      <c r="Q24" s="336"/>
      <c r="R24" s="336"/>
      <c r="S24" s="336"/>
      <c r="T24" s="337"/>
      <c r="U24" s="83"/>
      <c r="V24" s="320" t="s">
        <v>76</v>
      </c>
      <c r="W24" s="314" t="s">
        <v>77</v>
      </c>
      <c r="X24" s="336"/>
      <c r="Y24" s="336"/>
      <c r="Z24" s="336"/>
      <c r="AA24" s="337"/>
      <c r="AB24" s="312" t="s">
        <v>78</v>
      </c>
      <c r="AC24" s="314" t="s">
        <v>111</v>
      </c>
      <c r="AD24" s="315"/>
      <c r="AE24" s="316"/>
      <c r="AF24" s="320" t="s">
        <v>79</v>
      </c>
      <c r="AG24" s="322" t="s">
        <v>80</v>
      </c>
      <c r="AH24" s="81"/>
    </row>
    <row r="25" spans="4:33" s="70" customFormat="1" ht="35.25" customHeight="1">
      <c r="D25" s="360"/>
      <c r="E25" s="318"/>
      <c r="F25" s="318"/>
      <c r="G25" s="319"/>
      <c r="H25" s="338"/>
      <c r="I25" s="340"/>
      <c r="J25" s="321"/>
      <c r="K25" s="338"/>
      <c r="L25" s="339"/>
      <c r="M25" s="339"/>
      <c r="N25" s="340"/>
      <c r="O25" s="85" t="s">
        <v>81</v>
      </c>
      <c r="P25" s="338"/>
      <c r="Q25" s="339"/>
      <c r="R25" s="339"/>
      <c r="S25" s="339"/>
      <c r="T25" s="340"/>
      <c r="U25" s="84" t="s">
        <v>82</v>
      </c>
      <c r="V25" s="321"/>
      <c r="W25" s="338"/>
      <c r="X25" s="339"/>
      <c r="Y25" s="339"/>
      <c r="Z25" s="339"/>
      <c r="AA25" s="340"/>
      <c r="AB25" s="313"/>
      <c r="AC25" s="317"/>
      <c r="AD25" s="318"/>
      <c r="AE25" s="319"/>
      <c r="AF25" s="321"/>
      <c r="AG25" s="323"/>
    </row>
    <row r="26" spans="1:33" s="15" customFormat="1" ht="24.75" customHeight="1">
      <c r="A26" s="15" t="s">
        <v>41</v>
      </c>
      <c r="B26" s="15" t="str">
        <f>CONCATENATE($B$2,"|",E26,"|",J26,"|",K26,"|",P26,"|",V26,"|",W26,"|",AC26,"|",AG26)</f>
        <v>KMV||||||||</v>
      </c>
      <c r="D26" s="47" t="s">
        <v>13</v>
      </c>
      <c r="E26" s="399">
        <f>IF(H26="","",VLOOKUP(H26,Sheet1!$A$1:$B$241,2,FALSE))</f>
      </c>
      <c r="F26" s="400"/>
      <c r="G26" s="401"/>
      <c r="H26" s="408"/>
      <c r="I26" s="409"/>
      <c r="J26" s="192"/>
      <c r="K26" s="402"/>
      <c r="L26" s="403"/>
      <c r="M26" s="403"/>
      <c r="N26" s="404"/>
      <c r="O26" s="193"/>
      <c r="P26" s="405">
        <f>IF(U26="","",VLOOKUP(U26,Sheet1!$D$197:$E$214,2,FALSE))</f>
      </c>
      <c r="Q26" s="406"/>
      <c r="R26" s="406"/>
      <c r="S26" s="406"/>
      <c r="T26" s="407"/>
      <c r="U26" s="197"/>
      <c r="V26" s="198"/>
      <c r="W26" s="387">
        <f>IF(AB26="","",VLOOKUP(AB26,Sheet1!$D$1:$E$52,2,FALSE))</f>
      </c>
      <c r="X26" s="388"/>
      <c r="Y26" s="388"/>
      <c r="Z26" s="388"/>
      <c r="AA26" s="389"/>
      <c r="AB26" s="193"/>
      <c r="AC26" s="384">
        <f>IF(AF26="","",VLOOKUP(AF26,Sheet1!$A$1:$B$241,2,FALSE))</f>
      </c>
      <c r="AD26" s="385"/>
      <c r="AE26" s="386"/>
      <c r="AF26" s="205"/>
      <c r="AG26" s="206"/>
    </row>
    <row r="27" spans="1:33" s="15" customFormat="1" ht="24.75" customHeight="1">
      <c r="A27" s="15" t="s">
        <v>41</v>
      </c>
      <c r="B27" s="15" t="str">
        <f aca="true" t="shared" si="0" ref="B27:B38">CONCATENATE($B$2,"|",E27,"|",J27,"|",K27,"|",P27,"|",V27,"|",W27,"|",AC27,"|",AG27)</f>
        <v>KMV||||||||</v>
      </c>
      <c r="D27" s="48" t="s">
        <v>14</v>
      </c>
      <c r="E27" s="396">
        <f>IF(H27="","",VLOOKUP(H27,Sheet1!$A$1:$B$241,2,FALSE))</f>
      </c>
      <c r="F27" s="397"/>
      <c r="G27" s="398"/>
      <c r="H27" s="410"/>
      <c r="I27" s="411"/>
      <c r="J27" s="194"/>
      <c r="K27" s="393"/>
      <c r="L27" s="394"/>
      <c r="M27" s="394"/>
      <c r="N27" s="395"/>
      <c r="O27" s="195"/>
      <c r="P27" s="390">
        <f>IF(U27="","",VLOOKUP(U27,Sheet1!$D$197:$E$214,2,FALSE))</f>
      </c>
      <c r="Q27" s="391"/>
      <c r="R27" s="391"/>
      <c r="S27" s="391"/>
      <c r="T27" s="392"/>
      <c r="U27" s="199"/>
      <c r="V27" s="200"/>
      <c r="W27" s="381">
        <f>IF(AB27="","",VLOOKUP(AB27,Sheet1!$D$1:$E$52,2,FALSE))</f>
      </c>
      <c r="X27" s="382"/>
      <c r="Y27" s="382"/>
      <c r="Z27" s="382"/>
      <c r="AA27" s="383"/>
      <c r="AB27" s="195"/>
      <c r="AC27" s="378"/>
      <c r="AD27" s="379"/>
      <c r="AE27" s="380"/>
      <c r="AF27" s="207"/>
      <c r="AG27" s="208"/>
    </row>
    <row r="28" spans="1:36" s="15" customFormat="1" ht="24.75" customHeight="1">
      <c r="A28" s="15" t="s">
        <v>41</v>
      </c>
      <c r="B28" s="15" t="str">
        <f t="shared" si="0"/>
        <v>KMV||||||||</v>
      </c>
      <c r="D28" s="48" t="s">
        <v>15</v>
      </c>
      <c r="E28" s="396">
        <f>IF(H28="","",VLOOKUP(H28,Sheet1!$A$1:$B$241,2,FALSE))</f>
      </c>
      <c r="F28" s="397"/>
      <c r="G28" s="398"/>
      <c r="H28" s="410"/>
      <c r="I28" s="411"/>
      <c r="J28" s="194"/>
      <c r="K28" s="393"/>
      <c r="L28" s="394"/>
      <c r="M28" s="394"/>
      <c r="N28" s="395"/>
      <c r="O28" s="195"/>
      <c r="P28" s="390">
        <f>IF(U28="","",VLOOKUP(U28,Sheet1!$D$197:$E$214,2,FALSE))</f>
      </c>
      <c r="Q28" s="391"/>
      <c r="R28" s="391"/>
      <c r="S28" s="391"/>
      <c r="T28" s="392"/>
      <c r="U28" s="199"/>
      <c r="V28" s="200"/>
      <c r="W28" s="381">
        <f>IF(AB28="","",VLOOKUP(AB28,Sheet1!$D$1:$E$52,2,FALSE))</f>
      </c>
      <c r="X28" s="382"/>
      <c r="Y28" s="382"/>
      <c r="Z28" s="382"/>
      <c r="AA28" s="383"/>
      <c r="AB28" s="195"/>
      <c r="AC28" s="378"/>
      <c r="AD28" s="379"/>
      <c r="AE28" s="380"/>
      <c r="AF28" s="207"/>
      <c r="AG28" s="208"/>
      <c r="AJ28" s="15" t="s">
        <v>2</v>
      </c>
    </row>
    <row r="29" spans="1:33" s="15" customFormat="1" ht="24.75" customHeight="1">
      <c r="A29" s="15" t="s">
        <v>41</v>
      </c>
      <c r="B29" s="15" t="str">
        <f t="shared" si="0"/>
        <v>KMV||||||||</v>
      </c>
      <c r="D29" s="48" t="s">
        <v>16</v>
      </c>
      <c r="E29" s="396">
        <f>IF(H29="","",VLOOKUP(H29,Sheet1!$A$1:$B$241,2,FALSE))</f>
      </c>
      <c r="F29" s="397"/>
      <c r="G29" s="398"/>
      <c r="H29" s="410"/>
      <c r="I29" s="411"/>
      <c r="J29" s="194"/>
      <c r="K29" s="393"/>
      <c r="L29" s="394"/>
      <c r="M29" s="394"/>
      <c r="N29" s="395"/>
      <c r="O29" s="195"/>
      <c r="P29" s="390">
        <f>IF(U29="","",VLOOKUP(U29,Sheet1!$D$197:$E$214,2,FALSE))</f>
      </c>
      <c r="Q29" s="391"/>
      <c r="R29" s="391"/>
      <c r="S29" s="391"/>
      <c r="T29" s="392"/>
      <c r="U29" s="199"/>
      <c r="V29" s="200"/>
      <c r="W29" s="381">
        <f>IF(AB29="","",VLOOKUP(AB29,Sheet1!$D$1:$E$52,2,FALSE))</f>
      </c>
      <c r="X29" s="382"/>
      <c r="Y29" s="382"/>
      <c r="Z29" s="382"/>
      <c r="AA29" s="383"/>
      <c r="AB29" s="195"/>
      <c r="AC29" s="378"/>
      <c r="AD29" s="379"/>
      <c r="AE29" s="380"/>
      <c r="AF29" s="207"/>
      <c r="AG29" s="208"/>
    </row>
    <row r="30" spans="1:33" s="15" customFormat="1" ht="24" customHeight="1">
      <c r="A30" s="15" t="s">
        <v>41</v>
      </c>
      <c r="B30" s="15" t="str">
        <f t="shared" si="0"/>
        <v>KMV||||||||</v>
      </c>
      <c r="D30" s="48" t="s">
        <v>17</v>
      </c>
      <c r="E30" s="396">
        <f>IF(H30="","",VLOOKUP(H30,Sheet1!$A$1:$B$241,2,FALSE))</f>
      </c>
      <c r="F30" s="397"/>
      <c r="G30" s="398"/>
      <c r="H30" s="410"/>
      <c r="I30" s="411"/>
      <c r="J30" s="194"/>
      <c r="K30" s="393"/>
      <c r="L30" s="394"/>
      <c r="M30" s="394"/>
      <c r="N30" s="395"/>
      <c r="O30" s="195"/>
      <c r="P30" s="390">
        <f>IF(U30="","",VLOOKUP(U30,Sheet1!$D$197:$E$214,2,FALSE))</f>
      </c>
      <c r="Q30" s="391"/>
      <c r="R30" s="391"/>
      <c r="S30" s="391"/>
      <c r="T30" s="392"/>
      <c r="U30" s="199"/>
      <c r="V30" s="200"/>
      <c r="W30" s="381">
        <f>IF(AB30="","",VLOOKUP(AB30,Sheet1!$D$1:$E$52,2,FALSE))</f>
      </c>
      <c r="X30" s="382"/>
      <c r="Y30" s="382"/>
      <c r="Z30" s="382"/>
      <c r="AA30" s="383"/>
      <c r="AB30" s="195"/>
      <c r="AC30" s="378"/>
      <c r="AD30" s="379"/>
      <c r="AE30" s="380"/>
      <c r="AF30" s="207"/>
      <c r="AG30" s="208"/>
    </row>
    <row r="31" spans="1:33" s="15" customFormat="1" ht="24.75" customHeight="1">
      <c r="A31" s="15" t="s">
        <v>41</v>
      </c>
      <c r="B31" s="15" t="str">
        <f t="shared" si="0"/>
        <v>KMV||||||||</v>
      </c>
      <c r="D31" s="48" t="s">
        <v>18</v>
      </c>
      <c r="E31" s="396">
        <f>IF(H31="","",VLOOKUP(H31,Sheet1!$A$1:$B$241,2,FALSE))</f>
      </c>
      <c r="F31" s="397"/>
      <c r="G31" s="398"/>
      <c r="H31" s="410"/>
      <c r="I31" s="411"/>
      <c r="J31" s="194"/>
      <c r="K31" s="393"/>
      <c r="L31" s="394"/>
      <c r="M31" s="394"/>
      <c r="N31" s="395"/>
      <c r="O31" s="195"/>
      <c r="P31" s="390">
        <f>IF(U31="","",VLOOKUP(U31,Sheet1!$D$197:$E$214,2,FALSE))</f>
      </c>
      <c r="Q31" s="391"/>
      <c r="R31" s="391"/>
      <c r="S31" s="391"/>
      <c r="T31" s="392"/>
      <c r="U31" s="199"/>
      <c r="V31" s="200"/>
      <c r="W31" s="381">
        <f>IF(AB31="","",VLOOKUP(AB31,Sheet1!$D$1:$E$52,2,FALSE))</f>
      </c>
      <c r="X31" s="382"/>
      <c r="Y31" s="382"/>
      <c r="Z31" s="382"/>
      <c r="AA31" s="383"/>
      <c r="AB31" s="195"/>
      <c r="AC31" s="378"/>
      <c r="AD31" s="379"/>
      <c r="AE31" s="380"/>
      <c r="AF31" s="207"/>
      <c r="AG31" s="208"/>
    </row>
    <row r="32" spans="1:33" s="15" customFormat="1" ht="22.5" customHeight="1">
      <c r="A32" s="15" t="s">
        <v>41</v>
      </c>
      <c r="B32" s="15" t="str">
        <f t="shared" si="0"/>
        <v>KMV||||||||</v>
      </c>
      <c r="D32" s="48" t="s">
        <v>19</v>
      </c>
      <c r="E32" s="396">
        <f>IF(H32="","",VLOOKUP(H32,Sheet1!$A$1:$B$241,2,FALSE))</f>
      </c>
      <c r="F32" s="397"/>
      <c r="G32" s="398"/>
      <c r="H32" s="410"/>
      <c r="I32" s="411"/>
      <c r="J32" s="194"/>
      <c r="K32" s="393"/>
      <c r="L32" s="394"/>
      <c r="M32" s="394"/>
      <c r="N32" s="395"/>
      <c r="O32" s="195"/>
      <c r="P32" s="390">
        <f>IF(U32="","",VLOOKUP(U32,Sheet1!$D$197:$E$214,2,FALSE))</f>
      </c>
      <c r="Q32" s="391"/>
      <c r="R32" s="391"/>
      <c r="S32" s="391"/>
      <c r="T32" s="392"/>
      <c r="U32" s="199"/>
      <c r="V32" s="200"/>
      <c r="W32" s="381">
        <f>IF(AB32="","",VLOOKUP(AB32,Sheet1!$D$1:$E$52,2,FALSE))</f>
      </c>
      <c r="X32" s="382"/>
      <c r="Y32" s="382"/>
      <c r="Z32" s="382"/>
      <c r="AA32" s="383"/>
      <c r="AB32" s="195"/>
      <c r="AC32" s="378"/>
      <c r="AD32" s="379"/>
      <c r="AE32" s="380"/>
      <c r="AF32" s="207"/>
      <c r="AG32" s="208"/>
    </row>
    <row r="33" spans="1:33" s="15" customFormat="1" ht="24.75" customHeight="1">
      <c r="A33" s="15" t="s">
        <v>41</v>
      </c>
      <c r="B33" s="15" t="str">
        <f t="shared" si="0"/>
        <v>KMV||||||||</v>
      </c>
      <c r="D33" s="48" t="s">
        <v>20</v>
      </c>
      <c r="E33" s="396">
        <f>IF(H33="","",VLOOKUP(H33,Sheet1!$A$1:$B$241,2,FALSE))</f>
      </c>
      <c r="F33" s="397"/>
      <c r="G33" s="398"/>
      <c r="H33" s="410"/>
      <c r="I33" s="411"/>
      <c r="J33" s="194"/>
      <c r="K33" s="393"/>
      <c r="L33" s="394"/>
      <c r="M33" s="394"/>
      <c r="N33" s="395"/>
      <c r="O33" s="195"/>
      <c r="P33" s="390">
        <f>IF(U33="","",VLOOKUP(U33,Sheet1!$D$197:$E$214,2,FALSE))</f>
      </c>
      <c r="Q33" s="391"/>
      <c r="R33" s="391"/>
      <c r="S33" s="391"/>
      <c r="T33" s="392"/>
      <c r="U33" s="199"/>
      <c r="V33" s="200"/>
      <c r="W33" s="381">
        <f>IF(AB33="","",VLOOKUP(AB33,Sheet1!$D$1:$E$52,2,FALSE))</f>
      </c>
      <c r="X33" s="382"/>
      <c r="Y33" s="382"/>
      <c r="Z33" s="382"/>
      <c r="AA33" s="383"/>
      <c r="AB33" s="195"/>
      <c r="AC33" s="378"/>
      <c r="AD33" s="379"/>
      <c r="AE33" s="380"/>
      <c r="AF33" s="207"/>
      <c r="AG33" s="208"/>
    </row>
    <row r="34" spans="1:33" s="15" customFormat="1" ht="24.75" customHeight="1">
      <c r="A34" s="15" t="s">
        <v>41</v>
      </c>
      <c r="B34" s="15" t="str">
        <f t="shared" si="0"/>
        <v>KMV||||||||</v>
      </c>
      <c r="D34" s="48" t="s">
        <v>21</v>
      </c>
      <c r="E34" s="396">
        <f>IF(H34="","",VLOOKUP(H34,Sheet1!$A$1:$B$241,2,FALSE))</f>
      </c>
      <c r="F34" s="397"/>
      <c r="G34" s="398"/>
      <c r="H34" s="410"/>
      <c r="I34" s="411"/>
      <c r="J34" s="194"/>
      <c r="K34" s="393"/>
      <c r="L34" s="394"/>
      <c r="M34" s="394"/>
      <c r="N34" s="395"/>
      <c r="O34" s="195"/>
      <c r="P34" s="390">
        <f>IF(U34="","",VLOOKUP(U34,Sheet1!$D$197:$E$214,2,FALSE))</f>
      </c>
      <c r="Q34" s="391"/>
      <c r="R34" s="391"/>
      <c r="S34" s="391"/>
      <c r="T34" s="392"/>
      <c r="U34" s="199"/>
      <c r="V34" s="200"/>
      <c r="W34" s="381">
        <f>IF(AB34="","",VLOOKUP(AB34,Sheet1!$D$1:$E$52,2,FALSE))</f>
      </c>
      <c r="X34" s="382"/>
      <c r="Y34" s="382"/>
      <c r="Z34" s="382"/>
      <c r="AA34" s="383"/>
      <c r="AB34" s="195"/>
      <c r="AC34" s="378"/>
      <c r="AD34" s="379"/>
      <c r="AE34" s="380"/>
      <c r="AF34" s="207"/>
      <c r="AG34" s="208"/>
    </row>
    <row r="35" spans="1:33" s="15" customFormat="1" ht="24" customHeight="1">
      <c r="A35" s="15" t="s">
        <v>41</v>
      </c>
      <c r="B35" s="15" t="str">
        <f t="shared" si="0"/>
        <v>KMV||||||||</v>
      </c>
      <c r="D35" s="48" t="s">
        <v>22</v>
      </c>
      <c r="E35" s="396">
        <f>IF(H35="","",VLOOKUP(H35,Sheet1!$A$1:$B$241,2,FALSE))</f>
      </c>
      <c r="F35" s="397"/>
      <c r="G35" s="398"/>
      <c r="H35" s="410"/>
      <c r="I35" s="411"/>
      <c r="J35" s="194"/>
      <c r="K35" s="393"/>
      <c r="L35" s="394"/>
      <c r="M35" s="394"/>
      <c r="N35" s="395"/>
      <c r="O35" s="194"/>
      <c r="P35" s="390">
        <f>IF(U35="","",VLOOKUP(U35,Sheet1!$D$197:$E$214,2,FALSE))</f>
      </c>
      <c r="Q35" s="391"/>
      <c r="R35" s="391"/>
      <c r="S35" s="391"/>
      <c r="T35" s="392"/>
      <c r="U35" s="201"/>
      <c r="V35" s="202"/>
      <c r="W35" s="381">
        <f>IF(AB35="","",VLOOKUP(AB35,Sheet1!$D$1:$E$52,2,FALSE))</f>
      </c>
      <c r="X35" s="382"/>
      <c r="Y35" s="382"/>
      <c r="Z35" s="382"/>
      <c r="AA35" s="383"/>
      <c r="AB35" s="194"/>
      <c r="AC35" s="378"/>
      <c r="AD35" s="379"/>
      <c r="AE35" s="380"/>
      <c r="AF35" s="190"/>
      <c r="AG35" s="209"/>
    </row>
    <row r="36" spans="1:33" s="15" customFormat="1" ht="24" customHeight="1">
      <c r="A36" s="15" t="s">
        <v>41</v>
      </c>
      <c r="B36" s="15" t="str">
        <f t="shared" si="0"/>
        <v>KMV||||||||</v>
      </c>
      <c r="D36" s="48" t="s">
        <v>23</v>
      </c>
      <c r="E36" s="396">
        <f>IF(H36="","",VLOOKUP(H36,Sheet1!$A$1:$B$241,2,FALSE))</f>
      </c>
      <c r="F36" s="397"/>
      <c r="G36" s="398"/>
      <c r="H36" s="410"/>
      <c r="I36" s="411"/>
      <c r="J36" s="194"/>
      <c r="K36" s="393"/>
      <c r="L36" s="394"/>
      <c r="M36" s="394"/>
      <c r="N36" s="395"/>
      <c r="O36" s="194"/>
      <c r="P36" s="390">
        <f>IF(U36="","",VLOOKUP(U36,Sheet1!$D$197:$E$214,2,FALSE))</f>
      </c>
      <c r="Q36" s="391"/>
      <c r="R36" s="391"/>
      <c r="S36" s="391"/>
      <c r="T36" s="392"/>
      <c r="U36" s="201"/>
      <c r="V36" s="202"/>
      <c r="W36" s="381">
        <f>IF(AB36="","",VLOOKUP(AB36,Sheet1!$D$1:$E$52,2,FALSE))</f>
      </c>
      <c r="X36" s="382"/>
      <c r="Y36" s="382"/>
      <c r="Z36" s="382"/>
      <c r="AA36" s="383"/>
      <c r="AB36" s="194"/>
      <c r="AC36" s="378"/>
      <c r="AD36" s="379"/>
      <c r="AE36" s="380"/>
      <c r="AF36" s="190"/>
      <c r="AG36" s="209"/>
    </row>
    <row r="37" spans="1:33" s="15" customFormat="1" ht="24" customHeight="1">
      <c r="A37" s="15" t="s">
        <v>41</v>
      </c>
      <c r="B37" s="15" t="str">
        <f t="shared" si="0"/>
        <v>KMV||||||||</v>
      </c>
      <c r="D37" s="48" t="s">
        <v>24</v>
      </c>
      <c r="E37" s="396">
        <f>IF(H37="","",VLOOKUP(H37,Sheet1!$A$1:$B$241,2,FALSE))</f>
      </c>
      <c r="F37" s="397"/>
      <c r="G37" s="398"/>
      <c r="H37" s="410"/>
      <c r="I37" s="411"/>
      <c r="J37" s="194"/>
      <c r="K37" s="393"/>
      <c r="L37" s="394"/>
      <c r="M37" s="394"/>
      <c r="N37" s="395"/>
      <c r="O37" s="194"/>
      <c r="P37" s="390">
        <f>IF(U37="","",VLOOKUP(U37,Sheet1!$D$197:$E$214,2,FALSE))</f>
      </c>
      <c r="Q37" s="391"/>
      <c r="R37" s="391"/>
      <c r="S37" s="391"/>
      <c r="T37" s="392"/>
      <c r="U37" s="201"/>
      <c r="V37" s="202"/>
      <c r="W37" s="381">
        <f>IF(AB37="","",VLOOKUP(AB37,Sheet1!$D$1:$E$52,2,FALSE))</f>
      </c>
      <c r="X37" s="382"/>
      <c r="Y37" s="382"/>
      <c r="Z37" s="382"/>
      <c r="AA37" s="383"/>
      <c r="AB37" s="194"/>
      <c r="AC37" s="378"/>
      <c r="AD37" s="379"/>
      <c r="AE37" s="380"/>
      <c r="AF37" s="190"/>
      <c r="AG37" s="209"/>
    </row>
    <row r="38" spans="1:33" s="15" customFormat="1" ht="24.75" customHeight="1">
      <c r="A38" s="15" t="s">
        <v>41</v>
      </c>
      <c r="B38" s="15" t="str">
        <f t="shared" si="0"/>
        <v>KMV||||||||</v>
      </c>
      <c r="D38" s="48" t="s">
        <v>25</v>
      </c>
      <c r="E38" s="396">
        <f>IF(H38="","",VLOOKUP(H38,Sheet1!$A$1:$B$241,2,FALSE))</f>
      </c>
      <c r="F38" s="397"/>
      <c r="G38" s="398"/>
      <c r="H38" s="410"/>
      <c r="I38" s="411"/>
      <c r="J38" s="194"/>
      <c r="K38" s="393"/>
      <c r="L38" s="394"/>
      <c r="M38" s="394"/>
      <c r="N38" s="395"/>
      <c r="O38" s="194"/>
      <c r="P38" s="390">
        <f>IF(U38="","",VLOOKUP(U38,Sheet1!$D$197:$E$214,2,FALSE))</f>
      </c>
      <c r="Q38" s="391"/>
      <c r="R38" s="391"/>
      <c r="S38" s="391"/>
      <c r="T38" s="392"/>
      <c r="U38" s="201"/>
      <c r="V38" s="202"/>
      <c r="W38" s="381">
        <f>IF(AB38="","",VLOOKUP(AB38,Sheet1!$D$1:$E$52,2,FALSE))</f>
      </c>
      <c r="X38" s="382"/>
      <c r="Y38" s="382"/>
      <c r="Z38" s="382"/>
      <c r="AA38" s="383"/>
      <c r="AB38" s="194"/>
      <c r="AC38" s="378"/>
      <c r="AD38" s="379"/>
      <c r="AE38" s="380"/>
      <c r="AF38" s="190"/>
      <c r="AG38" s="209"/>
    </row>
    <row r="39" spans="1:33" ht="24.75" customHeight="1">
      <c r="A39" s="15" t="s">
        <v>41</v>
      </c>
      <c r="B39" s="15" t="str">
        <f aca="true" t="shared" si="1" ref="B39:B45">CONCATENATE($B$2,"|",E39,"|",J39,"|",K39,"|",P39,"|",V39,"|",W39,"|",AC39,"|",AG39)</f>
        <v>KMV||||||||</v>
      </c>
      <c r="D39" s="48" t="s">
        <v>63</v>
      </c>
      <c r="E39" s="396">
        <f>IF(H39="","",VLOOKUP(H39,Sheet1!$A$1:$B$241,2,FALSE))</f>
      </c>
      <c r="F39" s="397"/>
      <c r="G39" s="398"/>
      <c r="H39" s="410"/>
      <c r="I39" s="411"/>
      <c r="J39" s="194"/>
      <c r="K39" s="393"/>
      <c r="L39" s="394"/>
      <c r="M39" s="394"/>
      <c r="N39" s="395"/>
      <c r="O39" s="194"/>
      <c r="P39" s="390">
        <f>IF(U39="","",VLOOKUP(U39,Sheet1!$D$197:$E$214,2,FALSE))</f>
      </c>
      <c r="Q39" s="391"/>
      <c r="R39" s="391"/>
      <c r="S39" s="391"/>
      <c r="T39" s="392"/>
      <c r="U39" s="201"/>
      <c r="V39" s="202"/>
      <c r="W39" s="381">
        <f>IF(AB39="","",VLOOKUP(AB39,Sheet1!$D$1:$E$52,2,FALSE))</f>
      </c>
      <c r="X39" s="382"/>
      <c r="Y39" s="382"/>
      <c r="Z39" s="382"/>
      <c r="AA39" s="383"/>
      <c r="AB39" s="194"/>
      <c r="AC39" s="378"/>
      <c r="AD39" s="379"/>
      <c r="AE39" s="380"/>
      <c r="AF39" s="190"/>
      <c r="AG39" s="209"/>
    </row>
    <row r="40" spans="1:33" ht="24.75" customHeight="1">
      <c r="A40" s="15" t="s">
        <v>41</v>
      </c>
      <c r="B40" s="15" t="str">
        <f t="shared" si="1"/>
        <v>KMV||||||||</v>
      </c>
      <c r="D40" s="48" t="s">
        <v>64</v>
      </c>
      <c r="E40" s="396">
        <f>IF(H40="","",VLOOKUP(H40,Sheet1!$A$1:$B$241,2,FALSE))</f>
      </c>
      <c r="F40" s="397"/>
      <c r="G40" s="398"/>
      <c r="H40" s="410"/>
      <c r="I40" s="411"/>
      <c r="J40" s="194"/>
      <c r="K40" s="393"/>
      <c r="L40" s="394"/>
      <c r="M40" s="394"/>
      <c r="N40" s="395"/>
      <c r="O40" s="194"/>
      <c r="P40" s="390">
        <f>IF(U40="","",VLOOKUP(U40,Sheet1!$D$197:$E$214,2,FALSE))</f>
      </c>
      <c r="Q40" s="391"/>
      <c r="R40" s="391"/>
      <c r="S40" s="391"/>
      <c r="T40" s="392"/>
      <c r="U40" s="201"/>
      <c r="V40" s="202"/>
      <c r="W40" s="381">
        <f>IF(AB40="","",VLOOKUP(AB40,Sheet1!$D$1:$E$52,2,FALSE))</f>
      </c>
      <c r="X40" s="382"/>
      <c r="Y40" s="382"/>
      <c r="Z40" s="382"/>
      <c r="AA40" s="383"/>
      <c r="AB40" s="194"/>
      <c r="AC40" s="378"/>
      <c r="AD40" s="379"/>
      <c r="AE40" s="380"/>
      <c r="AF40" s="190"/>
      <c r="AG40" s="209"/>
    </row>
    <row r="41" spans="1:33" ht="24.75" customHeight="1">
      <c r="A41" s="15" t="s">
        <v>41</v>
      </c>
      <c r="B41" s="15" t="str">
        <f t="shared" si="1"/>
        <v>KMV||||||||</v>
      </c>
      <c r="D41" s="48" t="s">
        <v>65</v>
      </c>
      <c r="E41" s="396">
        <f>IF(H41="","",VLOOKUP(H41,Sheet1!$A$1:$B$241,2,FALSE))</f>
      </c>
      <c r="F41" s="397"/>
      <c r="G41" s="398"/>
      <c r="H41" s="410"/>
      <c r="I41" s="411"/>
      <c r="J41" s="194"/>
      <c r="K41" s="393"/>
      <c r="L41" s="394"/>
      <c r="M41" s="394"/>
      <c r="N41" s="395"/>
      <c r="O41" s="194"/>
      <c r="P41" s="390">
        <f>IF(U41="","",VLOOKUP(U41,Sheet1!$D$197:$E$214,2,FALSE))</f>
      </c>
      <c r="Q41" s="391"/>
      <c r="R41" s="391"/>
      <c r="S41" s="391"/>
      <c r="T41" s="392"/>
      <c r="U41" s="201"/>
      <c r="V41" s="202"/>
      <c r="W41" s="381">
        <f>IF(AB41="","",VLOOKUP(AB41,Sheet1!$D$1:$E$52,2,FALSE))</f>
      </c>
      <c r="X41" s="382"/>
      <c r="Y41" s="382"/>
      <c r="Z41" s="382"/>
      <c r="AA41" s="383"/>
      <c r="AB41" s="194"/>
      <c r="AC41" s="378"/>
      <c r="AD41" s="379"/>
      <c r="AE41" s="380"/>
      <c r="AF41" s="190"/>
      <c r="AG41" s="209"/>
    </row>
    <row r="42" spans="1:33" ht="24.75" customHeight="1">
      <c r="A42" s="15" t="s">
        <v>41</v>
      </c>
      <c r="B42" s="15" t="str">
        <f t="shared" si="1"/>
        <v>KMV||||||||</v>
      </c>
      <c r="D42" s="48" t="s">
        <v>66</v>
      </c>
      <c r="E42" s="396">
        <f>IF(H42="","",VLOOKUP(H42,Sheet1!$A$1:$B$241,2,FALSE))</f>
      </c>
      <c r="F42" s="397"/>
      <c r="G42" s="398"/>
      <c r="H42" s="410"/>
      <c r="I42" s="411"/>
      <c r="J42" s="194"/>
      <c r="K42" s="393"/>
      <c r="L42" s="394"/>
      <c r="M42" s="394"/>
      <c r="N42" s="395"/>
      <c r="O42" s="194"/>
      <c r="P42" s="390">
        <f>IF(U42="","",VLOOKUP(U42,Sheet1!$D$197:$E$214,2,FALSE))</f>
      </c>
      <c r="Q42" s="391"/>
      <c r="R42" s="391"/>
      <c r="S42" s="391"/>
      <c r="T42" s="392"/>
      <c r="U42" s="201"/>
      <c r="V42" s="202"/>
      <c r="W42" s="381">
        <f>IF(AB42="","",VLOOKUP(AB42,Sheet1!$D$1:$E$52,2,FALSE))</f>
      </c>
      <c r="X42" s="382"/>
      <c r="Y42" s="382"/>
      <c r="Z42" s="382"/>
      <c r="AA42" s="383"/>
      <c r="AB42" s="194"/>
      <c r="AC42" s="378"/>
      <c r="AD42" s="379"/>
      <c r="AE42" s="380"/>
      <c r="AF42" s="190"/>
      <c r="AG42" s="209"/>
    </row>
    <row r="43" spans="1:33" ht="24.75" customHeight="1">
      <c r="A43" s="15" t="s">
        <v>41</v>
      </c>
      <c r="B43" s="15" t="str">
        <f t="shared" si="1"/>
        <v>KMV||||||||</v>
      </c>
      <c r="D43" s="48" t="s">
        <v>67</v>
      </c>
      <c r="E43" s="396">
        <f>IF(H43="","",VLOOKUP(H43,Sheet1!$A$1:$B$241,2,FALSE))</f>
      </c>
      <c r="F43" s="397"/>
      <c r="G43" s="398"/>
      <c r="H43" s="410"/>
      <c r="I43" s="411"/>
      <c r="J43" s="194"/>
      <c r="K43" s="393"/>
      <c r="L43" s="394"/>
      <c r="M43" s="394"/>
      <c r="N43" s="395"/>
      <c r="O43" s="194"/>
      <c r="P43" s="390">
        <f>IF(U43="","",VLOOKUP(U43,Sheet1!$D$197:$E$214,2,FALSE))</f>
      </c>
      <c r="Q43" s="391"/>
      <c r="R43" s="391"/>
      <c r="S43" s="391"/>
      <c r="T43" s="392"/>
      <c r="U43" s="201"/>
      <c r="V43" s="202"/>
      <c r="W43" s="381">
        <f>IF(AB43="","",VLOOKUP(AB43,Sheet1!$D$1:$E$52,2,FALSE))</f>
      </c>
      <c r="X43" s="382"/>
      <c r="Y43" s="382"/>
      <c r="Z43" s="382"/>
      <c r="AA43" s="383"/>
      <c r="AB43" s="194"/>
      <c r="AC43" s="378"/>
      <c r="AD43" s="379"/>
      <c r="AE43" s="380"/>
      <c r="AF43" s="190"/>
      <c r="AG43" s="209"/>
    </row>
    <row r="44" spans="1:33" ht="24.75" customHeight="1">
      <c r="A44" s="15" t="s">
        <v>41</v>
      </c>
      <c r="B44" s="15" t="str">
        <f t="shared" si="1"/>
        <v>KMV||||||||</v>
      </c>
      <c r="D44" s="48" t="s">
        <v>68</v>
      </c>
      <c r="E44" s="396">
        <f>IF(H44="","",VLOOKUP(H44,Sheet1!$A$1:$B$241,2,FALSE))</f>
      </c>
      <c r="F44" s="397"/>
      <c r="G44" s="398"/>
      <c r="H44" s="410"/>
      <c r="I44" s="411"/>
      <c r="J44" s="194"/>
      <c r="K44" s="393"/>
      <c r="L44" s="394"/>
      <c r="M44" s="394"/>
      <c r="N44" s="395"/>
      <c r="O44" s="194"/>
      <c r="P44" s="390">
        <f>IF(U44="","",VLOOKUP(U44,Sheet1!$D$197:$E$214,2,FALSE))</f>
      </c>
      <c r="Q44" s="391"/>
      <c r="R44" s="391"/>
      <c r="S44" s="391"/>
      <c r="T44" s="392"/>
      <c r="U44" s="201"/>
      <c r="V44" s="202"/>
      <c r="W44" s="381">
        <f>IF(AB44="","",VLOOKUP(AB44,Sheet1!$D$1:$E$52,2,FALSE))</f>
      </c>
      <c r="X44" s="382"/>
      <c r="Y44" s="382"/>
      <c r="Z44" s="382"/>
      <c r="AA44" s="383"/>
      <c r="AB44" s="194"/>
      <c r="AC44" s="378"/>
      <c r="AD44" s="379"/>
      <c r="AE44" s="380"/>
      <c r="AF44" s="190"/>
      <c r="AG44" s="209"/>
    </row>
    <row r="45" spans="1:33" ht="24.75" customHeight="1" thickBot="1">
      <c r="A45" s="15" t="s">
        <v>41</v>
      </c>
      <c r="B45" s="15" t="str">
        <f t="shared" si="1"/>
        <v>KMV||||||||</v>
      </c>
      <c r="D45" s="80" t="s">
        <v>69</v>
      </c>
      <c r="E45" s="418">
        <f>IF(H45="","",VLOOKUP(H45,Sheet1!$A$1:$B$241,2,FALSE))</f>
      </c>
      <c r="F45" s="419"/>
      <c r="G45" s="420"/>
      <c r="H45" s="421"/>
      <c r="I45" s="422"/>
      <c r="J45" s="196"/>
      <c r="K45" s="423"/>
      <c r="L45" s="424"/>
      <c r="M45" s="424"/>
      <c r="N45" s="425"/>
      <c r="O45" s="196"/>
      <c r="P45" s="426">
        <f>IF(U45="","",VLOOKUP(U45,Sheet1!$D$197:$E$214,2,FALSE))</f>
      </c>
      <c r="Q45" s="427"/>
      <c r="R45" s="427"/>
      <c r="S45" s="427"/>
      <c r="T45" s="428"/>
      <c r="U45" s="203"/>
      <c r="V45" s="204"/>
      <c r="W45" s="429">
        <f>IF(AB45="","",VLOOKUP(AB45,Sheet1!$D$1:$E$52,2,FALSE))</f>
      </c>
      <c r="X45" s="430"/>
      <c r="Y45" s="430"/>
      <c r="Z45" s="430"/>
      <c r="AA45" s="431"/>
      <c r="AB45" s="196"/>
      <c r="AC45" s="432"/>
      <c r="AD45" s="433"/>
      <c r="AE45" s="434"/>
      <c r="AF45" s="191"/>
      <c r="AG45" s="210"/>
    </row>
    <row r="46" spans="1:2" ht="16.5">
      <c r="A46" s="15"/>
      <c r="B46" s="15"/>
    </row>
    <row r="47" spans="1:2" ht="16.5">
      <c r="A47" s="15"/>
      <c r="B47" s="15"/>
    </row>
    <row r="48" spans="1:2" ht="16.5">
      <c r="A48" s="15"/>
      <c r="B48" s="15"/>
    </row>
    <row r="49" spans="1:2" ht="16.5">
      <c r="A49" s="15"/>
      <c r="B49" s="15"/>
    </row>
    <row r="50" spans="1:2" ht="16.5">
      <c r="A50" s="15"/>
      <c r="B50" s="15"/>
    </row>
    <row r="51" spans="1:2" ht="16.5">
      <c r="A51" s="15"/>
      <c r="B51" s="15"/>
    </row>
    <row r="52" spans="1:2" ht="16.5">
      <c r="A52" s="15"/>
      <c r="B52" s="15"/>
    </row>
    <row r="53" spans="1:2" ht="16.5">
      <c r="A53" s="15"/>
      <c r="B53" s="15"/>
    </row>
    <row r="54" spans="1:2" ht="16.5">
      <c r="A54" s="15"/>
      <c r="B54" s="15"/>
    </row>
    <row r="55" spans="1:2" ht="16.5">
      <c r="A55" s="15"/>
      <c r="B55" s="15"/>
    </row>
    <row r="56" spans="1:2" ht="16.5">
      <c r="A56" s="15"/>
      <c r="B56" s="15"/>
    </row>
    <row r="57" spans="1:2" ht="16.5">
      <c r="A57" s="15"/>
      <c r="B57" s="15"/>
    </row>
    <row r="58" spans="1:2" ht="16.5">
      <c r="A58" s="15"/>
      <c r="B58" s="15"/>
    </row>
    <row r="59" spans="1:2" ht="16.5">
      <c r="A59" s="15"/>
      <c r="B59" s="15"/>
    </row>
    <row r="60" spans="1:2" ht="16.5">
      <c r="A60" s="15"/>
      <c r="B60" s="15"/>
    </row>
    <row r="61" spans="1:2" ht="16.5">
      <c r="A61" s="15"/>
      <c r="B61" s="15"/>
    </row>
    <row r="62" spans="1:2" ht="16.5">
      <c r="A62" s="15"/>
      <c r="B62" s="15"/>
    </row>
    <row r="63" spans="1:2" ht="16.5">
      <c r="A63" s="15"/>
      <c r="B63" s="15"/>
    </row>
    <row r="64" spans="1:2" ht="16.5">
      <c r="A64" s="15"/>
      <c r="B64" s="15"/>
    </row>
    <row r="65" spans="1:2" ht="16.5">
      <c r="A65" s="15"/>
      <c r="B65" s="15"/>
    </row>
    <row r="66" spans="1:2" ht="16.5">
      <c r="A66" s="15"/>
      <c r="B66" s="15"/>
    </row>
    <row r="67" spans="1:2" ht="16.5">
      <c r="A67" s="15"/>
      <c r="B67" s="15"/>
    </row>
    <row r="68" spans="1:2" ht="16.5">
      <c r="A68" s="15"/>
      <c r="B68" s="15"/>
    </row>
    <row r="69" spans="1:2" ht="16.5">
      <c r="A69" s="15"/>
      <c r="B69" s="15"/>
    </row>
    <row r="70" spans="1:2" ht="16.5">
      <c r="A70" s="15"/>
      <c r="B70" s="15"/>
    </row>
    <row r="71" spans="1:2" ht="16.5">
      <c r="A71" s="15"/>
      <c r="B71" s="15"/>
    </row>
    <row r="72" spans="1:2" ht="16.5">
      <c r="A72" s="15"/>
      <c r="B72" s="15"/>
    </row>
    <row r="73" spans="1:2" ht="16.5">
      <c r="A73" s="15"/>
      <c r="B73" s="15"/>
    </row>
    <row r="74" spans="1:2" ht="16.5">
      <c r="A74" s="15"/>
      <c r="B74" s="15"/>
    </row>
    <row r="75" spans="1:2" ht="16.5">
      <c r="A75" s="15"/>
      <c r="B75" s="15"/>
    </row>
    <row r="76" spans="1:2" ht="16.5">
      <c r="A76" s="15"/>
      <c r="B76" s="15"/>
    </row>
    <row r="77" spans="1:2" ht="16.5">
      <c r="A77" s="15"/>
      <c r="B77" s="15"/>
    </row>
    <row r="78" spans="1:2" ht="16.5">
      <c r="A78" s="15"/>
      <c r="B78" s="15"/>
    </row>
    <row r="79" spans="1:2" ht="16.5">
      <c r="A79" s="15"/>
      <c r="B79" s="15"/>
    </row>
    <row r="80" spans="1:2" ht="16.5">
      <c r="A80" s="15"/>
      <c r="B80" s="15"/>
    </row>
    <row r="81" spans="1:2" ht="16.5">
      <c r="A81" s="15"/>
      <c r="B81" s="15"/>
    </row>
    <row r="82" spans="1:2" ht="16.5">
      <c r="A82" s="15"/>
      <c r="B82" s="15"/>
    </row>
    <row r="83" spans="1:2" ht="16.5">
      <c r="A83" s="15"/>
      <c r="B83" s="15"/>
    </row>
    <row r="84" spans="1:2" ht="16.5">
      <c r="A84" s="15"/>
      <c r="B84" s="15"/>
    </row>
    <row r="85" spans="1:2" ht="16.5">
      <c r="A85" s="15"/>
      <c r="B85" s="15"/>
    </row>
    <row r="86" spans="1:2" ht="16.5">
      <c r="A86" s="15"/>
      <c r="B86" s="15"/>
    </row>
    <row r="87" spans="1:2" ht="16.5">
      <c r="A87" s="15"/>
      <c r="B87" s="15"/>
    </row>
    <row r="88" spans="1:2" ht="16.5">
      <c r="A88" s="15"/>
      <c r="B88" s="15"/>
    </row>
    <row r="89" spans="1:2" ht="16.5">
      <c r="A89" s="15"/>
      <c r="B89" s="15"/>
    </row>
    <row r="90" spans="1:2" ht="16.5">
      <c r="A90" s="15"/>
      <c r="B90" s="15"/>
    </row>
    <row r="91" spans="1:2" ht="16.5">
      <c r="A91" s="15"/>
      <c r="B91" s="15"/>
    </row>
    <row r="92" spans="1:2" ht="16.5">
      <c r="A92" s="15"/>
      <c r="B92" s="15"/>
    </row>
    <row r="93" spans="1:2" ht="16.5">
      <c r="A93" s="15"/>
      <c r="B93" s="15"/>
    </row>
    <row r="94" spans="1:2" ht="16.5">
      <c r="A94" s="15"/>
      <c r="B94" s="15"/>
    </row>
    <row r="95" spans="1:2" ht="16.5">
      <c r="A95" s="15"/>
      <c r="B95" s="15"/>
    </row>
    <row r="96" spans="1:2" ht="16.5">
      <c r="A96" s="15"/>
      <c r="B96" s="15"/>
    </row>
    <row r="97" spans="1:2" ht="16.5">
      <c r="A97" s="15"/>
      <c r="B97" s="15"/>
    </row>
    <row r="98" spans="1:2" ht="16.5">
      <c r="A98" s="15"/>
      <c r="B98" s="15"/>
    </row>
    <row r="99" spans="1:2" ht="16.5">
      <c r="A99" s="15"/>
      <c r="B99" s="15"/>
    </row>
    <row r="100" spans="1:2" ht="16.5">
      <c r="A100" s="15"/>
      <c r="B100" s="15"/>
    </row>
    <row r="101" spans="1:2" ht="16.5">
      <c r="A101" s="15"/>
      <c r="B101" s="15"/>
    </row>
  </sheetData>
  <sheetProtection password="D266" sheet="1"/>
  <mergeCells count="147">
    <mergeCell ref="E45:G45"/>
    <mergeCell ref="H45:I45"/>
    <mergeCell ref="K45:N45"/>
    <mergeCell ref="P45:T45"/>
    <mergeCell ref="W45:AA45"/>
    <mergeCell ref="AC45:AE45"/>
    <mergeCell ref="E44:G44"/>
    <mergeCell ref="H44:I44"/>
    <mergeCell ref="K44:N44"/>
    <mergeCell ref="P44:T44"/>
    <mergeCell ref="W44:AA44"/>
    <mergeCell ref="AC44:AE44"/>
    <mergeCell ref="E43:G43"/>
    <mergeCell ref="H43:I43"/>
    <mergeCell ref="K43:N43"/>
    <mergeCell ref="P43:T43"/>
    <mergeCell ref="W43:AA43"/>
    <mergeCell ref="AC43:AE43"/>
    <mergeCell ref="E42:G42"/>
    <mergeCell ref="H42:I42"/>
    <mergeCell ref="K42:N42"/>
    <mergeCell ref="P42:T42"/>
    <mergeCell ref="W42:AA42"/>
    <mergeCell ref="AC42:AE42"/>
    <mergeCell ref="E41:G41"/>
    <mergeCell ref="H41:I41"/>
    <mergeCell ref="K41:N41"/>
    <mergeCell ref="P41:T41"/>
    <mergeCell ref="W41:AA41"/>
    <mergeCell ref="AC41:AE41"/>
    <mergeCell ref="K39:N39"/>
    <mergeCell ref="P39:T39"/>
    <mergeCell ref="W39:AA39"/>
    <mergeCell ref="AC39:AE39"/>
    <mergeCell ref="E40:G40"/>
    <mergeCell ref="H40:I40"/>
    <mergeCell ref="K40:N40"/>
    <mergeCell ref="P40:T40"/>
    <mergeCell ref="W40:AA40"/>
    <mergeCell ref="AC40:AE40"/>
    <mergeCell ref="H34:I34"/>
    <mergeCell ref="H35:I35"/>
    <mergeCell ref="H36:I36"/>
    <mergeCell ref="H37:I37"/>
    <mergeCell ref="H38:I38"/>
    <mergeCell ref="E39:G39"/>
    <mergeCell ref="H39:I39"/>
    <mergeCell ref="E34:G34"/>
    <mergeCell ref="E35:G35"/>
    <mergeCell ref="E36:G36"/>
    <mergeCell ref="H28:I28"/>
    <mergeCell ref="H29:I29"/>
    <mergeCell ref="H30:I30"/>
    <mergeCell ref="H31:I31"/>
    <mergeCell ref="H32:I32"/>
    <mergeCell ref="H33:I33"/>
    <mergeCell ref="O2:V4"/>
    <mergeCell ref="O8:P8"/>
    <mergeCell ref="D19:AG19"/>
    <mergeCell ref="D20:D23"/>
    <mergeCell ref="W21:AB23"/>
    <mergeCell ref="P20:AB20"/>
    <mergeCell ref="AC20:AG23"/>
    <mergeCell ref="P21:V23"/>
    <mergeCell ref="P13:S13"/>
    <mergeCell ref="Q6:U6"/>
    <mergeCell ref="D24:D25"/>
    <mergeCell ref="E24:G25"/>
    <mergeCell ref="K24:N25"/>
    <mergeCell ref="P24:T25"/>
    <mergeCell ref="V24:V25"/>
    <mergeCell ref="W24:AA25"/>
    <mergeCell ref="H24:I25"/>
    <mergeCell ref="J24:J25"/>
    <mergeCell ref="AC24:AE25"/>
    <mergeCell ref="AF24:AF25"/>
    <mergeCell ref="AG24:AG25"/>
    <mergeCell ref="AB24:AB25"/>
    <mergeCell ref="P10:S10"/>
    <mergeCell ref="O9:T9"/>
    <mergeCell ref="V9:W9"/>
    <mergeCell ref="E26:G26"/>
    <mergeCell ref="K26:N26"/>
    <mergeCell ref="P26:T26"/>
    <mergeCell ref="E20:J23"/>
    <mergeCell ref="K20:O23"/>
    <mergeCell ref="E27:G27"/>
    <mergeCell ref="H26:I26"/>
    <mergeCell ref="H27:I27"/>
    <mergeCell ref="E28:G28"/>
    <mergeCell ref="E29:G29"/>
    <mergeCell ref="E30:G30"/>
    <mergeCell ref="E31:G31"/>
    <mergeCell ref="E32:G32"/>
    <mergeCell ref="E33:G33"/>
    <mergeCell ref="E37:G37"/>
    <mergeCell ref="E38:G38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P27:T27"/>
    <mergeCell ref="P28:T28"/>
    <mergeCell ref="P29:T29"/>
    <mergeCell ref="P30:T30"/>
    <mergeCell ref="P31:T31"/>
    <mergeCell ref="P32:T32"/>
    <mergeCell ref="P33:T33"/>
    <mergeCell ref="P34:T34"/>
    <mergeCell ref="P35:T35"/>
    <mergeCell ref="P36:T36"/>
    <mergeCell ref="P37:T37"/>
    <mergeCell ref="P38:T38"/>
    <mergeCell ref="W35:AA35"/>
    <mergeCell ref="W36:AA36"/>
    <mergeCell ref="W37:AA37"/>
    <mergeCell ref="W26:AA26"/>
    <mergeCell ref="W27:AA27"/>
    <mergeCell ref="W28:AA28"/>
    <mergeCell ref="W29:AA29"/>
    <mergeCell ref="W30:AA30"/>
    <mergeCell ref="W31:AA31"/>
    <mergeCell ref="AC31:AE31"/>
    <mergeCell ref="AC32:AE32"/>
    <mergeCell ref="AC33:AE33"/>
    <mergeCell ref="AC34:AE34"/>
    <mergeCell ref="W32:AA32"/>
    <mergeCell ref="W33:AA33"/>
    <mergeCell ref="W34:AA34"/>
    <mergeCell ref="AC35:AE35"/>
    <mergeCell ref="AC36:AE36"/>
    <mergeCell ref="AC37:AE37"/>
    <mergeCell ref="AC38:AE38"/>
    <mergeCell ref="W38:AA38"/>
    <mergeCell ref="AC26:AE26"/>
    <mergeCell ref="AC27:AE27"/>
    <mergeCell ref="AC28:AE28"/>
    <mergeCell ref="AC29:AE29"/>
    <mergeCell ref="AC30:AE30"/>
  </mergeCells>
  <printOptions/>
  <pageMargins left="0.5118110236220472" right="0" top="0.35433070866141736" bottom="0.15748031496062992" header="0" footer="0"/>
  <pageSetup fitToHeight="1" fitToWidth="1" horizontalDpi="600" verticalDpi="600" orientation="landscape" paperSize="9" scale="4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70" zoomScaleNormal="70" zoomScalePageLayoutView="0" workbookViewId="0" topLeftCell="C13">
      <selection activeCell="T36" sqref="T36"/>
    </sheetView>
  </sheetViews>
  <sheetFormatPr defaultColWidth="9.140625" defaultRowHeight="12.75"/>
  <cols>
    <col min="1" max="2" width="9.140625" style="0" hidden="1" customWidth="1"/>
    <col min="3" max="3" width="2.421875" style="0" customWidth="1"/>
    <col min="4" max="4" width="7.7109375" style="0" customWidth="1"/>
    <col min="5" max="13" width="5.28125" style="0" customWidth="1"/>
    <col min="14" max="14" width="25.7109375" style="0" customWidth="1"/>
    <col min="15" max="15" width="13.8515625" style="0" customWidth="1"/>
    <col min="16" max="18" width="3.140625" style="0" customWidth="1"/>
    <col min="19" max="19" width="8.140625" style="0" customWidth="1"/>
    <col min="20" max="20" width="28.00390625" style="0" customWidth="1"/>
    <col min="21" max="24" width="5.28125" style="0" customWidth="1"/>
    <col min="25" max="25" width="5.28125" style="2" customWidth="1"/>
    <col min="26" max="26" width="17.8515625" style="2" customWidth="1"/>
    <col min="27" max="27" width="4.140625" style="2" customWidth="1"/>
    <col min="28" max="28" width="17.8515625" style="2" customWidth="1"/>
    <col min="29" max="29" width="20.57421875" style="2" customWidth="1"/>
    <col min="30" max="30" width="5.28125" style="2" customWidth="1"/>
    <col min="31" max="31" width="5.140625" style="2" customWidth="1"/>
    <col min="32" max="32" width="4.7109375" style="2" customWidth="1"/>
    <col min="33" max="33" width="5.140625" style="2" customWidth="1"/>
    <col min="34" max="34" width="4.7109375" style="2" customWidth="1"/>
    <col min="35" max="35" width="22.8515625" style="2" customWidth="1"/>
    <col min="36" max="37" width="5.28125" style="2" customWidth="1"/>
    <col min="38" max="38" width="5.140625" style="2" customWidth="1"/>
    <col min="39" max="40" width="22.8515625" style="2" customWidth="1"/>
    <col min="41" max="41" width="1.57421875" style="2" customWidth="1"/>
    <col min="42" max="49" width="9.140625" style="2" customWidth="1"/>
  </cols>
  <sheetData>
    <row r="1" spans="1:2" ht="13.5" thickBot="1">
      <c r="A1" s="72" t="s">
        <v>46</v>
      </c>
      <c r="B1" t="str">
        <f>Imports!B7</f>
        <v>KMV</v>
      </c>
    </row>
    <row r="2" spans="3:40" ht="12.75" customHeight="1">
      <c r="C2" s="49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41" t="s">
        <v>1</v>
      </c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3"/>
      <c r="AG2" s="21"/>
      <c r="AH2" s="21"/>
      <c r="AI2" s="21"/>
      <c r="AJ2" s="21"/>
      <c r="AK2" s="21"/>
      <c r="AL2" s="21"/>
      <c r="AM2" s="21"/>
      <c r="AN2" s="22"/>
    </row>
    <row r="3" spans="4:40" ht="5.25" customHeight="1">
      <c r="D3" s="2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44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6"/>
      <c r="AG3" s="3"/>
      <c r="AH3" s="3"/>
      <c r="AI3" s="3"/>
      <c r="AJ3" s="3"/>
      <c r="AK3" s="3"/>
      <c r="AL3" s="3"/>
      <c r="AM3" s="3"/>
      <c r="AN3" s="24"/>
    </row>
    <row r="4" spans="4:40" ht="6.75" customHeight="1" thickBot="1">
      <c r="D4" s="2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344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6"/>
      <c r="AG4" s="3"/>
      <c r="AH4" s="3"/>
      <c r="AI4" s="3"/>
      <c r="AJ4" s="3"/>
      <c r="AK4" s="3"/>
      <c r="AL4" s="3"/>
      <c r="AM4" s="3"/>
      <c r="AN4" s="25"/>
    </row>
    <row r="5" spans="1:40" ht="16.5" customHeight="1" thickBot="1">
      <c r="A5" s="72" t="s">
        <v>33</v>
      </c>
      <c r="B5">
        <f>AB5</f>
        <v>0</v>
      </c>
      <c r="D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36" t="s">
        <v>7</v>
      </c>
      <c r="V5" s="37"/>
      <c r="W5" s="37"/>
      <c r="X5" s="37"/>
      <c r="Y5" s="37"/>
      <c r="Z5" s="37"/>
      <c r="AA5" s="37"/>
      <c r="AB5" s="163">
        <f>'Return Details'!G13</f>
        <v>0</v>
      </c>
      <c r="AC5" s="3"/>
      <c r="AD5" s="3"/>
      <c r="AE5" s="3"/>
      <c r="AF5" s="25"/>
      <c r="AG5" s="3"/>
      <c r="AH5" s="3"/>
      <c r="AI5" s="3"/>
      <c r="AJ5" s="3"/>
      <c r="AK5" s="3"/>
      <c r="AL5" s="3"/>
      <c r="AM5" s="3"/>
      <c r="AN5" s="25"/>
    </row>
    <row r="6" spans="1:40" ht="18.75" customHeight="1" thickBot="1">
      <c r="A6" s="72" t="s">
        <v>36</v>
      </c>
      <c r="B6" s="73">
        <f>V9</f>
        <v>0</v>
      </c>
      <c r="D6" s="2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56" t="s">
        <v>5</v>
      </c>
      <c r="V6" s="57"/>
      <c r="W6" s="57"/>
      <c r="X6" s="57"/>
      <c r="Y6" s="57"/>
      <c r="Z6" s="57"/>
      <c r="AA6" s="57"/>
      <c r="AB6" s="416">
        <f>'Return Details'!F14</f>
        <v>0</v>
      </c>
      <c r="AC6" s="417"/>
      <c r="AD6" s="417"/>
      <c r="AE6" s="417"/>
      <c r="AF6" s="435"/>
      <c r="AG6" s="3"/>
      <c r="AH6" s="3"/>
      <c r="AI6" s="3"/>
      <c r="AJ6" s="3"/>
      <c r="AK6" s="3"/>
      <c r="AL6" s="3"/>
      <c r="AM6" s="3"/>
      <c r="AN6" s="25"/>
    </row>
    <row r="7" spans="1:40" ht="19.5" customHeight="1">
      <c r="A7" s="72" t="s">
        <v>37</v>
      </c>
      <c r="B7" s="73">
        <f>AC9</f>
        <v>0</v>
      </c>
      <c r="D7" s="2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38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25"/>
      <c r="AG7" s="3"/>
      <c r="AH7" s="3"/>
      <c r="AI7" s="3"/>
      <c r="AJ7" s="3"/>
      <c r="AK7" s="3"/>
      <c r="AL7" s="3"/>
      <c r="AM7" s="3"/>
      <c r="AN7" s="25"/>
    </row>
    <row r="8" spans="4:40" ht="15.75">
      <c r="D8" s="2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0"/>
      <c r="V8" s="436" t="s">
        <v>30</v>
      </c>
      <c r="W8" s="436"/>
      <c r="X8" s="436"/>
      <c r="Y8" s="436"/>
      <c r="Z8" s="436"/>
      <c r="AA8" s="436"/>
      <c r="AB8" s="3"/>
      <c r="AC8" s="348" t="s">
        <v>31</v>
      </c>
      <c r="AD8" s="348"/>
      <c r="AE8" s="3"/>
      <c r="AF8" s="25"/>
      <c r="AG8" s="3"/>
      <c r="AH8" s="3"/>
      <c r="AI8" s="3"/>
      <c r="AJ8" s="3"/>
      <c r="AK8" s="3"/>
      <c r="AL8" s="3"/>
      <c r="AM8" s="3"/>
      <c r="AN8" s="25"/>
    </row>
    <row r="9" spans="4:40" ht="23.25" customHeight="1">
      <c r="D9" s="26"/>
      <c r="E9" s="27"/>
      <c r="F9" s="27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0"/>
      <c r="V9" s="275">
        <f>'Return Details'!E18</f>
        <v>0</v>
      </c>
      <c r="W9" s="276"/>
      <c r="X9" s="276"/>
      <c r="Y9" s="276"/>
      <c r="Z9" s="276"/>
      <c r="AA9" s="277"/>
      <c r="AB9" s="3"/>
      <c r="AC9" s="278">
        <f>'Return Details'!L18</f>
        <v>0</v>
      </c>
      <c r="AD9" s="279"/>
      <c r="AE9" s="61"/>
      <c r="AF9" s="25"/>
      <c r="AG9" s="3"/>
      <c r="AH9" s="3"/>
      <c r="AI9" s="3"/>
      <c r="AJ9" s="3"/>
      <c r="AK9" s="3"/>
      <c r="AL9" s="3"/>
      <c r="AM9" s="3"/>
      <c r="AN9" s="25"/>
    </row>
    <row r="10" spans="4:40" ht="22.5" customHeight="1">
      <c r="D10" s="26" t="s">
        <v>27</v>
      </c>
      <c r="E10" s="27"/>
      <c r="F10" s="27"/>
      <c r="G10" s="2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37" t="s">
        <v>29</v>
      </c>
      <c r="V10" s="438"/>
      <c r="W10" s="438"/>
      <c r="X10" s="438"/>
      <c r="Y10" s="438"/>
      <c r="Z10" s="438"/>
      <c r="AA10" s="438"/>
      <c r="AB10" s="71" t="s">
        <v>49</v>
      </c>
      <c r="AC10" s="3"/>
      <c r="AD10" s="3"/>
      <c r="AE10" s="3"/>
      <c r="AF10" s="25"/>
      <c r="AG10" s="3"/>
      <c r="AH10" s="3"/>
      <c r="AI10" s="3"/>
      <c r="AJ10" s="3"/>
      <c r="AK10" s="3"/>
      <c r="AL10" s="3"/>
      <c r="AM10" s="3"/>
      <c r="AN10" s="25"/>
    </row>
    <row r="11" spans="4:40" ht="12.75"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0"/>
      <c r="V11" s="5"/>
      <c r="W11" s="5"/>
      <c r="X11" s="5"/>
      <c r="Y11" s="5"/>
      <c r="Z11" s="5"/>
      <c r="AA11" s="5"/>
      <c r="AB11" s="5"/>
      <c r="AC11" s="3"/>
      <c r="AD11" s="3"/>
      <c r="AE11" s="3"/>
      <c r="AF11" s="25"/>
      <c r="AG11" s="3"/>
      <c r="AH11" s="3"/>
      <c r="AI11" s="3"/>
      <c r="AJ11" s="3"/>
      <c r="AK11" s="3"/>
      <c r="AL11" s="3"/>
      <c r="AM11" s="3"/>
      <c r="AN11" s="25"/>
    </row>
    <row r="12" spans="4:40" ht="6.75" customHeight="1">
      <c r="D12" s="2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0"/>
      <c r="V12" s="5"/>
      <c r="W12" s="5"/>
      <c r="X12" s="5"/>
      <c r="Y12" s="5"/>
      <c r="Z12" s="5"/>
      <c r="AA12" s="5"/>
      <c r="AB12" s="5"/>
      <c r="AC12" s="3"/>
      <c r="AD12" s="3"/>
      <c r="AE12" s="3"/>
      <c r="AF12" s="25"/>
      <c r="AG12" s="3"/>
      <c r="AH12" s="3"/>
      <c r="AI12" s="3"/>
      <c r="AJ12" s="3"/>
      <c r="AK12" s="3"/>
      <c r="AL12" s="3"/>
      <c r="AM12" s="3"/>
      <c r="AN12" s="25"/>
    </row>
    <row r="13" spans="4:40" ht="18" customHeight="1">
      <c r="D13" s="2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40" t="s">
        <v>32</v>
      </c>
      <c r="V13" s="41"/>
      <c r="W13" s="41"/>
      <c r="X13" s="41"/>
      <c r="Y13" s="280">
        <f>'Return Details'!H20</f>
        <v>0</v>
      </c>
      <c r="Z13" s="281"/>
      <c r="AA13" s="281"/>
      <c r="AB13" s="282"/>
      <c r="AC13" s="3"/>
      <c r="AD13" s="3"/>
      <c r="AE13" s="3"/>
      <c r="AF13" s="25"/>
      <c r="AG13" s="3"/>
      <c r="AH13" s="3"/>
      <c r="AI13" s="3"/>
      <c r="AJ13" s="3"/>
      <c r="AK13" s="3"/>
      <c r="AL13" s="3"/>
      <c r="AM13" s="3"/>
      <c r="AN13" s="25"/>
    </row>
    <row r="14" spans="4:40" ht="7.5" customHeight="1" thickBot="1">
      <c r="D14" s="2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1"/>
      <c r="V14" s="7"/>
      <c r="W14" s="7"/>
      <c r="X14" s="7"/>
      <c r="Y14" s="7"/>
      <c r="Z14" s="7"/>
      <c r="AA14" s="7"/>
      <c r="AB14" s="7"/>
      <c r="AC14" s="3"/>
      <c r="AD14" s="3"/>
      <c r="AE14" s="3"/>
      <c r="AF14" s="25"/>
      <c r="AG14" s="3"/>
      <c r="AH14" s="3"/>
      <c r="AI14" s="3"/>
      <c r="AJ14" s="3"/>
      <c r="AK14" s="3"/>
      <c r="AL14" s="3"/>
      <c r="AM14" s="3"/>
      <c r="AN14" s="25"/>
    </row>
    <row r="15" spans="4:40" ht="10.5" customHeight="1" thickBot="1" thickTop="1"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2"/>
      <c r="V15" s="33"/>
      <c r="W15" s="33"/>
      <c r="X15" s="33"/>
      <c r="Y15" s="33"/>
      <c r="Z15" s="33"/>
      <c r="AA15" s="33"/>
      <c r="AB15" s="50"/>
      <c r="AC15" s="58"/>
      <c r="AD15" s="58"/>
      <c r="AE15" s="59"/>
      <c r="AF15" s="60"/>
      <c r="AG15" s="3"/>
      <c r="AH15" s="3"/>
      <c r="AI15" s="3"/>
      <c r="AJ15" s="3"/>
      <c r="AK15" s="3"/>
      <c r="AL15" s="3"/>
      <c r="AM15" s="6"/>
      <c r="AN15" s="28"/>
    </row>
    <row r="16" spans="4:40" ht="23.25" customHeight="1">
      <c r="D16" s="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8"/>
      <c r="AN16" s="29"/>
    </row>
    <row r="17" spans="4:40" ht="23.25" customHeight="1">
      <c r="D17" s="2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9"/>
      <c r="AN17" s="16"/>
    </row>
    <row r="18" spans="4:40" ht="4.5" customHeight="1">
      <c r="D18" s="34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13"/>
      <c r="AK18" s="13"/>
      <c r="AL18" s="10"/>
      <c r="AM18" s="11"/>
      <c r="AN18" s="17"/>
    </row>
    <row r="19" spans="4:40" ht="6.75" customHeight="1" thickBot="1">
      <c r="D19" s="2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5"/>
    </row>
    <row r="20" spans="4:40" ht="15.75">
      <c r="D20" s="413" t="s">
        <v>26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5"/>
    </row>
    <row r="21" spans="4:41" s="70" customFormat="1" ht="19.5" customHeight="1">
      <c r="D21" s="356"/>
      <c r="E21" s="324" t="s">
        <v>83</v>
      </c>
      <c r="F21" s="325"/>
      <c r="G21" s="325"/>
      <c r="H21" s="325"/>
      <c r="I21" s="325"/>
      <c r="J21" s="325"/>
      <c r="K21" s="325"/>
      <c r="L21" s="325"/>
      <c r="M21" s="325"/>
      <c r="N21" s="325"/>
      <c r="O21" s="333"/>
      <c r="P21" s="445" t="s">
        <v>84</v>
      </c>
      <c r="Q21" s="446"/>
      <c r="R21" s="446"/>
      <c r="S21" s="446"/>
      <c r="T21" s="447"/>
      <c r="U21" s="324" t="s">
        <v>12</v>
      </c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33"/>
      <c r="AJ21" s="324" t="s">
        <v>85</v>
      </c>
      <c r="AK21" s="325"/>
      <c r="AL21" s="325"/>
      <c r="AM21" s="325"/>
      <c r="AN21" s="326"/>
      <c r="AO21" s="81"/>
    </row>
    <row r="22" spans="4:41" s="70" customFormat="1" ht="9" customHeight="1">
      <c r="D22" s="357"/>
      <c r="E22" s="327"/>
      <c r="F22" s="328"/>
      <c r="G22" s="328"/>
      <c r="H22" s="328"/>
      <c r="I22" s="328"/>
      <c r="J22" s="328"/>
      <c r="K22" s="328"/>
      <c r="L22" s="328"/>
      <c r="M22" s="328"/>
      <c r="N22" s="328"/>
      <c r="O22" s="334"/>
      <c r="P22" s="448"/>
      <c r="Q22" s="449"/>
      <c r="R22" s="449"/>
      <c r="S22" s="449"/>
      <c r="T22" s="450"/>
      <c r="U22" s="327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34"/>
      <c r="AJ22" s="327"/>
      <c r="AK22" s="328"/>
      <c r="AL22" s="328"/>
      <c r="AM22" s="328"/>
      <c r="AN22" s="329"/>
      <c r="AO22" s="81"/>
    </row>
    <row r="23" spans="4:41" s="70" customFormat="1" ht="24.75" customHeight="1">
      <c r="D23" s="357"/>
      <c r="E23" s="327"/>
      <c r="F23" s="328"/>
      <c r="G23" s="328"/>
      <c r="H23" s="328"/>
      <c r="I23" s="328"/>
      <c r="J23" s="328"/>
      <c r="K23" s="328"/>
      <c r="L23" s="328"/>
      <c r="M23" s="328"/>
      <c r="N23" s="328"/>
      <c r="O23" s="334"/>
      <c r="P23" s="448"/>
      <c r="Q23" s="449"/>
      <c r="R23" s="449"/>
      <c r="S23" s="449"/>
      <c r="T23" s="450"/>
      <c r="U23" s="327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34"/>
      <c r="AJ23" s="327"/>
      <c r="AK23" s="328"/>
      <c r="AL23" s="328"/>
      <c r="AM23" s="328"/>
      <c r="AN23" s="329"/>
      <c r="AO23" s="81"/>
    </row>
    <row r="24" spans="4:40" s="81" customFormat="1" ht="6.75" customHeight="1">
      <c r="D24" s="358"/>
      <c r="E24" s="330"/>
      <c r="F24" s="331"/>
      <c r="G24" s="331"/>
      <c r="H24" s="331"/>
      <c r="I24" s="331"/>
      <c r="J24" s="331"/>
      <c r="K24" s="331"/>
      <c r="L24" s="331"/>
      <c r="M24" s="331"/>
      <c r="N24" s="331"/>
      <c r="O24" s="335"/>
      <c r="P24" s="451"/>
      <c r="Q24" s="452"/>
      <c r="R24" s="452"/>
      <c r="S24" s="452"/>
      <c r="T24" s="453"/>
      <c r="U24" s="330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5"/>
      <c r="AJ24" s="327"/>
      <c r="AK24" s="328"/>
      <c r="AL24" s="328"/>
      <c r="AM24" s="328"/>
      <c r="AN24" s="329"/>
    </row>
    <row r="25" spans="4:40" s="81" customFormat="1" ht="37.5" customHeight="1">
      <c r="D25" s="93"/>
      <c r="E25" s="352" t="s">
        <v>86</v>
      </c>
      <c r="F25" s="353"/>
      <c r="G25" s="353"/>
      <c r="H25" s="353"/>
      <c r="I25" s="353"/>
      <c r="J25" s="353"/>
      <c r="K25" s="353"/>
      <c r="L25" s="353"/>
      <c r="M25" s="353"/>
      <c r="N25" s="354"/>
      <c r="O25" s="312" t="s">
        <v>87</v>
      </c>
      <c r="P25" s="86"/>
      <c r="Q25" s="86"/>
      <c r="R25" s="86"/>
      <c r="S25" s="169"/>
      <c r="T25" s="87"/>
      <c r="U25" s="454" t="s">
        <v>88</v>
      </c>
      <c r="V25" s="455"/>
      <c r="W25" s="455"/>
      <c r="X25" s="455"/>
      <c r="Y25" s="455"/>
      <c r="Z25" s="455"/>
      <c r="AA25" s="455"/>
      <c r="AB25" s="455"/>
      <c r="AC25" s="456"/>
      <c r="AD25" s="352" t="s">
        <v>89</v>
      </c>
      <c r="AE25" s="353"/>
      <c r="AF25" s="353"/>
      <c r="AG25" s="353"/>
      <c r="AH25" s="353"/>
      <c r="AI25" s="354"/>
      <c r="AJ25" s="330"/>
      <c r="AK25" s="331"/>
      <c r="AL25" s="331"/>
      <c r="AM25" s="331"/>
      <c r="AN25" s="332"/>
    </row>
    <row r="26" spans="4:40" s="70" customFormat="1" ht="15" customHeight="1">
      <c r="D26" s="458" t="s">
        <v>4</v>
      </c>
      <c r="E26" s="314" t="s">
        <v>90</v>
      </c>
      <c r="F26" s="315"/>
      <c r="G26" s="315"/>
      <c r="H26" s="316"/>
      <c r="I26" s="314" t="s">
        <v>91</v>
      </c>
      <c r="J26" s="315"/>
      <c r="K26" s="315"/>
      <c r="L26" s="315"/>
      <c r="M26" s="316"/>
      <c r="N26" s="312" t="s">
        <v>92</v>
      </c>
      <c r="O26" s="457"/>
      <c r="P26" s="88"/>
      <c r="Q26" s="89"/>
      <c r="R26" s="89"/>
      <c r="S26" s="90"/>
      <c r="T26" s="91"/>
      <c r="U26" s="314" t="s">
        <v>93</v>
      </c>
      <c r="V26" s="315"/>
      <c r="W26" s="315"/>
      <c r="X26" s="315"/>
      <c r="Y26" s="315"/>
      <c r="Z26" s="315"/>
      <c r="AA26" s="316"/>
      <c r="AB26" s="312" t="s">
        <v>94</v>
      </c>
      <c r="AC26" s="312" t="s">
        <v>95</v>
      </c>
      <c r="AD26" s="314" t="s">
        <v>96</v>
      </c>
      <c r="AE26" s="336"/>
      <c r="AF26" s="336"/>
      <c r="AG26" s="336"/>
      <c r="AH26" s="337"/>
      <c r="AI26" s="312" t="s">
        <v>97</v>
      </c>
      <c r="AJ26" s="314" t="s">
        <v>112</v>
      </c>
      <c r="AK26" s="315"/>
      <c r="AL26" s="316"/>
      <c r="AM26" s="320" t="s">
        <v>98</v>
      </c>
      <c r="AN26" s="322" t="s">
        <v>99</v>
      </c>
    </row>
    <row r="27" spans="4:43" s="70" customFormat="1" ht="43.5" customHeight="1">
      <c r="D27" s="459"/>
      <c r="E27" s="317"/>
      <c r="F27" s="318"/>
      <c r="G27" s="318"/>
      <c r="H27" s="319"/>
      <c r="I27" s="317"/>
      <c r="J27" s="318"/>
      <c r="K27" s="318"/>
      <c r="L27" s="318"/>
      <c r="M27" s="319"/>
      <c r="N27" s="313"/>
      <c r="O27" s="313"/>
      <c r="P27" s="460" t="s">
        <v>100</v>
      </c>
      <c r="Q27" s="461"/>
      <c r="R27" s="461"/>
      <c r="S27" s="462"/>
      <c r="T27" s="94" t="s">
        <v>101</v>
      </c>
      <c r="U27" s="317"/>
      <c r="V27" s="318"/>
      <c r="W27" s="318"/>
      <c r="X27" s="318"/>
      <c r="Y27" s="318"/>
      <c r="Z27" s="318"/>
      <c r="AA27" s="319"/>
      <c r="AB27" s="313"/>
      <c r="AC27" s="313"/>
      <c r="AD27" s="338"/>
      <c r="AE27" s="339"/>
      <c r="AF27" s="339"/>
      <c r="AG27" s="339"/>
      <c r="AH27" s="340"/>
      <c r="AI27" s="313"/>
      <c r="AJ27" s="317"/>
      <c r="AK27" s="318"/>
      <c r="AL27" s="319"/>
      <c r="AM27" s="321"/>
      <c r="AN27" s="323"/>
      <c r="AP27" s="70" t="s">
        <v>2</v>
      </c>
      <c r="AQ27" s="92"/>
    </row>
    <row r="28" spans="1:42" s="15" customFormat="1" ht="24.75" customHeight="1">
      <c r="A28" s="15" t="s">
        <v>42</v>
      </c>
      <c r="B28" s="15" t="str">
        <f>CONCATENATE($B$1,"|",E28,"|",I28,"|",O28,"|",P28,"|",U28,"|",AC28,"|",AD28,"|",AJ28,"|",AN28)</f>
        <v>KMV|||||||||</v>
      </c>
      <c r="D28" s="52" t="s">
        <v>13</v>
      </c>
      <c r="E28" s="442"/>
      <c r="F28" s="443"/>
      <c r="G28" s="443"/>
      <c r="H28" s="444"/>
      <c r="I28" s="442"/>
      <c r="J28" s="443"/>
      <c r="K28" s="443"/>
      <c r="L28" s="443"/>
      <c r="M28" s="444"/>
      <c r="N28" s="211"/>
      <c r="O28" s="211"/>
      <c r="P28" s="442"/>
      <c r="Q28" s="443"/>
      <c r="R28" s="443"/>
      <c r="S28" s="444"/>
      <c r="T28" s="211"/>
      <c r="U28" s="405">
        <f>IF(AB28="","",VLOOKUP(AB28,Sheet1!$D$197:$E$214,2,FALSE))</f>
      </c>
      <c r="V28" s="406"/>
      <c r="W28" s="406"/>
      <c r="X28" s="406"/>
      <c r="Y28" s="406"/>
      <c r="Z28" s="406"/>
      <c r="AA28" s="407"/>
      <c r="AB28" s="215"/>
      <c r="AC28" s="216"/>
      <c r="AD28" s="387">
        <f>IF(AI28="","",VLOOKUP(AI28,Sheet1!$D$1:$E$52,2,FALSE))</f>
      </c>
      <c r="AE28" s="388"/>
      <c r="AF28" s="388"/>
      <c r="AG28" s="388"/>
      <c r="AH28" s="389"/>
      <c r="AI28" s="223"/>
      <c r="AJ28" s="384">
        <f>IF(AM28="","",VLOOKUP(AM28,Sheet1!$A$1:$B$241,2,FALSE))</f>
      </c>
      <c r="AK28" s="385"/>
      <c r="AL28" s="386"/>
      <c r="AM28" s="227"/>
      <c r="AN28" s="228"/>
      <c r="AP28" s="15" t="s">
        <v>2</v>
      </c>
    </row>
    <row r="29" spans="1:42" s="15" customFormat="1" ht="24.75" customHeight="1">
      <c r="A29" s="15" t="s">
        <v>42</v>
      </c>
      <c r="B29" s="15" t="str">
        <f aca="true" t="shared" si="0" ref="B29:B41">CONCATENATE($B$1,"|",E29,"|",I29,"|",O29,"|",P29,"|",U29,"|",AC29,"|",AD29,"|",AJ29,"|",AN29)</f>
        <v>KMV|||||||||</v>
      </c>
      <c r="D29" s="53" t="s">
        <v>14</v>
      </c>
      <c r="E29" s="439"/>
      <c r="F29" s="440"/>
      <c r="G29" s="440"/>
      <c r="H29" s="441"/>
      <c r="I29" s="439"/>
      <c r="J29" s="440"/>
      <c r="K29" s="440"/>
      <c r="L29" s="440"/>
      <c r="M29" s="441"/>
      <c r="N29" s="212"/>
      <c r="O29" s="212"/>
      <c r="P29" s="439"/>
      <c r="Q29" s="440"/>
      <c r="R29" s="440"/>
      <c r="S29" s="441"/>
      <c r="T29" s="212"/>
      <c r="U29" s="390">
        <f>IF(AB29="","",VLOOKUP(AB29,Sheet1!$D$197:$E$214,2,FALSE))</f>
      </c>
      <c r="V29" s="391"/>
      <c r="W29" s="391"/>
      <c r="X29" s="391"/>
      <c r="Y29" s="391"/>
      <c r="Z29" s="391"/>
      <c r="AA29" s="392"/>
      <c r="AB29" s="217"/>
      <c r="AC29" s="218"/>
      <c r="AD29" s="381">
        <f>IF(AI29="","",VLOOKUP(AI29,Sheet1!$D$1:$E$52,2,FALSE))</f>
      </c>
      <c r="AE29" s="382"/>
      <c r="AF29" s="382"/>
      <c r="AG29" s="382"/>
      <c r="AH29" s="383"/>
      <c r="AI29" s="224"/>
      <c r="AJ29" s="378">
        <f>IF(AM29="","",VLOOKUP(AM29,Sheet1!$A$1:$B$241,2,FALSE))</f>
      </c>
      <c r="AK29" s="379"/>
      <c r="AL29" s="380"/>
      <c r="AM29" s="229"/>
      <c r="AN29" s="230"/>
      <c r="AP29" s="15" t="s">
        <v>2</v>
      </c>
    </row>
    <row r="30" spans="1:44" s="15" customFormat="1" ht="23.25" customHeight="1">
      <c r="A30" s="15" t="s">
        <v>42</v>
      </c>
      <c r="B30" s="15" t="str">
        <f t="shared" si="0"/>
        <v>KMV|||||||||</v>
      </c>
      <c r="D30" s="53" t="s">
        <v>15</v>
      </c>
      <c r="E30" s="439"/>
      <c r="F30" s="440"/>
      <c r="G30" s="440"/>
      <c r="H30" s="441"/>
      <c r="I30" s="439"/>
      <c r="J30" s="440"/>
      <c r="K30" s="440"/>
      <c r="L30" s="440"/>
      <c r="M30" s="441"/>
      <c r="N30" s="212"/>
      <c r="O30" s="212"/>
      <c r="P30" s="439"/>
      <c r="Q30" s="440"/>
      <c r="R30" s="440"/>
      <c r="S30" s="441"/>
      <c r="T30" s="212"/>
      <c r="U30" s="390">
        <f>IF(AB30="","",VLOOKUP(AB30,Sheet1!$D$197:$E$214,2,FALSE))</f>
      </c>
      <c r="V30" s="391"/>
      <c r="W30" s="391"/>
      <c r="X30" s="391"/>
      <c r="Y30" s="391"/>
      <c r="Z30" s="391"/>
      <c r="AA30" s="392"/>
      <c r="AB30" s="217"/>
      <c r="AC30" s="218"/>
      <c r="AD30" s="381">
        <f>IF(AI30="","",VLOOKUP(AI30,Sheet1!$D$1:$E$52,2,FALSE))</f>
      </c>
      <c r="AE30" s="382"/>
      <c r="AF30" s="382"/>
      <c r="AG30" s="382"/>
      <c r="AH30" s="383"/>
      <c r="AI30" s="224"/>
      <c r="AJ30" s="378">
        <f>IF(AM30="","",VLOOKUP(AM30,Sheet1!$A$1:$B$241,2,FALSE))</f>
      </c>
      <c r="AK30" s="379"/>
      <c r="AL30" s="380"/>
      <c r="AM30" s="229"/>
      <c r="AN30" s="230"/>
      <c r="AP30" s="15" t="s">
        <v>2</v>
      </c>
      <c r="AQ30" s="15" t="s">
        <v>2</v>
      </c>
      <c r="AR30" s="15" t="s">
        <v>2</v>
      </c>
    </row>
    <row r="31" spans="1:42" s="15" customFormat="1" ht="24.75" customHeight="1">
      <c r="A31" s="15" t="s">
        <v>42</v>
      </c>
      <c r="B31" s="15" t="str">
        <f t="shared" si="0"/>
        <v>KMV|||||||||</v>
      </c>
      <c r="D31" s="53" t="s">
        <v>16</v>
      </c>
      <c r="E31" s="439"/>
      <c r="F31" s="440"/>
      <c r="G31" s="440"/>
      <c r="H31" s="441"/>
      <c r="I31" s="439"/>
      <c r="J31" s="440"/>
      <c r="K31" s="440"/>
      <c r="L31" s="440"/>
      <c r="M31" s="441"/>
      <c r="N31" s="212"/>
      <c r="O31" s="212"/>
      <c r="P31" s="439"/>
      <c r="Q31" s="440"/>
      <c r="R31" s="440"/>
      <c r="S31" s="441"/>
      <c r="T31" s="212"/>
      <c r="U31" s="390">
        <f>IF(AB31="","",VLOOKUP(AB31,Sheet1!$D$197:$E$214,2,FALSE))</f>
      </c>
      <c r="V31" s="391"/>
      <c r="W31" s="391"/>
      <c r="X31" s="391"/>
      <c r="Y31" s="391"/>
      <c r="Z31" s="391"/>
      <c r="AA31" s="392"/>
      <c r="AB31" s="217"/>
      <c r="AC31" s="218"/>
      <c r="AD31" s="381">
        <f>IF(AI31="","",VLOOKUP(AI31,Sheet1!$D$1:$E$52,2,FALSE))</f>
      </c>
      <c r="AE31" s="382"/>
      <c r="AF31" s="382"/>
      <c r="AG31" s="382"/>
      <c r="AH31" s="383"/>
      <c r="AI31" s="224"/>
      <c r="AJ31" s="378">
        <f>IF(AM31="","",VLOOKUP(AM31,Sheet1!$A$1:$B$241,2,FALSE))</f>
      </c>
      <c r="AK31" s="379"/>
      <c r="AL31" s="380"/>
      <c r="AM31" s="229"/>
      <c r="AN31" s="230"/>
      <c r="AP31" s="15" t="s">
        <v>2</v>
      </c>
    </row>
    <row r="32" spans="1:41" s="15" customFormat="1" ht="24.75" customHeight="1">
      <c r="A32" s="15" t="s">
        <v>42</v>
      </c>
      <c r="B32" s="15" t="str">
        <f t="shared" si="0"/>
        <v>KMV|||||||||</v>
      </c>
      <c r="D32" s="53" t="s">
        <v>16</v>
      </c>
      <c r="E32" s="439"/>
      <c r="F32" s="440"/>
      <c r="G32" s="440"/>
      <c r="H32" s="441"/>
      <c r="I32" s="439"/>
      <c r="J32" s="440"/>
      <c r="K32" s="440"/>
      <c r="L32" s="440"/>
      <c r="M32" s="441"/>
      <c r="N32" s="212"/>
      <c r="O32" s="212"/>
      <c r="P32" s="439"/>
      <c r="Q32" s="440"/>
      <c r="R32" s="440"/>
      <c r="S32" s="441"/>
      <c r="T32" s="212"/>
      <c r="U32" s="390">
        <f>IF(AB32="","",VLOOKUP(AB32,Sheet1!$D$197:$E$214,2,FALSE))</f>
      </c>
      <c r="V32" s="391"/>
      <c r="W32" s="391"/>
      <c r="X32" s="391"/>
      <c r="Y32" s="391"/>
      <c r="Z32" s="391"/>
      <c r="AA32" s="392"/>
      <c r="AB32" s="217"/>
      <c r="AC32" s="218"/>
      <c r="AD32" s="381">
        <f>IF(AI32="","",VLOOKUP(AI32,Sheet1!$D$1:$E$52,2,FALSE))</f>
      </c>
      <c r="AE32" s="382"/>
      <c r="AF32" s="382"/>
      <c r="AG32" s="382"/>
      <c r="AH32" s="383"/>
      <c r="AI32" s="224"/>
      <c r="AJ32" s="378">
        <f>IF(AM32="","",VLOOKUP(AM32,Sheet1!$A$1:$B$241,2,FALSE))</f>
      </c>
      <c r="AK32" s="379"/>
      <c r="AL32" s="380"/>
      <c r="AM32" s="229"/>
      <c r="AN32" s="230"/>
      <c r="AO32" s="14"/>
    </row>
    <row r="33" spans="1:40" s="15" customFormat="1" ht="24.75" customHeight="1">
      <c r="A33" s="15" t="s">
        <v>42</v>
      </c>
      <c r="B33" s="15" t="str">
        <f t="shared" si="0"/>
        <v>KMV|||||||||</v>
      </c>
      <c r="D33" s="53" t="s">
        <v>17</v>
      </c>
      <c r="E33" s="439"/>
      <c r="F33" s="440"/>
      <c r="G33" s="440"/>
      <c r="H33" s="441"/>
      <c r="I33" s="439"/>
      <c r="J33" s="440"/>
      <c r="K33" s="440"/>
      <c r="L33" s="440"/>
      <c r="M33" s="441"/>
      <c r="N33" s="212"/>
      <c r="O33" s="212"/>
      <c r="P33" s="439"/>
      <c r="Q33" s="440"/>
      <c r="R33" s="440"/>
      <c r="S33" s="441"/>
      <c r="T33" s="212"/>
      <c r="U33" s="390">
        <f>IF(AB33="","",VLOOKUP(AB33,Sheet1!$D$197:$E$214,2,FALSE))</f>
      </c>
      <c r="V33" s="391"/>
      <c r="W33" s="391"/>
      <c r="X33" s="391"/>
      <c r="Y33" s="391"/>
      <c r="Z33" s="391"/>
      <c r="AA33" s="392"/>
      <c r="AB33" s="217"/>
      <c r="AC33" s="218"/>
      <c r="AD33" s="381">
        <f>IF(AI33="","",VLOOKUP(AI33,Sheet1!$D$1:$E$52,2,FALSE))</f>
      </c>
      <c r="AE33" s="382"/>
      <c r="AF33" s="382"/>
      <c r="AG33" s="382"/>
      <c r="AH33" s="383"/>
      <c r="AI33" s="224"/>
      <c r="AJ33" s="378">
        <f>IF(AM33="","",VLOOKUP(AM33,Sheet1!$A$1:$B$241,2,FALSE))</f>
      </c>
      <c r="AK33" s="379"/>
      <c r="AL33" s="380"/>
      <c r="AM33" s="229"/>
      <c r="AN33" s="230"/>
    </row>
    <row r="34" spans="1:40" s="15" customFormat="1" ht="24.75" customHeight="1">
      <c r="A34" s="15" t="s">
        <v>42</v>
      </c>
      <c r="B34" s="15" t="str">
        <f t="shared" si="0"/>
        <v>KMV|||||||||</v>
      </c>
      <c r="D34" s="53" t="s">
        <v>18</v>
      </c>
      <c r="E34" s="439"/>
      <c r="F34" s="440"/>
      <c r="G34" s="440"/>
      <c r="H34" s="441"/>
      <c r="I34" s="439"/>
      <c r="J34" s="440"/>
      <c r="K34" s="440"/>
      <c r="L34" s="440"/>
      <c r="M34" s="441"/>
      <c r="N34" s="212"/>
      <c r="O34" s="212"/>
      <c r="P34" s="439"/>
      <c r="Q34" s="440"/>
      <c r="R34" s="440"/>
      <c r="S34" s="441"/>
      <c r="T34" s="212"/>
      <c r="U34" s="390">
        <f>IF(AB34="","",VLOOKUP(AB34,Sheet1!$D$197:$E$214,2,FALSE))</f>
      </c>
      <c r="V34" s="391"/>
      <c r="W34" s="391"/>
      <c r="X34" s="391"/>
      <c r="Y34" s="391"/>
      <c r="Z34" s="391"/>
      <c r="AA34" s="392"/>
      <c r="AB34" s="217"/>
      <c r="AC34" s="218"/>
      <c r="AD34" s="381">
        <f>IF(AI34="","",VLOOKUP(AI34,Sheet1!$D$1:$E$52,2,FALSE))</f>
      </c>
      <c r="AE34" s="382"/>
      <c r="AF34" s="382"/>
      <c r="AG34" s="382"/>
      <c r="AH34" s="383"/>
      <c r="AI34" s="224"/>
      <c r="AJ34" s="378">
        <f>IF(AM34="","",VLOOKUP(AM34,Sheet1!$A$1:$B$241,2,FALSE))</f>
      </c>
      <c r="AK34" s="379"/>
      <c r="AL34" s="380"/>
      <c r="AM34" s="229"/>
      <c r="AN34" s="230"/>
    </row>
    <row r="35" spans="1:40" s="15" customFormat="1" ht="24.75" customHeight="1">
      <c r="A35" s="15" t="s">
        <v>42</v>
      </c>
      <c r="B35" s="15" t="str">
        <f t="shared" si="0"/>
        <v>KMV|||||||||</v>
      </c>
      <c r="D35" s="53" t="s">
        <v>19</v>
      </c>
      <c r="E35" s="439"/>
      <c r="F35" s="440"/>
      <c r="G35" s="440"/>
      <c r="H35" s="441"/>
      <c r="I35" s="439"/>
      <c r="J35" s="440"/>
      <c r="K35" s="440"/>
      <c r="L35" s="440"/>
      <c r="M35" s="441"/>
      <c r="N35" s="212"/>
      <c r="O35" s="212"/>
      <c r="P35" s="439"/>
      <c r="Q35" s="440"/>
      <c r="R35" s="440"/>
      <c r="S35" s="441"/>
      <c r="T35" s="212"/>
      <c r="U35" s="390">
        <f>IF(AB35="","",VLOOKUP(AB35,Sheet1!$D$197:$E$214,2,FALSE))</f>
      </c>
      <c r="V35" s="391"/>
      <c r="W35" s="391"/>
      <c r="X35" s="391"/>
      <c r="Y35" s="391"/>
      <c r="Z35" s="391"/>
      <c r="AA35" s="392"/>
      <c r="AB35" s="217"/>
      <c r="AC35" s="218"/>
      <c r="AD35" s="381">
        <f>IF(AI35="","",VLOOKUP(AI35,Sheet1!$D$1:$E$52,2,FALSE))</f>
      </c>
      <c r="AE35" s="382"/>
      <c r="AF35" s="382"/>
      <c r="AG35" s="382"/>
      <c r="AH35" s="383"/>
      <c r="AI35" s="224"/>
      <c r="AJ35" s="378">
        <f>IF(AM35="","",VLOOKUP(AM35,Sheet1!$A$1:$B$241,2,FALSE))</f>
      </c>
      <c r="AK35" s="379"/>
      <c r="AL35" s="380"/>
      <c r="AM35" s="229"/>
      <c r="AN35" s="230"/>
    </row>
    <row r="36" spans="1:40" s="15" customFormat="1" ht="24.75" customHeight="1">
      <c r="A36" s="15" t="s">
        <v>42</v>
      </c>
      <c r="B36" s="15" t="str">
        <f t="shared" si="0"/>
        <v>KMV|||||||||</v>
      </c>
      <c r="D36" s="53" t="s">
        <v>20</v>
      </c>
      <c r="E36" s="439"/>
      <c r="F36" s="440"/>
      <c r="G36" s="440"/>
      <c r="H36" s="441"/>
      <c r="I36" s="439"/>
      <c r="J36" s="440"/>
      <c r="K36" s="440"/>
      <c r="L36" s="440"/>
      <c r="M36" s="441"/>
      <c r="N36" s="212"/>
      <c r="O36" s="212"/>
      <c r="P36" s="439"/>
      <c r="Q36" s="440"/>
      <c r="R36" s="440"/>
      <c r="S36" s="441"/>
      <c r="T36" s="212"/>
      <c r="U36" s="390">
        <f>IF(AB36="","",VLOOKUP(AB36,Sheet1!$D$197:$E$214,2,FALSE))</f>
      </c>
      <c r="V36" s="391"/>
      <c r="W36" s="391"/>
      <c r="X36" s="391"/>
      <c r="Y36" s="391"/>
      <c r="Z36" s="391"/>
      <c r="AA36" s="392"/>
      <c r="AB36" s="217"/>
      <c r="AC36" s="218"/>
      <c r="AD36" s="381">
        <f>IF(AI36="","",VLOOKUP(AI36,Sheet1!$D$1:$E$52,2,FALSE))</f>
      </c>
      <c r="AE36" s="382"/>
      <c r="AF36" s="382"/>
      <c r="AG36" s="382"/>
      <c r="AH36" s="383"/>
      <c r="AI36" s="224"/>
      <c r="AJ36" s="378">
        <f>IF(AM36="","",VLOOKUP(AM36,Sheet1!$A$1:$B$241,2,FALSE))</f>
      </c>
      <c r="AK36" s="379"/>
      <c r="AL36" s="380"/>
      <c r="AM36" s="229"/>
      <c r="AN36" s="230"/>
    </row>
    <row r="37" spans="1:40" s="15" customFormat="1" ht="24.75" customHeight="1">
      <c r="A37" s="15" t="s">
        <v>42</v>
      </c>
      <c r="B37" s="15" t="str">
        <f t="shared" si="0"/>
        <v>KMV|||||||||</v>
      </c>
      <c r="D37" s="54" t="s">
        <v>21</v>
      </c>
      <c r="E37" s="439"/>
      <c r="F37" s="440"/>
      <c r="G37" s="440"/>
      <c r="H37" s="441"/>
      <c r="I37" s="439"/>
      <c r="J37" s="440"/>
      <c r="K37" s="440"/>
      <c r="L37" s="440"/>
      <c r="M37" s="441"/>
      <c r="N37" s="213"/>
      <c r="O37" s="213"/>
      <c r="P37" s="439"/>
      <c r="Q37" s="440"/>
      <c r="R37" s="440"/>
      <c r="S37" s="441"/>
      <c r="T37" s="213"/>
      <c r="U37" s="390">
        <f>IF(AB37="","",VLOOKUP(AB37,Sheet1!$D$197:$E$214,2,FALSE))</f>
      </c>
      <c r="V37" s="391"/>
      <c r="W37" s="391"/>
      <c r="X37" s="391"/>
      <c r="Y37" s="391"/>
      <c r="Z37" s="391"/>
      <c r="AA37" s="392"/>
      <c r="AB37" s="219"/>
      <c r="AC37" s="220"/>
      <c r="AD37" s="381">
        <f>IF(AI37="","",VLOOKUP(AI37,Sheet1!$D$1:$E$52,2,FALSE))</f>
      </c>
      <c r="AE37" s="382"/>
      <c r="AF37" s="382"/>
      <c r="AG37" s="382"/>
      <c r="AH37" s="383"/>
      <c r="AI37" s="225"/>
      <c r="AJ37" s="378">
        <f>IF(AM37="","",VLOOKUP(AM37,Sheet1!$A$1:$B$241,2,FALSE))</f>
      </c>
      <c r="AK37" s="379"/>
      <c r="AL37" s="380"/>
      <c r="AM37" s="231"/>
      <c r="AN37" s="232"/>
    </row>
    <row r="38" spans="1:40" s="15" customFormat="1" ht="24.75" customHeight="1">
      <c r="A38" s="15" t="s">
        <v>42</v>
      </c>
      <c r="B38" s="15" t="str">
        <f t="shared" si="0"/>
        <v>KMV|||||||||</v>
      </c>
      <c r="D38" s="54" t="s">
        <v>22</v>
      </c>
      <c r="E38" s="439"/>
      <c r="F38" s="440"/>
      <c r="G38" s="440"/>
      <c r="H38" s="441"/>
      <c r="I38" s="439"/>
      <c r="J38" s="440"/>
      <c r="K38" s="440"/>
      <c r="L38" s="440"/>
      <c r="M38" s="441"/>
      <c r="N38" s="213"/>
      <c r="O38" s="213"/>
      <c r="P38" s="439"/>
      <c r="Q38" s="440"/>
      <c r="R38" s="440"/>
      <c r="S38" s="441"/>
      <c r="T38" s="213"/>
      <c r="U38" s="390">
        <f>IF(AB38="","",VLOOKUP(AB38,Sheet1!$D$197:$E$214,2,FALSE))</f>
      </c>
      <c r="V38" s="391"/>
      <c r="W38" s="391"/>
      <c r="X38" s="391"/>
      <c r="Y38" s="391"/>
      <c r="Z38" s="391"/>
      <c r="AA38" s="392"/>
      <c r="AB38" s="219"/>
      <c r="AC38" s="220"/>
      <c r="AD38" s="381">
        <f>IF(AI38="","",VLOOKUP(AI38,Sheet1!$D$1:$E$52,2,FALSE))</f>
      </c>
      <c r="AE38" s="382"/>
      <c r="AF38" s="382"/>
      <c r="AG38" s="382"/>
      <c r="AH38" s="383"/>
      <c r="AI38" s="225"/>
      <c r="AJ38" s="378">
        <f>IF(AM38="","",VLOOKUP(AM38,Sheet1!$A$1:$B$241,2,FALSE))</f>
      </c>
      <c r="AK38" s="379"/>
      <c r="AL38" s="380"/>
      <c r="AM38" s="231"/>
      <c r="AN38" s="232"/>
    </row>
    <row r="39" spans="1:40" s="15" customFormat="1" ht="24.75" customHeight="1">
      <c r="A39" s="15" t="s">
        <v>42</v>
      </c>
      <c r="B39" s="15" t="str">
        <f t="shared" si="0"/>
        <v>KMV|||||||||</v>
      </c>
      <c r="D39" s="54" t="s">
        <v>23</v>
      </c>
      <c r="E39" s="439"/>
      <c r="F39" s="440"/>
      <c r="G39" s="440"/>
      <c r="H39" s="441"/>
      <c r="I39" s="439"/>
      <c r="J39" s="440"/>
      <c r="K39" s="440"/>
      <c r="L39" s="440"/>
      <c r="M39" s="441"/>
      <c r="N39" s="213"/>
      <c r="O39" s="213"/>
      <c r="P39" s="439"/>
      <c r="Q39" s="440"/>
      <c r="R39" s="440"/>
      <c r="S39" s="441"/>
      <c r="T39" s="213"/>
      <c r="U39" s="390">
        <f>IF(AB39="","",VLOOKUP(AB39,Sheet1!$D$197:$E$214,2,FALSE))</f>
      </c>
      <c r="V39" s="391"/>
      <c r="W39" s="391"/>
      <c r="X39" s="391"/>
      <c r="Y39" s="391"/>
      <c r="Z39" s="391"/>
      <c r="AA39" s="392"/>
      <c r="AB39" s="219"/>
      <c r="AC39" s="220"/>
      <c r="AD39" s="381">
        <f>IF(AI39="","",VLOOKUP(AI39,Sheet1!$D$1:$E$52,2,FALSE))</f>
      </c>
      <c r="AE39" s="382"/>
      <c r="AF39" s="382"/>
      <c r="AG39" s="382"/>
      <c r="AH39" s="383"/>
      <c r="AI39" s="225"/>
      <c r="AJ39" s="378">
        <f>IF(AM39="","",VLOOKUP(AM39,Sheet1!$A$1:$B$241,2,FALSE))</f>
      </c>
      <c r="AK39" s="379"/>
      <c r="AL39" s="380"/>
      <c r="AM39" s="231"/>
      <c r="AN39" s="232"/>
    </row>
    <row r="40" spans="1:49" s="51" customFormat="1" ht="24.75" customHeight="1">
      <c r="A40" s="15" t="s">
        <v>42</v>
      </c>
      <c r="B40" s="15" t="str">
        <f t="shared" si="0"/>
        <v>KMV|||||||||</v>
      </c>
      <c r="D40" s="54" t="s">
        <v>24</v>
      </c>
      <c r="E40" s="439"/>
      <c r="F40" s="440"/>
      <c r="G40" s="440"/>
      <c r="H40" s="441"/>
      <c r="I40" s="439"/>
      <c r="J40" s="440"/>
      <c r="K40" s="440"/>
      <c r="L40" s="440"/>
      <c r="M40" s="441"/>
      <c r="N40" s="213"/>
      <c r="O40" s="213"/>
      <c r="P40" s="439"/>
      <c r="Q40" s="440"/>
      <c r="R40" s="440"/>
      <c r="S40" s="441"/>
      <c r="T40" s="213"/>
      <c r="U40" s="390">
        <f>IF(AB40="","",VLOOKUP(AB40,Sheet1!$D$197:$E$214,2,FALSE))</f>
      </c>
      <c r="V40" s="391"/>
      <c r="W40" s="391"/>
      <c r="X40" s="391"/>
      <c r="Y40" s="391"/>
      <c r="Z40" s="391"/>
      <c r="AA40" s="392"/>
      <c r="AB40" s="219"/>
      <c r="AC40" s="220"/>
      <c r="AD40" s="381">
        <f>IF(AI40="","",VLOOKUP(AI40,Sheet1!$D$1:$E$52,2,FALSE))</f>
      </c>
      <c r="AE40" s="382"/>
      <c r="AF40" s="382"/>
      <c r="AG40" s="382"/>
      <c r="AH40" s="383"/>
      <c r="AI40" s="225"/>
      <c r="AJ40" s="378">
        <f>IF(AM40="","",VLOOKUP(AM40,Sheet1!$A$1:$B$241,2,FALSE))</f>
      </c>
      <c r="AK40" s="379"/>
      <c r="AL40" s="380"/>
      <c r="AM40" s="231"/>
      <c r="AN40" s="232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51" customFormat="1" ht="24.75" customHeight="1">
      <c r="A41" s="15" t="s">
        <v>42</v>
      </c>
      <c r="B41" s="15" t="str">
        <f t="shared" si="0"/>
        <v>KMV|||||||||</v>
      </c>
      <c r="D41" s="54" t="s">
        <v>25</v>
      </c>
      <c r="E41" s="439"/>
      <c r="F41" s="440"/>
      <c r="G41" s="440"/>
      <c r="H41" s="441"/>
      <c r="I41" s="439"/>
      <c r="J41" s="440"/>
      <c r="K41" s="440"/>
      <c r="L41" s="440"/>
      <c r="M41" s="441"/>
      <c r="N41" s="213"/>
      <c r="O41" s="213"/>
      <c r="P41" s="439"/>
      <c r="Q41" s="440"/>
      <c r="R41" s="440"/>
      <c r="S41" s="441"/>
      <c r="T41" s="213"/>
      <c r="U41" s="390">
        <f>IF(AB41="","",VLOOKUP(AB41,Sheet1!$D$197:$E$214,2,FALSE))</f>
      </c>
      <c r="V41" s="391"/>
      <c r="W41" s="391"/>
      <c r="X41" s="391"/>
      <c r="Y41" s="391"/>
      <c r="Z41" s="391"/>
      <c r="AA41" s="392"/>
      <c r="AB41" s="219"/>
      <c r="AC41" s="220"/>
      <c r="AD41" s="381">
        <f>IF(AI41="","",VLOOKUP(AI41,Sheet1!$D$1:$E$52,2,FALSE))</f>
      </c>
      <c r="AE41" s="382"/>
      <c r="AF41" s="382"/>
      <c r="AG41" s="382"/>
      <c r="AH41" s="383"/>
      <c r="AI41" s="225"/>
      <c r="AJ41" s="378">
        <f>IF(AM41="","",VLOOKUP(AM41,Sheet1!$A$1:$B$241,2,FALSE))</f>
      </c>
      <c r="AK41" s="379"/>
      <c r="AL41" s="380"/>
      <c r="AM41" s="231"/>
      <c r="AN41" s="232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51" customFormat="1" ht="24" customHeight="1">
      <c r="A42" s="15" t="s">
        <v>42</v>
      </c>
      <c r="B42" s="15" t="str">
        <f aca="true" t="shared" si="1" ref="B42:B48">CONCATENATE($B$1,"|",E42,"|",I42,"|",O42,"|",P42,"|",U42,"|",AC42,"|",AD42,"|",AJ42,"|",AN42)</f>
        <v>KMV|||||||||</v>
      </c>
      <c r="D42" s="54" t="s">
        <v>63</v>
      </c>
      <c r="E42" s="439"/>
      <c r="F42" s="440"/>
      <c r="G42" s="440"/>
      <c r="H42" s="441"/>
      <c r="I42" s="439"/>
      <c r="J42" s="440"/>
      <c r="K42" s="440"/>
      <c r="L42" s="440"/>
      <c r="M42" s="441"/>
      <c r="N42" s="213"/>
      <c r="O42" s="213"/>
      <c r="P42" s="439"/>
      <c r="Q42" s="440"/>
      <c r="R42" s="440"/>
      <c r="S42" s="441"/>
      <c r="T42" s="213"/>
      <c r="U42" s="390">
        <f>IF(AB42="","",VLOOKUP(AB42,Sheet1!$D$197:$E$214,2,FALSE))</f>
      </c>
      <c r="V42" s="391"/>
      <c r="W42" s="391"/>
      <c r="X42" s="391"/>
      <c r="Y42" s="391"/>
      <c r="Z42" s="391"/>
      <c r="AA42" s="392"/>
      <c r="AB42" s="219"/>
      <c r="AC42" s="220"/>
      <c r="AD42" s="381">
        <f>IF(AI42="","",VLOOKUP(AI42,Sheet1!$D$1:$E$52,2,FALSE))</f>
      </c>
      <c r="AE42" s="382"/>
      <c r="AF42" s="382"/>
      <c r="AG42" s="382"/>
      <c r="AH42" s="383"/>
      <c r="AI42" s="225"/>
      <c r="AJ42" s="378">
        <f>IF(AM42="","",VLOOKUP(AM42,Sheet1!$A$1:$B$241,2,FALSE))</f>
      </c>
      <c r="AK42" s="379"/>
      <c r="AL42" s="380"/>
      <c r="AM42" s="231"/>
      <c r="AN42" s="232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0" ht="24.75" customHeight="1">
      <c r="A43" s="15" t="s">
        <v>42</v>
      </c>
      <c r="B43" s="15" t="str">
        <f t="shared" si="1"/>
        <v>KMV|||||||||</v>
      </c>
      <c r="D43" s="54" t="s">
        <v>64</v>
      </c>
      <c r="E43" s="439"/>
      <c r="F43" s="440"/>
      <c r="G43" s="440"/>
      <c r="H43" s="441"/>
      <c r="I43" s="439"/>
      <c r="J43" s="440"/>
      <c r="K43" s="440"/>
      <c r="L43" s="440"/>
      <c r="M43" s="441"/>
      <c r="N43" s="213"/>
      <c r="O43" s="213"/>
      <c r="P43" s="439"/>
      <c r="Q43" s="440"/>
      <c r="R43" s="440"/>
      <c r="S43" s="441"/>
      <c r="T43" s="213"/>
      <c r="U43" s="390">
        <f>IF(AB43="","",VLOOKUP(AB43,Sheet1!$D$197:$E$214,2,FALSE))</f>
      </c>
      <c r="V43" s="391"/>
      <c r="W43" s="391"/>
      <c r="X43" s="391"/>
      <c r="Y43" s="391"/>
      <c r="Z43" s="391"/>
      <c r="AA43" s="392"/>
      <c r="AB43" s="219"/>
      <c r="AC43" s="220"/>
      <c r="AD43" s="381">
        <f>IF(AI43="","",VLOOKUP(AI43,Sheet1!$D$1:$E$52,2,FALSE))</f>
      </c>
      <c r="AE43" s="382"/>
      <c r="AF43" s="382"/>
      <c r="AG43" s="382"/>
      <c r="AH43" s="383"/>
      <c r="AI43" s="225"/>
      <c r="AJ43" s="378">
        <f>IF(AM43="","",VLOOKUP(AM43,Sheet1!$A$1:$B$241,2,FALSE))</f>
      </c>
      <c r="AK43" s="379"/>
      <c r="AL43" s="380"/>
      <c r="AM43" s="231"/>
      <c r="AN43" s="232"/>
    </row>
    <row r="44" spans="1:40" ht="24.75" customHeight="1">
      <c r="A44" s="15" t="s">
        <v>42</v>
      </c>
      <c r="B44" s="15" t="str">
        <f t="shared" si="1"/>
        <v>KMV|||||||||</v>
      </c>
      <c r="D44" s="54" t="s">
        <v>65</v>
      </c>
      <c r="E44" s="439"/>
      <c r="F44" s="440"/>
      <c r="G44" s="440"/>
      <c r="H44" s="441"/>
      <c r="I44" s="439"/>
      <c r="J44" s="440"/>
      <c r="K44" s="440"/>
      <c r="L44" s="440"/>
      <c r="M44" s="441"/>
      <c r="N44" s="213"/>
      <c r="O44" s="213"/>
      <c r="P44" s="439"/>
      <c r="Q44" s="440"/>
      <c r="R44" s="440"/>
      <c r="S44" s="441"/>
      <c r="T44" s="213"/>
      <c r="U44" s="390">
        <f>IF(AB44="","",VLOOKUP(AB44,Sheet1!$D$197:$E$214,2,FALSE))</f>
      </c>
      <c r="V44" s="391"/>
      <c r="W44" s="391"/>
      <c r="X44" s="391"/>
      <c r="Y44" s="391"/>
      <c r="Z44" s="391"/>
      <c r="AA44" s="392"/>
      <c r="AB44" s="219"/>
      <c r="AC44" s="220"/>
      <c r="AD44" s="381">
        <f>IF(AI44="","",VLOOKUP(AI44,Sheet1!$D$1:$E$52,2,FALSE))</f>
      </c>
      <c r="AE44" s="382"/>
      <c r="AF44" s="382"/>
      <c r="AG44" s="382"/>
      <c r="AH44" s="383"/>
      <c r="AI44" s="225"/>
      <c r="AJ44" s="378">
        <f>IF(AM44="","",VLOOKUP(AM44,Sheet1!$A$1:$B$241,2,FALSE))</f>
      </c>
      <c r="AK44" s="379"/>
      <c r="AL44" s="380"/>
      <c r="AM44" s="231"/>
      <c r="AN44" s="232"/>
    </row>
    <row r="45" spans="1:40" ht="24.75" customHeight="1">
      <c r="A45" s="15" t="s">
        <v>42</v>
      </c>
      <c r="B45" s="15" t="str">
        <f t="shared" si="1"/>
        <v>KMV|||||||||</v>
      </c>
      <c r="D45" s="54" t="s">
        <v>66</v>
      </c>
      <c r="E45" s="439"/>
      <c r="F45" s="440"/>
      <c r="G45" s="440"/>
      <c r="H45" s="441"/>
      <c r="I45" s="439"/>
      <c r="J45" s="440"/>
      <c r="K45" s="440"/>
      <c r="L45" s="440"/>
      <c r="M45" s="441"/>
      <c r="N45" s="213"/>
      <c r="O45" s="213"/>
      <c r="P45" s="439"/>
      <c r="Q45" s="440"/>
      <c r="R45" s="440"/>
      <c r="S45" s="441"/>
      <c r="T45" s="213"/>
      <c r="U45" s="390">
        <f>IF(AB45="","",VLOOKUP(AB45,Sheet1!$D$197:$E$214,2,FALSE))</f>
      </c>
      <c r="V45" s="391"/>
      <c r="W45" s="391"/>
      <c r="X45" s="391"/>
      <c r="Y45" s="391"/>
      <c r="Z45" s="391"/>
      <c r="AA45" s="392"/>
      <c r="AB45" s="219"/>
      <c r="AC45" s="220"/>
      <c r="AD45" s="381">
        <f>IF(AI45="","",VLOOKUP(AI45,Sheet1!$D$1:$E$52,2,FALSE))</f>
      </c>
      <c r="AE45" s="382"/>
      <c r="AF45" s="382"/>
      <c r="AG45" s="382"/>
      <c r="AH45" s="383"/>
      <c r="AI45" s="225"/>
      <c r="AJ45" s="378">
        <f>IF(AM45="","",VLOOKUP(AM45,Sheet1!$A$1:$B$241,2,FALSE))</f>
      </c>
      <c r="AK45" s="379"/>
      <c r="AL45" s="380"/>
      <c r="AM45" s="231"/>
      <c r="AN45" s="232"/>
    </row>
    <row r="46" spans="1:40" ht="24.75" customHeight="1">
      <c r="A46" s="15" t="s">
        <v>42</v>
      </c>
      <c r="B46" s="15" t="str">
        <f t="shared" si="1"/>
        <v>KMV|||||||||</v>
      </c>
      <c r="D46" s="54" t="s">
        <v>67</v>
      </c>
      <c r="E46" s="439"/>
      <c r="F46" s="440"/>
      <c r="G46" s="440"/>
      <c r="H46" s="441"/>
      <c r="I46" s="439"/>
      <c r="J46" s="440"/>
      <c r="K46" s="440"/>
      <c r="L46" s="440"/>
      <c r="M46" s="441"/>
      <c r="N46" s="213"/>
      <c r="O46" s="213"/>
      <c r="P46" s="439"/>
      <c r="Q46" s="440"/>
      <c r="R46" s="440"/>
      <c r="S46" s="441"/>
      <c r="T46" s="213"/>
      <c r="U46" s="390">
        <f>IF(AB46="","",VLOOKUP(AB46,Sheet1!$D$197:$E$214,2,FALSE))</f>
      </c>
      <c r="V46" s="391"/>
      <c r="W46" s="391"/>
      <c r="X46" s="391"/>
      <c r="Y46" s="391"/>
      <c r="Z46" s="391"/>
      <c r="AA46" s="392"/>
      <c r="AB46" s="219"/>
      <c r="AC46" s="220"/>
      <c r="AD46" s="381">
        <f>IF(AI46="","",VLOOKUP(AI46,Sheet1!$D$1:$E$52,2,FALSE))</f>
      </c>
      <c r="AE46" s="382"/>
      <c r="AF46" s="382"/>
      <c r="AG46" s="382"/>
      <c r="AH46" s="383"/>
      <c r="AI46" s="225"/>
      <c r="AJ46" s="378">
        <f>IF(AM46="","",VLOOKUP(AM46,Sheet1!$A$1:$B$241,2,FALSE))</f>
      </c>
      <c r="AK46" s="379"/>
      <c r="AL46" s="380"/>
      <c r="AM46" s="231"/>
      <c r="AN46" s="232"/>
    </row>
    <row r="47" spans="1:40" ht="24.75" customHeight="1">
      <c r="A47" s="15" t="s">
        <v>42</v>
      </c>
      <c r="B47" s="15" t="str">
        <f t="shared" si="1"/>
        <v>KMV|||||||||</v>
      </c>
      <c r="D47" s="54" t="s">
        <v>68</v>
      </c>
      <c r="E47" s="439"/>
      <c r="F47" s="440"/>
      <c r="G47" s="440"/>
      <c r="H47" s="441"/>
      <c r="I47" s="439"/>
      <c r="J47" s="440"/>
      <c r="K47" s="440"/>
      <c r="L47" s="440"/>
      <c r="M47" s="441"/>
      <c r="N47" s="213"/>
      <c r="O47" s="213"/>
      <c r="P47" s="439"/>
      <c r="Q47" s="440"/>
      <c r="R47" s="440"/>
      <c r="S47" s="441"/>
      <c r="T47" s="213"/>
      <c r="U47" s="390">
        <f>IF(AB47="","",VLOOKUP(AB47,Sheet1!$D$197:$E$214,2,FALSE))</f>
      </c>
      <c r="V47" s="391"/>
      <c r="W47" s="391"/>
      <c r="X47" s="391"/>
      <c r="Y47" s="391"/>
      <c r="Z47" s="391"/>
      <c r="AA47" s="392"/>
      <c r="AB47" s="219"/>
      <c r="AC47" s="220"/>
      <c r="AD47" s="381">
        <f>IF(AI47="","",VLOOKUP(AI47,Sheet1!$D$1:$E$52,2,FALSE))</f>
      </c>
      <c r="AE47" s="382"/>
      <c r="AF47" s="382"/>
      <c r="AG47" s="382"/>
      <c r="AH47" s="383"/>
      <c r="AI47" s="225"/>
      <c r="AJ47" s="378">
        <f>IF(AM47="","",VLOOKUP(AM47,Sheet1!$A$1:$B$241,2,FALSE))</f>
      </c>
      <c r="AK47" s="379"/>
      <c r="AL47" s="380"/>
      <c r="AM47" s="231"/>
      <c r="AN47" s="232"/>
    </row>
    <row r="48" spans="1:40" ht="24.75" customHeight="1" thickBot="1">
      <c r="A48" s="15" t="s">
        <v>42</v>
      </c>
      <c r="B48" s="15" t="str">
        <f t="shared" si="1"/>
        <v>KMV|||||||||</v>
      </c>
      <c r="D48" s="55" t="s">
        <v>69</v>
      </c>
      <c r="E48" s="463"/>
      <c r="F48" s="464"/>
      <c r="G48" s="464"/>
      <c r="H48" s="465"/>
      <c r="I48" s="463"/>
      <c r="J48" s="464"/>
      <c r="K48" s="464"/>
      <c r="L48" s="464"/>
      <c r="M48" s="465"/>
      <c r="N48" s="214"/>
      <c r="O48" s="214"/>
      <c r="P48" s="463"/>
      <c r="Q48" s="464"/>
      <c r="R48" s="464"/>
      <c r="S48" s="465"/>
      <c r="T48" s="214"/>
      <c r="U48" s="426">
        <f>IF(AB48="","",VLOOKUP(AB48,Sheet1!$D$197:$E$214,2,FALSE))</f>
      </c>
      <c r="V48" s="427"/>
      <c r="W48" s="427"/>
      <c r="X48" s="427"/>
      <c r="Y48" s="427"/>
      <c r="Z48" s="427"/>
      <c r="AA48" s="428"/>
      <c r="AB48" s="221"/>
      <c r="AC48" s="222"/>
      <c r="AD48" s="429">
        <f>IF(AI48="","",VLOOKUP(AI48,Sheet1!$D$1:$E$52,2,FALSE))</f>
      </c>
      <c r="AE48" s="430"/>
      <c r="AF48" s="430"/>
      <c r="AG48" s="430"/>
      <c r="AH48" s="431"/>
      <c r="AI48" s="226"/>
      <c r="AJ48" s="432">
        <f>IF(AM48="","",VLOOKUP(AM48,Sheet1!$A$1:$B$241,2,FALSE))</f>
      </c>
      <c r="AK48" s="433"/>
      <c r="AL48" s="434"/>
      <c r="AM48" s="233"/>
      <c r="AN48" s="234"/>
    </row>
  </sheetData>
  <sheetProtection password="D266" sheet="1"/>
  <mergeCells count="157">
    <mergeCell ref="E48:H48"/>
    <mergeCell ref="I48:M48"/>
    <mergeCell ref="P48:S48"/>
    <mergeCell ref="U48:AA48"/>
    <mergeCell ref="AD48:AH48"/>
    <mergeCell ref="AJ48:AL48"/>
    <mergeCell ref="E47:H47"/>
    <mergeCell ref="I47:M47"/>
    <mergeCell ref="P47:S47"/>
    <mergeCell ref="U47:AA47"/>
    <mergeCell ref="AD47:AH47"/>
    <mergeCell ref="AJ47:AL47"/>
    <mergeCell ref="E46:H46"/>
    <mergeCell ref="I46:M46"/>
    <mergeCell ref="P46:S46"/>
    <mergeCell ref="U46:AA46"/>
    <mergeCell ref="AD46:AH46"/>
    <mergeCell ref="AJ46:AL46"/>
    <mergeCell ref="E45:H45"/>
    <mergeCell ref="I45:M45"/>
    <mergeCell ref="P45:S45"/>
    <mergeCell ref="U45:AA45"/>
    <mergeCell ref="AD45:AH45"/>
    <mergeCell ref="AJ45:AL45"/>
    <mergeCell ref="E44:H44"/>
    <mergeCell ref="I44:M44"/>
    <mergeCell ref="P44:S44"/>
    <mergeCell ref="U44:AA44"/>
    <mergeCell ref="AD44:AH44"/>
    <mergeCell ref="AJ44:AL44"/>
    <mergeCell ref="E43:H43"/>
    <mergeCell ref="I43:M43"/>
    <mergeCell ref="P43:S43"/>
    <mergeCell ref="U43:AA43"/>
    <mergeCell ref="AD43:AH43"/>
    <mergeCell ref="AJ43:AL43"/>
    <mergeCell ref="E42:H42"/>
    <mergeCell ref="I42:M42"/>
    <mergeCell ref="P42:S42"/>
    <mergeCell ref="U42:AA42"/>
    <mergeCell ref="AD42:AH42"/>
    <mergeCell ref="AJ42:AL42"/>
    <mergeCell ref="D26:D27"/>
    <mergeCell ref="E26:H27"/>
    <mergeCell ref="N26:N27"/>
    <mergeCell ref="AC9:AD9"/>
    <mergeCell ref="AJ37:AL37"/>
    <mergeCell ref="AJ38:AL38"/>
    <mergeCell ref="I26:M27"/>
    <mergeCell ref="E25:N25"/>
    <mergeCell ref="P27:S27"/>
    <mergeCell ref="D21:D24"/>
    <mergeCell ref="U25:AC25"/>
    <mergeCell ref="AD25:AI25"/>
    <mergeCell ref="AJ21:AN25"/>
    <mergeCell ref="O25:O27"/>
    <mergeCell ref="AI26:AI27"/>
    <mergeCell ref="AM26:AM27"/>
    <mergeCell ref="AN26:AN27"/>
    <mergeCell ref="AC26:AC27"/>
    <mergeCell ref="AB26:AB27"/>
    <mergeCell ref="U2:AF4"/>
    <mergeCell ref="E28:H28"/>
    <mergeCell ref="E29:H29"/>
    <mergeCell ref="E30:H30"/>
    <mergeCell ref="U21:AI24"/>
    <mergeCell ref="E21:O24"/>
    <mergeCell ref="P21:T24"/>
    <mergeCell ref="V9:AA9"/>
    <mergeCell ref="AD26:AH27"/>
    <mergeCell ref="D20:AN2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U28:AA28"/>
    <mergeCell ref="U29:AA29"/>
    <mergeCell ref="U30:AA30"/>
    <mergeCell ref="U31:AA31"/>
    <mergeCell ref="U32:AA32"/>
    <mergeCell ref="U33:AA33"/>
    <mergeCell ref="U34:AA34"/>
    <mergeCell ref="U35:AA35"/>
    <mergeCell ref="U36:AA36"/>
    <mergeCell ref="U41:AA41"/>
    <mergeCell ref="AD28:AH28"/>
    <mergeCell ref="AD29:AH29"/>
    <mergeCell ref="AD30:AH30"/>
    <mergeCell ref="AD31:AH31"/>
    <mergeCell ref="AD32:AH32"/>
    <mergeCell ref="AD33:AH33"/>
    <mergeCell ref="AD38:AH38"/>
    <mergeCell ref="AD39:AH39"/>
    <mergeCell ref="U37:AA37"/>
    <mergeCell ref="U38:AA38"/>
    <mergeCell ref="U39:AA39"/>
    <mergeCell ref="U40:AA40"/>
    <mergeCell ref="AJ31:AL31"/>
    <mergeCell ref="AJ32:AL32"/>
    <mergeCell ref="AD34:AH34"/>
    <mergeCell ref="AD35:AH35"/>
    <mergeCell ref="AD36:AH36"/>
    <mergeCell ref="AD37:AH37"/>
    <mergeCell ref="AJ33:AL33"/>
    <mergeCell ref="AJ34:AL34"/>
    <mergeCell ref="AJ35:AL35"/>
    <mergeCell ref="AJ36:AL36"/>
    <mergeCell ref="AJ40:AL40"/>
    <mergeCell ref="AJ41:AL41"/>
    <mergeCell ref="AD40:AH40"/>
    <mergeCell ref="AD41:AH41"/>
    <mergeCell ref="AJ39:AL39"/>
    <mergeCell ref="AB6:AF6"/>
    <mergeCell ref="V8:AA8"/>
    <mergeCell ref="AC8:AD8"/>
    <mergeCell ref="AJ28:AL28"/>
    <mergeCell ref="AJ29:AL29"/>
    <mergeCell ref="AJ30:AL30"/>
    <mergeCell ref="U10:AA10"/>
    <mergeCell ref="Y13:AB13"/>
    <mergeCell ref="AJ26:AL27"/>
    <mergeCell ref="U26:AA27"/>
  </mergeCells>
  <printOptions/>
  <pageMargins left="0.7086614173228347" right="0" top="0.7480314960629921" bottom="0.7480314960629921" header="0" footer="0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50"/>
  <sheetViews>
    <sheetView zoomScale="90" zoomScaleNormal="90" zoomScalePageLayoutView="0" workbookViewId="0" topLeftCell="A4">
      <selection activeCell="B13" sqref="B13"/>
    </sheetView>
  </sheetViews>
  <sheetFormatPr defaultColWidth="9.140625" defaultRowHeight="12.75"/>
  <cols>
    <col min="1" max="1" width="19.00390625" style="95" customWidth="1"/>
    <col min="2" max="2" width="17.57421875" style="95" customWidth="1"/>
    <col min="3" max="3" width="17.7109375" style="95" customWidth="1"/>
    <col min="4" max="4" width="15.7109375" style="95" customWidth="1"/>
    <col min="5" max="5" width="17.8515625" style="95" customWidth="1"/>
    <col min="6" max="6" width="18.8515625" style="95" customWidth="1"/>
    <col min="7" max="7" width="16.421875" style="95" customWidth="1"/>
    <col min="8" max="8" width="18.00390625" style="95" customWidth="1"/>
    <col min="9" max="9" width="12.28125" style="95" customWidth="1"/>
    <col min="10" max="11" width="16.7109375" style="95" customWidth="1"/>
    <col min="12" max="12" width="18.140625" style="95" customWidth="1"/>
    <col min="13" max="13" width="19.140625" style="95" customWidth="1"/>
    <col min="14" max="14" width="18.57421875" style="95" customWidth="1"/>
    <col min="15" max="15" width="18.28125" style="95" customWidth="1"/>
    <col min="16" max="16" width="8.7109375" style="95" customWidth="1"/>
    <col min="17" max="16384" width="9.140625" style="95" customWidth="1"/>
  </cols>
  <sheetData>
    <row r="3" spans="11:14" s="129" customFormat="1" ht="15">
      <c r="K3" s="130" t="s">
        <v>117</v>
      </c>
      <c r="L3" s="131">
        <f>'Return Details'!G13</f>
        <v>0</v>
      </c>
      <c r="M3" s="132"/>
      <c r="N3" s="132"/>
    </row>
    <row r="4" spans="11:14" s="129" customFormat="1" ht="15">
      <c r="K4" s="130" t="s">
        <v>118</v>
      </c>
      <c r="L4" s="133">
        <f>'Return Details'!F14</f>
        <v>0</v>
      </c>
      <c r="M4" s="134"/>
      <c r="N4" s="132"/>
    </row>
    <row r="5" spans="11:14" s="129" customFormat="1" ht="15">
      <c r="K5" s="130" t="s">
        <v>119</v>
      </c>
      <c r="L5" s="135">
        <f>'Return Details'!E18</f>
        <v>0</v>
      </c>
      <c r="M5" s="136" t="s">
        <v>120</v>
      </c>
      <c r="N5" s="137">
        <f>'Return Details'!L18</f>
        <v>0</v>
      </c>
    </row>
    <row r="6" spans="1:12" s="129" customFormat="1" ht="15.75">
      <c r="A6" s="235" t="s">
        <v>121</v>
      </c>
      <c r="K6" s="130" t="s">
        <v>122</v>
      </c>
      <c r="L6" s="135">
        <f>'Return Details'!H20</f>
        <v>0</v>
      </c>
    </row>
    <row r="7" s="129" customFormat="1" ht="15.75" thickBot="1"/>
    <row r="8" spans="1:16" s="129" customFormat="1" ht="27.75" customHeight="1">
      <c r="A8" s="236"/>
      <c r="B8" s="236" t="s">
        <v>43</v>
      </c>
      <c r="C8" s="466" t="s">
        <v>123</v>
      </c>
      <c r="D8" s="467"/>
      <c r="E8" s="468" t="s">
        <v>124</v>
      </c>
      <c r="F8" s="469"/>
      <c r="G8" s="466" t="s">
        <v>125</v>
      </c>
      <c r="H8" s="467"/>
      <c r="I8" s="466" t="s">
        <v>126</v>
      </c>
      <c r="J8" s="470"/>
      <c r="K8" s="467"/>
      <c r="L8" s="471" t="s">
        <v>127</v>
      </c>
      <c r="M8" s="472"/>
      <c r="N8" s="466" t="s">
        <v>128</v>
      </c>
      <c r="O8" s="467"/>
      <c r="P8" s="236"/>
    </row>
    <row r="9" spans="1:16" s="129" customFormat="1" ht="36" customHeight="1" thickBot="1">
      <c r="A9" s="237" t="s">
        <v>129</v>
      </c>
      <c r="B9" s="237" t="s">
        <v>722</v>
      </c>
      <c r="C9" s="238" t="s">
        <v>130</v>
      </c>
      <c r="D9" s="239" t="s">
        <v>131</v>
      </c>
      <c r="E9" s="238" t="s">
        <v>132</v>
      </c>
      <c r="F9" s="239" t="s">
        <v>133</v>
      </c>
      <c r="G9" s="240" t="s">
        <v>134</v>
      </c>
      <c r="H9" s="241" t="s">
        <v>135</v>
      </c>
      <c r="I9" s="240" t="s">
        <v>136</v>
      </c>
      <c r="J9" s="242" t="s">
        <v>137</v>
      </c>
      <c r="K9" s="241" t="s">
        <v>138</v>
      </c>
      <c r="L9" s="238" t="s">
        <v>139</v>
      </c>
      <c r="M9" s="239" t="s">
        <v>140</v>
      </c>
      <c r="N9" s="238" t="s">
        <v>141</v>
      </c>
      <c r="O9" s="239" t="s">
        <v>142</v>
      </c>
      <c r="P9" s="237" t="s">
        <v>143</v>
      </c>
    </row>
    <row r="10" spans="1:16" ht="12.75">
      <c r="A10" s="138"/>
      <c r="B10" s="244">
        <f>IF(A10="","","Wheat")</f>
      </c>
      <c r="C10" s="139"/>
      <c r="D10" s="140"/>
      <c r="E10" s="245">
        <f>IF(F10="","",VLOOKUP(F10,Sheet1!$A$1:$B$241,2,FALSE))</f>
      </c>
      <c r="F10" s="140"/>
      <c r="G10" s="245">
        <f>IF(H10="","",VLOOKUP(H10,Sheet1!$D$1:$E$52,2,FALSE))</f>
      </c>
      <c r="H10" s="140"/>
      <c r="I10" s="139"/>
      <c r="J10" s="247">
        <f>IF(K10="","",VLOOKUP(K10,Sheet1!$D$197:$E$214,2,FALSE))</f>
      </c>
      <c r="K10" s="140"/>
      <c r="L10" s="245"/>
      <c r="M10" s="140"/>
      <c r="N10" s="245">
        <f>IF(O10="","",VLOOKUP(O10,Sheet1!$A$1:$B$241,2,FALSE))</f>
      </c>
      <c r="O10" s="140"/>
      <c r="P10" s="142"/>
    </row>
    <row r="11" spans="1:16" ht="12.75">
      <c r="A11" s="143"/>
      <c r="B11" s="249">
        <f aca="true" t="shared" si="0" ref="B11:B50">IF(A11="","","Wheat")</f>
      </c>
      <c r="C11" s="144"/>
      <c r="D11" s="145"/>
      <c r="E11" s="250">
        <f>IF(F11="","",VLOOKUP(F11,Sheet1!$A$1:$B$241,2,FALSE))</f>
      </c>
      <c r="F11" s="145"/>
      <c r="G11" s="250">
        <f>IF(H11="","",VLOOKUP(H11,Sheet1!$D$1:$E$52,2,FALSE))</f>
      </c>
      <c r="H11" s="145"/>
      <c r="I11" s="144"/>
      <c r="J11" s="252">
        <f>IF(K11="","",VLOOKUP(K11,Sheet1!$D$197:$E$214,2,FALSE))</f>
      </c>
      <c r="K11" s="145"/>
      <c r="L11" s="250"/>
      <c r="M11" s="145"/>
      <c r="N11" s="250">
        <f>IF(O11="","",VLOOKUP(O11,Sheet1!$A$1:$B$241,2,FALSE))</f>
      </c>
      <c r="O11" s="145"/>
      <c r="P11" s="147"/>
    </row>
    <row r="12" spans="1:16" ht="12.75">
      <c r="A12" s="143"/>
      <c r="B12" s="249">
        <f t="shared" si="0"/>
      </c>
      <c r="C12" s="144"/>
      <c r="D12" s="145"/>
      <c r="E12" s="250">
        <f>IF(F12="","",VLOOKUP(F12,Sheet1!$A$1:$B$241,2,FALSE))</f>
      </c>
      <c r="F12" s="145"/>
      <c r="G12" s="250">
        <f>IF(H12="","",VLOOKUP(H12,Sheet1!$D$1:$E$52,2,FALSE))</f>
      </c>
      <c r="H12" s="145"/>
      <c r="I12" s="144"/>
      <c r="J12" s="252">
        <f>IF(K12="","",VLOOKUP(K12,Sheet1!$D$197:$E$214,2,FALSE))</f>
      </c>
      <c r="K12" s="145"/>
      <c r="L12" s="250"/>
      <c r="M12" s="145"/>
      <c r="N12" s="250">
        <f>IF(O12="","",VLOOKUP(O12,Sheet1!$A$1:$B$241,2,FALSE))</f>
      </c>
      <c r="O12" s="145"/>
      <c r="P12" s="147"/>
    </row>
    <row r="13" spans="1:16" ht="12.75">
      <c r="A13" s="143"/>
      <c r="B13" s="249">
        <f t="shared" si="0"/>
      </c>
      <c r="C13" s="144"/>
      <c r="D13" s="145"/>
      <c r="E13" s="250">
        <f>IF(F13="","",VLOOKUP(F13,Sheet1!$A$1:$B$241,2,FALSE))</f>
      </c>
      <c r="F13" s="145"/>
      <c r="G13" s="250">
        <f>IF(H13="","",VLOOKUP(H13,Sheet1!$D$1:$E$52,2,FALSE))</f>
      </c>
      <c r="H13" s="145"/>
      <c r="I13" s="144"/>
      <c r="J13" s="252">
        <f>IF(K13="","",VLOOKUP(K13,Sheet1!$D$197:$E$214,2,FALSE))</f>
      </c>
      <c r="K13" s="145"/>
      <c r="L13" s="250"/>
      <c r="M13" s="145"/>
      <c r="N13" s="250">
        <f>IF(O13="","",VLOOKUP(O13,Sheet1!$A$1:$B$241,2,FALSE))</f>
      </c>
      <c r="O13" s="145"/>
      <c r="P13" s="147"/>
    </row>
    <row r="14" spans="1:16" ht="12.75">
      <c r="A14" s="143"/>
      <c r="B14" s="249">
        <f t="shared" si="0"/>
      </c>
      <c r="C14" s="144"/>
      <c r="D14" s="145"/>
      <c r="E14" s="250">
        <f>IF(F14="","",VLOOKUP(F14,Sheet1!$A$1:$B$241,2,FALSE))</f>
      </c>
      <c r="F14" s="145"/>
      <c r="G14" s="250">
        <f>IF(H14="","",VLOOKUP(H14,Sheet1!$D$1:$E$52,2,FALSE))</f>
      </c>
      <c r="H14" s="145"/>
      <c r="I14" s="144"/>
      <c r="J14" s="252">
        <f>IF(K14="","",VLOOKUP(K14,Sheet1!$D$197:$E$214,2,FALSE))</f>
      </c>
      <c r="K14" s="145"/>
      <c r="L14" s="250"/>
      <c r="M14" s="145"/>
      <c r="N14" s="250">
        <f>IF(O14="","",VLOOKUP(O14,Sheet1!$A$1:$B$241,2,FALSE))</f>
      </c>
      <c r="O14" s="145"/>
      <c r="P14" s="147"/>
    </row>
    <row r="15" spans="1:16" ht="12.75">
      <c r="A15" s="143"/>
      <c r="B15" s="253">
        <f t="shared" si="0"/>
      </c>
      <c r="C15" s="144"/>
      <c r="D15" s="145"/>
      <c r="E15" s="250">
        <f>IF(F15="","",VLOOKUP(F15,Sheet1!$A$1:$B$241,2,FALSE))</f>
      </c>
      <c r="F15" s="145"/>
      <c r="G15" s="250">
        <f>IF(H15="","",VLOOKUP(H15,Sheet1!$D$1:$E$52,2,FALSE))</f>
      </c>
      <c r="H15" s="145"/>
      <c r="I15" s="144"/>
      <c r="J15" s="252">
        <f>IF(K15="","",VLOOKUP(K15,Sheet1!$D$197:$E$214,2,FALSE))</f>
      </c>
      <c r="K15" s="145"/>
      <c r="L15" s="250"/>
      <c r="M15" s="145"/>
      <c r="N15" s="250">
        <f>IF(O15="","",VLOOKUP(O15,Sheet1!$A$1:$B$241,2,FALSE))</f>
      </c>
      <c r="O15" s="145"/>
      <c r="P15" s="147"/>
    </row>
    <row r="16" spans="1:16" ht="12.75">
      <c r="A16" s="143"/>
      <c r="B16" s="253">
        <f t="shared" si="0"/>
      </c>
      <c r="C16" s="144"/>
      <c r="D16" s="145"/>
      <c r="E16" s="250">
        <f>IF(F16="","",VLOOKUP(F16,Sheet1!$A$1:$B$241,2,FALSE))</f>
      </c>
      <c r="F16" s="145"/>
      <c r="G16" s="250">
        <f>IF(H16="","",VLOOKUP(H16,Sheet1!$D$1:$E$52,2,FALSE))</f>
      </c>
      <c r="H16" s="145"/>
      <c r="I16" s="144"/>
      <c r="J16" s="252">
        <f>IF(K16="","",VLOOKUP(K16,Sheet1!$D$197:$E$214,2,FALSE))</f>
      </c>
      <c r="K16" s="145"/>
      <c r="L16" s="250"/>
      <c r="M16" s="145"/>
      <c r="N16" s="250">
        <f>IF(O16="","",VLOOKUP(O16,Sheet1!$A$1:$B$241,2,FALSE))</f>
      </c>
      <c r="O16" s="145"/>
      <c r="P16" s="147"/>
    </row>
    <row r="17" spans="1:16" ht="12.75">
      <c r="A17" s="143"/>
      <c r="B17" s="253">
        <f t="shared" si="0"/>
      </c>
      <c r="C17" s="144"/>
      <c r="D17" s="145"/>
      <c r="E17" s="250">
        <f>IF(F17="","",VLOOKUP(F17,Sheet1!$A$1:$B$241,2,FALSE))</f>
      </c>
      <c r="F17" s="145"/>
      <c r="G17" s="250">
        <f>IF(H17="","",VLOOKUP(H17,Sheet1!$D$1:$E$52,2,FALSE))</f>
      </c>
      <c r="H17" s="145"/>
      <c r="I17" s="144"/>
      <c r="J17" s="252">
        <f>IF(K17="","",VLOOKUP(K17,Sheet1!$D$197:$E$214,2,FALSE))</f>
      </c>
      <c r="K17" s="145"/>
      <c r="L17" s="250"/>
      <c r="M17" s="145"/>
      <c r="N17" s="250">
        <f>IF(O17="","",VLOOKUP(O17,Sheet1!$A$1:$B$241,2,FALSE))</f>
      </c>
      <c r="O17" s="145"/>
      <c r="P17" s="147"/>
    </row>
    <row r="18" spans="1:16" ht="12.75">
      <c r="A18" s="143"/>
      <c r="B18" s="253">
        <f t="shared" si="0"/>
      </c>
      <c r="C18" s="144"/>
      <c r="D18" s="145"/>
      <c r="E18" s="250">
        <f>IF(F18="","",VLOOKUP(F18,Sheet1!$A$1:$B$241,2,FALSE))</f>
      </c>
      <c r="F18" s="145"/>
      <c r="G18" s="250">
        <f>IF(H18="","",VLOOKUP(H18,Sheet1!$D$1:$E$52,2,FALSE))</f>
      </c>
      <c r="H18" s="145"/>
      <c r="I18" s="144"/>
      <c r="J18" s="252">
        <f>IF(K18="","",VLOOKUP(K18,Sheet1!$D$197:$E$214,2,FALSE))</f>
      </c>
      <c r="K18" s="145"/>
      <c r="L18" s="250"/>
      <c r="M18" s="145"/>
      <c r="N18" s="250">
        <f>IF(O18="","",VLOOKUP(O18,Sheet1!$A$1:$B$241,2,FALSE))</f>
      </c>
      <c r="O18" s="145"/>
      <c r="P18" s="147"/>
    </row>
    <row r="19" spans="1:16" ht="12.75">
      <c r="A19" s="147"/>
      <c r="B19" s="253">
        <f t="shared" si="0"/>
      </c>
      <c r="C19" s="144"/>
      <c r="D19" s="145"/>
      <c r="E19" s="250">
        <f>IF(F19="","",VLOOKUP(F19,Sheet1!$A$1:$B$241,2,FALSE))</f>
      </c>
      <c r="F19" s="145"/>
      <c r="G19" s="250">
        <f>IF(H19="","",VLOOKUP(H19,Sheet1!$D$1:$E$52,2,FALSE))</f>
      </c>
      <c r="H19" s="145"/>
      <c r="I19" s="144"/>
      <c r="J19" s="252">
        <f>IF(K19="","",VLOOKUP(K19,Sheet1!$D$197:$E$214,2,FALSE))</f>
      </c>
      <c r="K19" s="145"/>
      <c r="L19" s="250"/>
      <c r="M19" s="145"/>
      <c r="N19" s="250">
        <f>IF(O19="","",VLOOKUP(O19,Sheet1!$A$1:$B$241,2,FALSE))</f>
      </c>
      <c r="O19" s="145"/>
      <c r="P19" s="147"/>
    </row>
    <row r="20" spans="1:16" ht="12.75">
      <c r="A20" s="147"/>
      <c r="B20" s="253">
        <f t="shared" si="0"/>
      </c>
      <c r="C20" s="144"/>
      <c r="D20" s="145"/>
      <c r="E20" s="250">
        <f>IF(F20="","",VLOOKUP(F20,Sheet1!$A$1:$B$241,2,FALSE))</f>
      </c>
      <c r="F20" s="145"/>
      <c r="G20" s="250">
        <f>IF(H20="","",VLOOKUP(H20,Sheet1!$D$1:$E$52,2,FALSE))</f>
      </c>
      <c r="H20" s="145"/>
      <c r="I20" s="144"/>
      <c r="J20" s="252">
        <f>IF(K20="","",VLOOKUP(K20,Sheet1!$D$197:$E$214,2,FALSE))</f>
      </c>
      <c r="K20" s="145"/>
      <c r="L20" s="250"/>
      <c r="M20" s="145"/>
      <c r="N20" s="250">
        <f>IF(O20="","",VLOOKUP(O20,Sheet1!$A$1:$B$241,2,FALSE))</f>
      </c>
      <c r="O20" s="145"/>
      <c r="P20" s="147"/>
    </row>
    <row r="21" spans="1:16" ht="12.75">
      <c r="A21" s="147"/>
      <c r="B21" s="253">
        <f t="shared" si="0"/>
      </c>
      <c r="C21" s="144"/>
      <c r="D21" s="145"/>
      <c r="E21" s="250">
        <f>IF(F21="","",VLOOKUP(F21,Sheet1!$A$1:$B$241,2,FALSE))</f>
      </c>
      <c r="F21" s="145"/>
      <c r="G21" s="250">
        <f>IF(H21="","",VLOOKUP(H21,Sheet1!$D$1:$E$52,2,FALSE))</f>
      </c>
      <c r="H21" s="145"/>
      <c r="I21" s="144"/>
      <c r="J21" s="252">
        <f>IF(K21="","",VLOOKUP(K21,Sheet1!$D$197:$E$214,2,FALSE))</f>
      </c>
      <c r="K21" s="145"/>
      <c r="L21" s="250"/>
      <c r="M21" s="145"/>
      <c r="N21" s="250">
        <f>IF(O21="","",VLOOKUP(O21,Sheet1!$A$1:$B$241,2,FALSE))</f>
      </c>
      <c r="O21" s="145"/>
      <c r="P21" s="147"/>
    </row>
    <row r="22" spans="1:16" ht="12.75">
      <c r="A22" s="147"/>
      <c r="B22" s="253">
        <f t="shared" si="0"/>
      </c>
      <c r="C22" s="144"/>
      <c r="D22" s="145"/>
      <c r="E22" s="250">
        <f>IF(F22="","",VLOOKUP(F22,Sheet1!$A$1:$B$241,2,FALSE))</f>
      </c>
      <c r="F22" s="145"/>
      <c r="G22" s="250">
        <f>IF(H22="","",VLOOKUP(H22,Sheet1!$D$1:$E$52,2,FALSE))</f>
      </c>
      <c r="H22" s="145"/>
      <c r="I22" s="144"/>
      <c r="J22" s="252">
        <f>IF(K22="","",VLOOKUP(K22,Sheet1!$D$197:$E$214,2,FALSE))</f>
      </c>
      <c r="K22" s="145"/>
      <c r="L22" s="250"/>
      <c r="M22" s="145"/>
      <c r="N22" s="250">
        <f>IF(O22="","",VLOOKUP(O22,Sheet1!$A$1:$B$241,2,FALSE))</f>
      </c>
      <c r="O22" s="145"/>
      <c r="P22" s="147"/>
    </row>
    <row r="23" spans="1:16" ht="12.75">
      <c r="A23" s="147"/>
      <c r="B23" s="253">
        <f t="shared" si="0"/>
      </c>
      <c r="C23" s="144"/>
      <c r="D23" s="145"/>
      <c r="E23" s="250">
        <f>IF(F23="","",VLOOKUP(F23,Sheet1!$A$1:$B$241,2,FALSE))</f>
      </c>
      <c r="F23" s="145"/>
      <c r="G23" s="250">
        <f>IF(H23="","",VLOOKUP(H23,Sheet1!$D$1:$E$52,2,FALSE))</f>
      </c>
      <c r="H23" s="145"/>
      <c r="I23" s="144"/>
      <c r="J23" s="252">
        <f>IF(K23="","",VLOOKUP(K23,Sheet1!$D$197:$E$214,2,FALSE))</f>
      </c>
      <c r="K23" s="145"/>
      <c r="L23" s="250"/>
      <c r="M23" s="145"/>
      <c r="N23" s="250">
        <f>IF(O23="","",VLOOKUP(O23,Sheet1!$A$1:$B$241,2,FALSE))</f>
      </c>
      <c r="O23" s="145"/>
      <c r="P23" s="147"/>
    </row>
    <row r="24" spans="1:16" ht="12.75">
      <c r="A24" s="147"/>
      <c r="B24" s="253">
        <f t="shared" si="0"/>
      </c>
      <c r="C24" s="144"/>
      <c r="D24" s="145"/>
      <c r="E24" s="250">
        <f>IF(F24="","",VLOOKUP(F24,Sheet1!$A$1:$B$241,2,FALSE))</f>
      </c>
      <c r="F24" s="145"/>
      <c r="G24" s="250">
        <f>IF(H24="","",VLOOKUP(H24,Sheet1!$D$1:$E$52,2,FALSE))</f>
      </c>
      <c r="H24" s="145"/>
      <c r="I24" s="144"/>
      <c r="J24" s="252">
        <f>IF(K24="","",VLOOKUP(K24,Sheet1!$D$197:$E$214,2,FALSE))</f>
      </c>
      <c r="K24" s="145"/>
      <c r="L24" s="250"/>
      <c r="M24" s="145"/>
      <c r="N24" s="250">
        <f>IF(O24="","",VLOOKUP(O24,Sheet1!$A$1:$B$241,2,FALSE))</f>
      </c>
      <c r="O24" s="145"/>
      <c r="P24" s="147"/>
    </row>
    <row r="25" spans="1:16" ht="12.75">
      <c r="A25" s="147"/>
      <c r="B25" s="253">
        <f t="shared" si="0"/>
      </c>
      <c r="C25" s="144"/>
      <c r="D25" s="145"/>
      <c r="E25" s="250">
        <f>IF(F25="","",VLOOKUP(F25,Sheet1!$A$1:$B$241,2,FALSE))</f>
      </c>
      <c r="F25" s="145"/>
      <c r="G25" s="250">
        <f>IF(H25="","",VLOOKUP(H25,Sheet1!$D$1:$E$52,2,FALSE))</f>
      </c>
      <c r="H25" s="145"/>
      <c r="I25" s="144"/>
      <c r="J25" s="252">
        <f>IF(K25="","",VLOOKUP(K25,Sheet1!$D$197:$E$214,2,FALSE))</f>
      </c>
      <c r="K25" s="145"/>
      <c r="L25" s="250"/>
      <c r="M25" s="145"/>
      <c r="N25" s="250">
        <f>IF(O25="","",VLOOKUP(O25,Sheet1!$A$1:$B$241,2,FALSE))</f>
      </c>
      <c r="O25" s="145"/>
      <c r="P25" s="147"/>
    </row>
    <row r="26" spans="1:16" ht="12.75">
      <c r="A26" s="147"/>
      <c r="B26" s="253">
        <f t="shared" si="0"/>
      </c>
      <c r="C26" s="144"/>
      <c r="D26" s="145"/>
      <c r="E26" s="250">
        <f>IF(F26="","",VLOOKUP(F26,Sheet1!$A$1:$B$241,2,FALSE))</f>
      </c>
      <c r="F26" s="145"/>
      <c r="G26" s="250">
        <f>IF(H26="","",VLOOKUP(H26,Sheet1!$D$1:$E$52,2,FALSE))</f>
      </c>
      <c r="H26" s="145"/>
      <c r="I26" s="144"/>
      <c r="J26" s="252">
        <f>IF(K26="","",VLOOKUP(K26,Sheet1!$D$197:$E$214,2,FALSE))</f>
      </c>
      <c r="K26" s="145"/>
      <c r="L26" s="250"/>
      <c r="M26" s="145"/>
      <c r="N26" s="250">
        <f>IF(O26="","",VLOOKUP(O26,Sheet1!$A$1:$B$241,2,FALSE))</f>
      </c>
      <c r="O26" s="145"/>
      <c r="P26" s="147"/>
    </row>
    <row r="27" spans="1:16" ht="12.75">
      <c r="A27" s="147"/>
      <c r="B27" s="253">
        <f t="shared" si="0"/>
      </c>
      <c r="C27" s="144"/>
      <c r="D27" s="145"/>
      <c r="E27" s="250">
        <f>IF(F27="","",VLOOKUP(F27,Sheet1!$A$1:$B$241,2,FALSE))</f>
      </c>
      <c r="F27" s="145"/>
      <c r="G27" s="250">
        <f>IF(H27="","",VLOOKUP(H27,Sheet1!$D$1:$E$52,2,FALSE))</f>
      </c>
      <c r="H27" s="145"/>
      <c r="I27" s="144"/>
      <c r="J27" s="252">
        <f>IF(K27="","",VLOOKUP(K27,Sheet1!$D$197:$E$214,2,FALSE))</f>
      </c>
      <c r="K27" s="145"/>
      <c r="L27" s="250"/>
      <c r="M27" s="145"/>
      <c r="N27" s="250">
        <f>IF(O27="","",VLOOKUP(O27,Sheet1!$A$1:$B$241,2,FALSE))</f>
      </c>
      <c r="O27" s="145"/>
      <c r="P27" s="147"/>
    </row>
    <row r="28" spans="1:16" ht="12.75">
      <c r="A28" s="147"/>
      <c r="B28" s="253">
        <f t="shared" si="0"/>
      </c>
      <c r="C28" s="144"/>
      <c r="D28" s="145"/>
      <c r="E28" s="250">
        <f>IF(F28="","",VLOOKUP(F28,Sheet1!$A$1:$B$241,2,FALSE))</f>
      </c>
      <c r="F28" s="145"/>
      <c r="G28" s="250">
        <f>IF(H28="","",VLOOKUP(H28,Sheet1!$D$1:$E$52,2,FALSE))</f>
      </c>
      <c r="H28" s="145"/>
      <c r="I28" s="144"/>
      <c r="J28" s="252">
        <f>IF(K28="","",VLOOKUP(K28,Sheet1!$D$197:$E$214,2,FALSE))</f>
      </c>
      <c r="K28" s="145"/>
      <c r="L28" s="250"/>
      <c r="M28" s="145"/>
      <c r="N28" s="250">
        <f>IF(O28="","",VLOOKUP(O28,Sheet1!$A$1:$B$241,2,FALSE))</f>
      </c>
      <c r="O28" s="145"/>
      <c r="P28" s="147"/>
    </row>
    <row r="29" spans="1:16" ht="12.75">
      <c r="A29" s="148"/>
      <c r="B29" s="254">
        <f t="shared" si="0"/>
      </c>
      <c r="C29" s="149"/>
      <c r="D29" s="150"/>
      <c r="E29" s="255">
        <f>IF(F29="","",VLOOKUP(F29,Sheet1!$A$1:$B$241,2,FALSE))</f>
      </c>
      <c r="F29" s="150"/>
      <c r="G29" s="255">
        <f>IF(H29="","",VLOOKUP(H29,Sheet1!$D$1:$E$52,2,FALSE))</f>
      </c>
      <c r="H29" s="150"/>
      <c r="I29" s="149"/>
      <c r="J29" s="257">
        <f>IF(K29="","",VLOOKUP(K29,Sheet1!$D$197:$E$214,2,FALSE))</f>
      </c>
      <c r="K29" s="150"/>
      <c r="L29" s="255"/>
      <c r="M29" s="150"/>
      <c r="N29" s="255">
        <f>IF(O29="","",VLOOKUP(O29,Sheet1!$A$1:$B$241,2,FALSE))</f>
      </c>
      <c r="O29" s="150"/>
      <c r="P29" s="148"/>
    </row>
    <row r="30" spans="1:16" ht="12.75">
      <c r="A30" s="148"/>
      <c r="B30" s="254">
        <f t="shared" si="0"/>
      </c>
      <c r="C30" s="149"/>
      <c r="D30" s="150"/>
      <c r="E30" s="255">
        <f>IF(F30="","",VLOOKUP(F30,Sheet1!$A$1:$B$241,2,FALSE))</f>
      </c>
      <c r="F30" s="150"/>
      <c r="G30" s="255">
        <f>IF(H30="","",VLOOKUP(H30,Sheet1!$D$1:$E$52,2,FALSE))</f>
      </c>
      <c r="H30" s="150"/>
      <c r="I30" s="149"/>
      <c r="J30" s="257">
        <f>IF(K30="","",VLOOKUP(K30,Sheet1!$D$197:$E$214,2,FALSE))</f>
      </c>
      <c r="K30" s="150"/>
      <c r="L30" s="255"/>
      <c r="M30" s="150"/>
      <c r="N30" s="255">
        <f>IF(O30="","",VLOOKUP(O30,Sheet1!$A$1:$B$241,2,FALSE))</f>
      </c>
      <c r="O30" s="150"/>
      <c r="P30" s="148"/>
    </row>
    <row r="31" spans="1:16" ht="12.75">
      <c r="A31" s="148"/>
      <c r="B31" s="254">
        <f t="shared" si="0"/>
      </c>
      <c r="C31" s="149"/>
      <c r="D31" s="150"/>
      <c r="E31" s="255">
        <f>IF(F31="","",VLOOKUP(F31,Sheet1!$A$1:$B$241,2,FALSE))</f>
      </c>
      <c r="F31" s="150"/>
      <c r="G31" s="255">
        <f>IF(H31="","",VLOOKUP(H31,Sheet1!$D$1:$E$52,2,FALSE))</f>
      </c>
      <c r="H31" s="150"/>
      <c r="I31" s="149"/>
      <c r="J31" s="257">
        <f>IF(K31="","",VLOOKUP(K31,Sheet1!$D$197:$E$214,2,FALSE))</f>
      </c>
      <c r="K31" s="150"/>
      <c r="L31" s="255"/>
      <c r="M31" s="150"/>
      <c r="N31" s="255">
        <f>IF(O31="","",VLOOKUP(O31,Sheet1!$A$1:$B$241,2,FALSE))</f>
      </c>
      <c r="O31" s="150"/>
      <c r="P31" s="148"/>
    </row>
    <row r="32" spans="1:16" ht="12.75">
      <c r="A32" s="148"/>
      <c r="B32" s="254">
        <f t="shared" si="0"/>
      </c>
      <c r="C32" s="149"/>
      <c r="D32" s="150"/>
      <c r="E32" s="255">
        <f>IF(F32="","",VLOOKUP(F32,Sheet1!$A$1:$B$241,2,FALSE))</f>
      </c>
      <c r="F32" s="150"/>
      <c r="G32" s="255">
        <f>IF(H32="","",VLOOKUP(H32,Sheet1!$D$1:$E$52,2,FALSE))</f>
      </c>
      <c r="H32" s="150"/>
      <c r="I32" s="149"/>
      <c r="J32" s="257">
        <f>IF(K32="","",VLOOKUP(K32,Sheet1!$D$197:$E$214,2,FALSE))</f>
      </c>
      <c r="K32" s="150"/>
      <c r="L32" s="255"/>
      <c r="M32" s="150"/>
      <c r="N32" s="255">
        <f>IF(O32="","",VLOOKUP(O32,Sheet1!$A$1:$B$241,2,FALSE))</f>
      </c>
      <c r="O32" s="150"/>
      <c r="P32" s="148"/>
    </row>
    <row r="33" spans="1:16" ht="12.75">
      <c r="A33" s="148"/>
      <c r="B33" s="254">
        <f t="shared" si="0"/>
      </c>
      <c r="C33" s="149"/>
      <c r="D33" s="150"/>
      <c r="E33" s="255">
        <f>IF(F33="","",VLOOKUP(F33,Sheet1!$A$1:$B$241,2,FALSE))</f>
      </c>
      <c r="F33" s="150"/>
      <c r="G33" s="255">
        <f>IF(H33="","",VLOOKUP(H33,Sheet1!$D$1:$E$52,2,FALSE))</f>
      </c>
      <c r="H33" s="150"/>
      <c r="I33" s="149"/>
      <c r="J33" s="257">
        <f>IF(K33="","",VLOOKUP(K33,Sheet1!$D$197:$E$214,2,FALSE))</f>
      </c>
      <c r="K33" s="150"/>
      <c r="L33" s="255"/>
      <c r="M33" s="150"/>
      <c r="N33" s="255">
        <f>IF(O33="","",VLOOKUP(O33,Sheet1!$A$1:$B$241,2,FALSE))</f>
      </c>
      <c r="O33" s="150"/>
      <c r="P33" s="148"/>
    </row>
    <row r="34" spans="1:16" ht="12.75">
      <c r="A34" s="148"/>
      <c r="B34" s="254">
        <f t="shared" si="0"/>
      </c>
      <c r="C34" s="149"/>
      <c r="D34" s="150"/>
      <c r="E34" s="255">
        <f>IF(F34="","",VLOOKUP(F34,Sheet1!$A$1:$B$241,2,FALSE))</f>
      </c>
      <c r="F34" s="150"/>
      <c r="G34" s="255">
        <f>IF(H34="","",VLOOKUP(H34,Sheet1!$D$1:$E$52,2,FALSE))</f>
      </c>
      <c r="H34" s="150"/>
      <c r="I34" s="149"/>
      <c r="J34" s="257">
        <f>IF(K34="","",VLOOKUP(K34,Sheet1!$D$197:$E$214,2,FALSE))</f>
      </c>
      <c r="K34" s="150"/>
      <c r="L34" s="255"/>
      <c r="M34" s="150"/>
      <c r="N34" s="255">
        <f>IF(O34="","",VLOOKUP(O34,Sheet1!$A$1:$B$241,2,FALSE))</f>
      </c>
      <c r="O34" s="150"/>
      <c r="P34" s="148"/>
    </row>
    <row r="35" spans="1:16" ht="12.75">
      <c r="A35" s="148"/>
      <c r="B35" s="254">
        <f t="shared" si="0"/>
      </c>
      <c r="C35" s="149"/>
      <c r="D35" s="150"/>
      <c r="E35" s="255">
        <f>IF(F35="","",VLOOKUP(F35,Sheet1!$A$1:$B$241,2,FALSE))</f>
      </c>
      <c r="F35" s="150"/>
      <c r="G35" s="255">
        <f>IF(H35="","",VLOOKUP(H35,Sheet1!$D$1:$E$52,2,FALSE))</f>
      </c>
      <c r="H35" s="150"/>
      <c r="I35" s="149"/>
      <c r="J35" s="257">
        <f>IF(K35="","",VLOOKUP(K35,Sheet1!$D$197:$E$214,2,FALSE))</f>
      </c>
      <c r="K35" s="150"/>
      <c r="L35" s="255"/>
      <c r="M35" s="150"/>
      <c r="N35" s="255">
        <f>IF(O35="","",VLOOKUP(O35,Sheet1!$A$1:$B$241,2,FALSE))</f>
      </c>
      <c r="O35" s="150"/>
      <c r="P35" s="148"/>
    </row>
    <row r="36" spans="1:16" ht="12.75">
      <c r="A36" s="148"/>
      <c r="B36" s="254">
        <f t="shared" si="0"/>
      </c>
      <c r="C36" s="149"/>
      <c r="D36" s="150"/>
      <c r="E36" s="255">
        <f>IF(F36="","",VLOOKUP(F36,Sheet1!$A$1:$B$241,2,FALSE))</f>
      </c>
      <c r="F36" s="150"/>
      <c r="G36" s="255">
        <f>IF(H36="","",VLOOKUP(H36,Sheet1!$D$1:$E$52,2,FALSE))</f>
      </c>
      <c r="H36" s="150"/>
      <c r="I36" s="149"/>
      <c r="J36" s="257">
        <f>IF(K36="","",VLOOKUP(K36,Sheet1!$D$197:$E$214,2,FALSE))</f>
      </c>
      <c r="K36" s="150"/>
      <c r="L36" s="255"/>
      <c r="M36" s="150"/>
      <c r="N36" s="255">
        <f>IF(O36="","",VLOOKUP(O36,Sheet1!$A$1:$B$241,2,FALSE))</f>
      </c>
      <c r="O36" s="150"/>
      <c r="P36" s="148"/>
    </row>
    <row r="37" spans="1:16" ht="12.75">
      <c r="A37" s="148"/>
      <c r="B37" s="254">
        <f t="shared" si="0"/>
      </c>
      <c r="C37" s="149"/>
      <c r="D37" s="150"/>
      <c r="E37" s="255">
        <f>IF(F37="","",VLOOKUP(F37,Sheet1!$A$1:$B$241,2,FALSE))</f>
      </c>
      <c r="F37" s="150"/>
      <c r="G37" s="255">
        <f>IF(H37="","",VLOOKUP(H37,Sheet1!$D$1:$E$52,2,FALSE))</f>
      </c>
      <c r="H37" s="150"/>
      <c r="I37" s="149"/>
      <c r="J37" s="257">
        <f>IF(K37="","",VLOOKUP(K37,Sheet1!$D$197:$E$214,2,FALSE))</f>
      </c>
      <c r="K37" s="150"/>
      <c r="L37" s="255"/>
      <c r="M37" s="150"/>
      <c r="N37" s="255">
        <f>IF(O37="","",VLOOKUP(O37,Sheet1!$A$1:$B$241,2,FALSE))</f>
      </c>
      <c r="O37" s="150"/>
      <c r="P37" s="148"/>
    </row>
    <row r="38" spans="1:16" ht="12.75">
      <c r="A38" s="148"/>
      <c r="B38" s="254">
        <f t="shared" si="0"/>
      </c>
      <c r="C38" s="149"/>
      <c r="D38" s="150"/>
      <c r="E38" s="255">
        <f>IF(F38="","",VLOOKUP(F38,Sheet1!$A$1:$B$241,2,FALSE))</f>
      </c>
      <c r="F38" s="150"/>
      <c r="G38" s="255">
        <f>IF(H38="","",VLOOKUP(H38,Sheet1!$D$1:$E$52,2,FALSE))</f>
      </c>
      <c r="H38" s="150"/>
      <c r="I38" s="149"/>
      <c r="J38" s="257">
        <f>IF(K38="","",VLOOKUP(K38,Sheet1!$D$197:$E$214,2,FALSE))</f>
      </c>
      <c r="K38" s="150"/>
      <c r="L38" s="255"/>
      <c r="M38" s="150"/>
      <c r="N38" s="255">
        <f>IF(O38="","",VLOOKUP(O38,Sheet1!$A$1:$B$241,2,FALSE))</f>
      </c>
      <c r="O38" s="150"/>
      <c r="P38" s="148"/>
    </row>
    <row r="39" spans="1:16" ht="12.75">
      <c r="A39" s="148"/>
      <c r="B39" s="254">
        <f t="shared" si="0"/>
      </c>
      <c r="C39" s="149"/>
      <c r="D39" s="150"/>
      <c r="E39" s="255">
        <f>IF(F39="","",VLOOKUP(F39,Sheet1!$A$1:$B$241,2,FALSE))</f>
      </c>
      <c r="F39" s="150"/>
      <c r="G39" s="255">
        <f>IF(H39="","",VLOOKUP(H39,Sheet1!$D$1:$E$52,2,FALSE))</f>
      </c>
      <c r="H39" s="150"/>
      <c r="I39" s="149"/>
      <c r="J39" s="257">
        <f>IF(K39="","",VLOOKUP(K39,Sheet1!$D$197:$E$214,2,FALSE))</f>
      </c>
      <c r="K39" s="150"/>
      <c r="L39" s="255"/>
      <c r="M39" s="150"/>
      <c r="N39" s="255">
        <f>IF(O39="","",VLOOKUP(O39,Sheet1!$A$1:$B$241,2,FALSE))</f>
      </c>
      <c r="O39" s="150"/>
      <c r="P39" s="148"/>
    </row>
    <row r="40" spans="1:16" ht="12.75">
      <c r="A40" s="148"/>
      <c r="B40" s="254">
        <f t="shared" si="0"/>
      </c>
      <c r="C40" s="149"/>
      <c r="D40" s="150"/>
      <c r="E40" s="255">
        <f>IF(F40="","",VLOOKUP(F40,Sheet1!$A$1:$B$241,2,FALSE))</f>
      </c>
      <c r="F40" s="150"/>
      <c r="G40" s="255">
        <f>IF(H40="","",VLOOKUP(H40,Sheet1!$D$1:$E$52,2,FALSE))</f>
      </c>
      <c r="H40" s="150"/>
      <c r="I40" s="149"/>
      <c r="J40" s="257">
        <f>IF(K40="","",VLOOKUP(K40,Sheet1!$D$197:$E$214,2,FALSE))</f>
      </c>
      <c r="K40" s="150"/>
      <c r="L40" s="255"/>
      <c r="M40" s="150"/>
      <c r="N40" s="255">
        <f>IF(O40="","",VLOOKUP(O40,Sheet1!$A$1:$B$241,2,FALSE))</f>
      </c>
      <c r="O40" s="150"/>
      <c r="P40" s="148"/>
    </row>
    <row r="41" spans="1:16" ht="12.75">
      <c r="A41" s="148"/>
      <c r="B41" s="254">
        <f t="shared" si="0"/>
      </c>
      <c r="C41" s="149"/>
      <c r="D41" s="150"/>
      <c r="E41" s="255">
        <f>IF(F41="","",VLOOKUP(F41,Sheet1!$A$1:$B$241,2,FALSE))</f>
      </c>
      <c r="F41" s="150"/>
      <c r="G41" s="255">
        <f>IF(H41="","",VLOOKUP(H41,Sheet1!$D$1:$E$52,2,FALSE))</f>
      </c>
      <c r="H41" s="150"/>
      <c r="I41" s="149"/>
      <c r="J41" s="257">
        <f>IF(K41="","",VLOOKUP(K41,Sheet1!$D$197:$E$214,2,FALSE))</f>
      </c>
      <c r="K41" s="150"/>
      <c r="L41" s="255"/>
      <c r="M41" s="150"/>
      <c r="N41" s="255">
        <f>IF(O41="","",VLOOKUP(O41,Sheet1!$A$1:$B$241,2,FALSE))</f>
      </c>
      <c r="O41" s="150"/>
      <c r="P41" s="148"/>
    </row>
    <row r="42" spans="1:16" ht="12.75">
      <c r="A42" s="148"/>
      <c r="B42" s="254">
        <f t="shared" si="0"/>
      </c>
      <c r="C42" s="149"/>
      <c r="D42" s="150"/>
      <c r="E42" s="255">
        <f>IF(F42="","",VLOOKUP(F42,Sheet1!$A$1:$B$241,2,FALSE))</f>
      </c>
      <c r="F42" s="150"/>
      <c r="G42" s="255">
        <f>IF(H42="","",VLOOKUP(H42,Sheet1!$D$1:$E$52,2,FALSE))</f>
      </c>
      <c r="H42" s="150"/>
      <c r="I42" s="149"/>
      <c r="J42" s="257">
        <f>IF(K42="","",VLOOKUP(K42,Sheet1!$D$197:$E$214,2,FALSE))</f>
      </c>
      <c r="K42" s="150"/>
      <c r="L42" s="255"/>
      <c r="M42" s="150"/>
      <c r="N42" s="255">
        <f>IF(O42="","",VLOOKUP(O42,Sheet1!$A$1:$B$241,2,FALSE))</f>
      </c>
      <c r="O42" s="150"/>
      <c r="P42" s="148"/>
    </row>
    <row r="43" spans="1:16" ht="12.75">
      <c r="A43" s="148"/>
      <c r="B43" s="254">
        <f t="shared" si="0"/>
      </c>
      <c r="C43" s="149"/>
      <c r="D43" s="150"/>
      <c r="E43" s="255">
        <f>IF(F43="","",VLOOKUP(F43,Sheet1!$A$1:$B$241,2,FALSE))</f>
      </c>
      <c r="F43" s="150"/>
      <c r="G43" s="255">
        <f>IF(H43="","",VLOOKUP(H43,Sheet1!$D$1:$E$52,2,FALSE))</f>
      </c>
      <c r="H43" s="150"/>
      <c r="I43" s="149"/>
      <c r="J43" s="257">
        <f>IF(K43="","",VLOOKUP(K43,Sheet1!$D$197:$E$214,2,FALSE))</f>
      </c>
      <c r="K43" s="150"/>
      <c r="L43" s="255"/>
      <c r="M43" s="150"/>
      <c r="N43" s="255">
        <f>IF(O43="","",VLOOKUP(O43,Sheet1!$A$1:$B$241,2,FALSE))</f>
      </c>
      <c r="O43" s="150"/>
      <c r="P43" s="148"/>
    </row>
    <row r="44" spans="1:16" ht="12.75">
      <c r="A44" s="148"/>
      <c r="B44" s="254">
        <f t="shared" si="0"/>
      </c>
      <c r="C44" s="149"/>
      <c r="D44" s="150"/>
      <c r="E44" s="255">
        <f>IF(F44="","",VLOOKUP(F44,Sheet1!$A$1:$B$241,2,FALSE))</f>
      </c>
      <c r="F44" s="150"/>
      <c r="G44" s="255">
        <f>IF(H44="","",VLOOKUP(H44,Sheet1!$D$1:$E$52,2,FALSE))</f>
      </c>
      <c r="H44" s="150"/>
      <c r="I44" s="149"/>
      <c r="J44" s="257">
        <f>IF(K44="","",VLOOKUP(K44,Sheet1!$D$197:$E$214,2,FALSE))</f>
      </c>
      <c r="K44" s="150"/>
      <c r="L44" s="255"/>
      <c r="M44" s="150"/>
      <c r="N44" s="255">
        <f>IF(O44="","",VLOOKUP(O44,Sheet1!$A$1:$B$241,2,FALSE))</f>
      </c>
      <c r="O44" s="150"/>
      <c r="P44" s="148"/>
    </row>
    <row r="45" spans="1:16" ht="12.75">
      <c r="A45" s="148"/>
      <c r="B45" s="254">
        <f t="shared" si="0"/>
      </c>
      <c r="C45" s="149"/>
      <c r="D45" s="150"/>
      <c r="E45" s="255">
        <f>IF(F45="","",VLOOKUP(F45,Sheet1!$A$1:$B$241,2,FALSE))</f>
      </c>
      <c r="F45" s="150"/>
      <c r="G45" s="255">
        <f>IF(H45="","",VLOOKUP(H45,Sheet1!$D$1:$E$52,2,FALSE))</f>
      </c>
      <c r="H45" s="150"/>
      <c r="I45" s="149"/>
      <c r="J45" s="257">
        <f>IF(K45="","",VLOOKUP(K45,Sheet1!$D$197:$E$214,2,FALSE))</f>
      </c>
      <c r="K45" s="150"/>
      <c r="L45" s="255"/>
      <c r="M45" s="150"/>
      <c r="N45" s="255">
        <f>IF(O45="","",VLOOKUP(O45,Sheet1!$A$1:$B$241,2,FALSE))</f>
      </c>
      <c r="O45" s="150"/>
      <c r="P45" s="148"/>
    </row>
    <row r="46" spans="1:16" ht="12.75">
      <c r="A46" s="148"/>
      <c r="B46" s="254">
        <f t="shared" si="0"/>
      </c>
      <c r="C46" s="149"/>
      <c r="D46" s="150"/>
      <c r="E46" s="255">
        <f>IF(F46="","",VLOOKUP(F46,Sheet1!$A$1:$B$241,2,FALSE))</f>
      </c>
      <c r="F46" s="150"/>
      <c r="G46" s="255">
        <f>IF(H46="","",VLOOKUP(H46,Sheet1!$D$1:$E$52,2,FALSE))</f>
      </c>
      <c r="H46" s="150"/>
      <c r="I46" s="149"/>
      <c r="J46" s="257">
        <f>IF(K46="","",VLOOKUP(K46,Sheet1!$D$197:$E$214,2,FALSE))</f>
      </c>
      <c r="K46" s="150"/>
      <c r="L46" s="255"/>
      <c r="M46" s="150"/>
      <c r="N46" s="255">
        <f>IF(O46="","",VLOOKUP(O46,Sheet1!$A$1:$B$241,2,FALSE))</f>
      </c>
      <c r="O46" s="150"/>
      <c r="P46" s="148"/>
    </row>
    <row r="47" spans="1:16" ht="12.75">
      <c r="A47" s="148"/>
      <c r="B47" s="254">
        <f t="shared" si="0"/>
      </c>
      <c r="C47" s="149"/>
      <c r="D47" s="150"/>
      <c r="E47" s="255">
        <f>IF(F47="","",VLOOKUP(F47,Sheet1!$A$1:$B$241,2,FALSE))</f>
      </c>
      <c r="F47" s="150"/>
      <c r="G47" s="255">
        <f>IF(H47="","",VLOOKUP(H47,Sheet1!$D$1:$E$52,2,FALSE))</f>
      </c>
      <c r="H47" s="150"/>
      <c r="I47" s="149"/>
      <c r="J47" s="257">
        <f>IF(K47="","",VLOOKUP(K47,Sheet1!$D$197:$E$214,2,FALSE))</f>
      </c>
      <c r="K47" s="150"/>
      <c r="L47" s="255"/>
      <c r="M47" s="150"/>
      <c r="N47" s="255">
        <f>IF(O47="","",VLOOKUP(O47,Sheet1!$A$1:$B$241,2,FALSE))</f>
      </c>
      <c r="O47" s="150"/>
      <c r="P47" s="148"/>
    </row>
    <row r="48" spans="1:16" ht="12.75">
      <c r="A48" s="148"/>
      <c r="B48" s="254">
        <f t="shared" si="0"/>
      </c>
      <c r="C48" s="149"/>
      <c r="D48" s="150"/>
      <c r="E48" s="255">
        <f>IF(F48="","",VLOOKUP(F48,Sheet1!$A$1:$B$241,2,FALSE))</f>
      </c>
      <c r="F48" s="150"/>
      <c r="G48" s="255">
        <f>IF(H48="","",VLOOKUP(H48,Sheet1!$D$1:$E$52,2,FALSE))</f>
      </c>
      <c r="H48" s="150"/>
      <c r="I48" s="149"/>
      <c r="J48" s="257">
        <f>IF(K48="","",VLOOKUP(K48,Sheet1!$D$197:$E$214,2,FALSE))</f>
      </c>
      <c r="K48" s="150"/>
      <c r="L48" s="255"/>
      <c r="M48" s="150"/>
      <c r="N48" s="255">
        <f>IF(O48="","",VLOOKUP(O48,Sheet1!$A$1:$B$241,2,FALSE))</f>
      </c>
      <c r="O48" s="150"/>
      <c r="P48" s="148"/>
    </row>
    <row r="49" spans="1:16" ht="12.75">
      <c r="A49" s="148"/>
      <c r="B49" s="254">
        <f t="shared" si="0"/>
      </c>
      <c r="C49" s="149"/>
      <c r="D49" s="150"/>
      <c r="E49" s="255">
        <f>IF(F49="","",VLOOKUP(F49,Sheet1!$A$1:$B$241,2,FALSE))</f>
      </c>
      <c r="F49" s="150"/>
      <c r="G49" s="255">
        <f>IF(H49="","",VLOOKUP(H49,Sheet1!$D$1:$E$52,2,FALSE))</f>
      </c>
      <c r="H49" s="150"/>
      <c r="I49" s="149"/>
      <c r="J49" s="257">
        <f>IF(K49="","",VLOOKUP(K49,Sheet1!$D$197:$E$214,2,FALSE))</f>
      </c>
      <c r="K49" s="150"/>
      <c r="L49" s="255"/>
      <c r="M49" s="150"/>
      <c r="N49" s="255">
        <f>IF(O49="","",VLOOKUP(O49,Sheet1!$A$1:$B$241,2,FALSE))</f>
      </c>
      <c r="O49" s="150"/>
      <c r="P49" s="148"/>
    </row>
    <row r="50" spans="1:16" ht="13.5" thickBot="1">
      <c r="A50" s="152"/>
      <c r="B50" s="258">
        <f t="shared" si="0"/>
      </c>
      <c r="C50" s="153"/>
      <c r="D50" s="154"/>
      <c r="E50" s="259">
        <f>IF(F50="","",VLOOKUP(F50,Sheet1!$A$1:$B$241,2,FALSE))</f>
      </c>
      <c r="F50" s="154"/>
      <c r="G50" s="259">
        <f>IF(H50="","",VLOOKUP(H50,Sheet1!$D$1:$E$52,2,FALSE))</f>
      </c>
      <c r="H50" s="154"/>
      <c r="I50" s="153"/>
      <c r="J50" s="260">
        <f>IF(K50="","",VLOOKUP(K50,Sheet1!$D$197:$E$214,2,FALSE))</f>
      </c>
      <c r="K50" s="154"/>
      <c r="L50" s="259"/>
      <c r="M50" s="154"/>
      <c r="N50" s="259">
        <f>IF(O50="","",VLOOKUP(O50,Sheet1!$A$1:$B$241,2,FALSE))</f>
      </c>
      <c r="O50" s="154"/>
      <c r="P50" s="152"/>
    </row>
  </sheetData>
  <sheetProtection password="D266" sheet="1"/>
  <mergeCells count="6">
    <mergeCell ref="C8:D8"/>
    <mergeCell ref="E8:F8"/>
    <mergeCell ref="G8:H8"/>
    <mergeCell ref="I8:K8"/>
    <mergeCell ref="L8:M8"/>
    <mergeCell ref="N8:O8"/>
  </mergeCells>
  <dataValidations count="1">
    <dataValidation type="custom" allowBlank="1" showInputMessage="1" showErrorMessage="1" error="Must be a Friday date" sqref="A10:A50">
      <formula1>WEEKDAY(A10:A50,1)=6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17.7109375" style="95" customWidth="1"/>
    <col min="2" max="2" width="17.57421875" style="95" customWidth="1"/>
    <col min="3" max="3" width="16.00390625" style="95" customWidth="1"/>
    <col min="4" max="4" width="15.8515625" style="95" customWidth="1"/>
    <col min="5" max="5" width="16.421875" style="95" customWidth="1"/>
    <col min="6" max="7" width="18.140625" style="95" customWidth="1"/>
    <col min="8" max="8" width="18.00390625" style="95" customWidth="1"/>
    <col min="9" max="9" width="19.7109375" style="95" customWidth="1"/>
    <col min="10" max="10" width="13.7109375" style="95" customWidth="1"/>
    <col min="11" max="11" width="19.140625" style="95" customWidth="1"/>
    <col min="12" max="12" width="18.57421875" style="95" customWidth="1"/>
    <col min="13" max="13" width="18.421875" style="95" customWidth="1"/>
    <col min="14" max="14" width="19.421875" style="95" customWidth="1"/>
    <col min="15" max="15" width="17.421875" style="95" customWidth="1"/>
    <col min="16" max="16" width="17.28125" style="95" customWidth="1"/>
    <col min="17" max="17" width="17.140625" style="95" customWidth="1"/>
    <col min="18" max="18" width="8.7109375" style="95" customWidth="1"/>
    <col min="19" max="16384" width="9.140625" style="95" customWidth="1"/>
  </cols>
  <sheetData>
    <row r="3" spans="12:15" ht="15">
      <c r="L3" s="130" t="s">
        <v>117</v>
      </c>
      <c r="M3" s="131">
        <f>'Return Details'!G13</f>
        <v>0</v>
      </c>
      <c r="N3" s="155"/>
      <c r="O3" s="155"/>
    </row>
    <row r="4" spans="12:15" ht="15">
      <c r="L4" s="130" t="s">
        <v>118</v>
      </c>
      <c r="M4" s="133">
        <f>'Return Details'!F14</f>
        <v>0</v>
      </c>
      <c r="N4" s="156"/>
      <c r="O4" s="155"/>
    </row>
    <row r="5" spans="12:15" ht="15">
      <c r="L5" s="130" t="s">
        <v>119</v>
      </c>
      <c r="M5" s="157">
        <f>'Return Details'!E18</f>
        <v>0</v>
      </c>
      <c r="N5" s="136" t="s">
        <v>120</v>
      </c>
      <c r="O5" s="137">
        <f>'Return Details'!L18</f>
        <v>0</v>
      </c>
    </row>
    <row r="6" spans="1:15" ht="15.75">
      <c r="A6" s="235" t="s">
        <v>144</v>
      </c>
      <c r="L6" s="130" t="s">
        <v>122</v>
      </c>
      <c r="M6" s="158">
        <f>'Return Details'!H20</f>
        <v>0</v>
      </c>
      <c r="N6" s="159"/>
      <c r="O6" s="159"/>
    </row>
    <row r="7" spans="13:15" ht="13.5" thickBot="1">
      <c r="M7" s="261"/>
      <c r="N7" s="261"/>
      <c r="O7" s="261"/>
    </row>
    <row r="8" spans="1:18" s="129" customFormat="1" ht="15">
      <c r="A8" s="236"/>
      <c r="B8" s="236" t="s">
        <v>43</v>
      </c>
      <c r="C8" s="466" t="s">
        <v>145</v>
      </c>
      <c r="D8" s="467"/>
      <c r="E8" s="468" t="s">
        <v>146</v>
      </c>
      <c r="F8" s="469"/>
      <c r="G8" s="262" t="s">
        <v>147</v>
      </c>
      <c r="H8" s="466" t="s">
        <v>148</v>
      </c>
      <c r="I8" s="467"/>
      <c r="J8" s="466" t="s">
        <v>149</v>
      </c>
      <c r="K8" s="470"/>
      <c r="L8" s="467"/>
      <c r="M8" s="468" t="s">
        <v>150</v>
      </c>
      <c r="N8" s="473"/>
      <c r="O8" s="469"/>
      <c r="P8" s="466" t="s">
        <v>151</v>
      </c>
      <c r="Q8" s="467"/>
      <c r="R8" s="236"/>
    </row>
    <row r="9" spans="1:18" s="129" customFormat="1" ht="30" customHeight="1" thickBot="1">
      <c r="A9" s="237" t="s">
        <v>152</v>
      </c>
      <c r="B9" s="237" t="s">
        <v>722</v>
      </c>
      <c r="C9" s="238" t="s">
        <v>153</v>
      </c>
      <c r="D9" s="239" t="s">
        <v>154</v>
      </c>
      <c r="E9" s="238" t="s">
        <v>155</v>
      </c>
      <c r="F9" s="239" t="s">
        <v>156</v>
      </c>
      <c r="G9" s="263" t="s">
        <v>157</v>
      </c>
      <c r="H9" s="240" t="s">
        <v>158</v>
      </c>
      <c r="I9" s="241" t="s">
        <v>159</v>
      </c>
      <c r="J9" s="240" t="s">
        <v>160</v>
      </c>
      <c r="K9" s="242" t="s">
        <v>161</v>
      </c>
      <c r="L9" s="241" t="s">
        <v>162</v>
      </c>
      <c r="M9" s="238" t="s">
        <v>163</v>
      </c>
      <c r="N9" s="239" t="s">
        <v>164</v>
      </c>
      <c r="O9" s="264" t="s">
        <v>165</v>
      </c>
      <c r="P9" s="238" t="s">
        <v>166</v>
      </c>
      <c r="Q9" s="239" t="s">
        <v>167</v>
      </c>
      <c r="R9" s="237" t="s">
        <v>168</v>
      </c>
    </row>
    <row r="10" spans="1:18" ht="12.75">
      <c r="A10" s="138"/>
      <c r="B10" s="243">
        <f>IF(A10="","","Wheat")</f>
      </c>
      <c r="C10" s="139"/>
      <c r="D10" s="140"/>
      <c r="E10" s="245">
        <f>IF(F10="","",VLOOKUP(F10,Sheet1!$A$1:$B$241,2,FALSE))</f>
      </c>
      <c r="F10" s="140"/>
      <c r="G10" s="139"/>
      <c r="H10" s="246">
        <f>IF(I10="","",VLOOKUP(I10,Sheet1!$D$1:$E$52,2,FALSE))</f>
      </c>
      <c r="I10" s="139"/>
      <c r="J10" s="141"/>
      <c r="K10" s="246">
        <f>IF(L10="","",VLOOKUP(L10,Sheet1!$D$197:$E$214,2,FALSE))</f>
      </c>
      <c r="L10" s="139"/>
      <c r="M10" s="140"/>
      <c r="N10" s="139"/>
      <c r="O10" s="140"/>
      <c r="P10" s="248">
        <f>IF(Q10="","",VLOOKUP(Q10,Sheet1!$A$1:$B$241,2,FALSE))</f>
      </c>
      <c r="Q10" s="140"/>
      <c r="R10" s="142"/>
    </row>
    <row r="11" spans="1:18" ht="12.75">
      <c r="A11" s="143"/>
      <c r="B11" s="249">
        <f aca="true" t="shared" si="0" ref="B11:B50">IF(A11="","","Wheat")</f>
      </c>
      <c r="C11" s="144"/>
      <c r="D11" s="145"/>
      <c r="E11" s="250">
        <f>IF(F11="","",VLOOKUP(F11,Sheet1!$A$1:$B$241,2,FALSE))</f>
      </c>
      <c r="F11" s="145"/>
      <c r="G11" s="144"/>
      <c r="H11" s="251">
        <f>IF(I11="","",VLOOKUP(I11,Sheet1!$D$1:$E$52,2,FALSE))</f>
      </c>
      <c r="I11" s="144"/>
      <c r="J11" s="146"/>
      <c r="K11" s="251">
        <f>IF(L11="","",VLOOKUP(L11,Sheet1!$D$197:$E$214,2,FALSE))</f>
      </c>
      <c r="L11" s="144"/>
      <c r="M11" s="145"/>
      <c r="N11" s="144"/>
      <c r="O11" s="145"/>
      <c r="P11" s="253">
        <f>IF(Q11="","",VLOOKUP(Q11,Sheet1!$A$1:$B$241,2,FALSE))</f>
      </c>
      <c r="Q11" s="145"/>
      <c r="R11" s="147"/>
    </row>
    <row r="12" spans="1:18" ht="12.75">
      <c r="A12" s="143"/>
      <c r="B12" s="249">
        <f t="shared" si="0"/>
      </c>
      <c r="C12" s="144"/>
      <c r="D12" s="145"/>
      <c r="E12" s="250">
        <f>IF(F12="","",VLOOKUP(F12,Sheet1!$A$1:$B$241,2,FALSE))</f>
      </c>
      <c r="F12" s="145"/>
      <c r="G12" s="144"/>
      <c r="H12" s="251">
        <f>IF(I12="","",VLOOKUP(I12,Sheet1!$D$1:$E$52,2,FALSE))</f>
      </c>
      <c r="I12" s="144"/>
      <c r="J12" s="146"/>
      <c r="K12" s="251">
        <f>IF(L12="","",VLOOKUP(L12,Sheet1!$D$197:$E$214,2,FALSE))</f>
      </c>
      <c r="L12" s="144"/>
      <c r="M12" s="145"/>
      <c r="N12" s="144"/>
      <c r="O12" s="145"/>
      <c r="P12" s="253">
        <f>IF(Q12="","",VLOOKUP(Q12,Sheet1!$A$1:$B$241,2,FALSE))</f>
      </c>
      <c r="Q12" s="145"/>
      <c r="R12" s="147"/>
    </row>
    <row r="13" spans="1:18" ht="12.75">
      <c r="A13" s="143"/>
      <c r="B13" s="249">
        <f t="shared" si="0"/>
      </c>
      <c r="C13" s="144"/>
      <c r="D13" s="145"/>
      <c r="E13" s="250">
        <f>IF(F13="","",VLOOKUP(F13,Sheet1!$A$1:$B$241,2,FALSE))</f>
      </c>
      <c r="F13" s="145"/>
      <c r="G13" s="144"/>
      <c r="H13" s="251">
        <f>IF(I13="","",VLOOKUP(I13,Sheet1!$D$1:$E$52,2,FALSE))</f>
      </c>
      <c r="I13" s="144"/>
      <c r="J13" s="146"/>
      <c r="K13" s="251">
        <f>IF(L13="","",VLOOKUP(L13,Sheet1!$D$197:$E$214,2,FALSE))</f>
      </c>
      <c r="L13" s="144"/>
      <c r="M13" s="145"/>
      <c r="N13" s="144"/>
      <c r="O13" s="145"/>
      <c r="P13" s="253">
        <f>IF(Q13="","",VLOOKUP(Q13,Sheet1!$A$1:$B$241,2,FALSE))</f>
      </c>
      <c r="Q13" s="145"/>
      <c r="R13" s="147"/>
    </row>
    <row r="14" spans="1:18" ht="12.75">
      <c r="A14" s="143"/>
      <c r="B14" s="249">
        <f t="shared" si="0"/>
      </c>
      <c r="C14" s="144"/>
      <c r="D14" s="145"/>
      <c r="E14" s="250">
        <f>IF(F14="","",VLOOKUP(F14,Sheet1!$A$1:$B$241,2,FALSE))</f>
      </c>
      <c r="F14" s="145"/>
      <c r="G14" s="144"/>
      <c r="H14" s="251">
        <f>IF(I14="","",VLOOKUP(I14,Sheet1!$D$1:$E$52,2,FALSE))</f>
      </c>
      <c r="I14" s="144"/>
      <c r="J14" s="146"/>
      <c r="K14" s="251">
        <f>IF(L14="","",VLOOKUP(L14,Sheet1!$D$197:$E$214,2,FALSE))</f>
      </c>
      <c r="L14" s="144"/>
      <c r="M14" s="145"/>
      <c r="N14" s="144"/>
      <c r="O14" s="145"/>
      <c r="P14" s="253">
        <f>IF(Q14="","",VLOOKUP(Q14,Sheet1!$A$1:$B$241,2,FALSE))</f>
      </c>
      <c r="Q14" s="145"/>
      <c r="R14" s="147"/>
    </row>
    <row r="15" spans="1:18" ht="12.75">
      <c r="A15" s="143"/>
      <c r="B15" s="253">
        <f t="shared" si="0"/>
      </c>
      <c r="C15" s="144"/>
      <c r="D15" s="145"/>
      <c r="E15" s="250">
        <f>IF(F15="","",VLOOKUP(F15,Sheet1!$A$1:$B$241,2,FALSE))</f>
      </c>
      <c r="F15" s="145"/>
      <c r="G15" s="144"/>
      <c r="H15" s="251">
        <f>IF(I15="","",VLOOKUP(I15,Sheet1!$D$1:$E$52,2,FALSE))</f>
      </c>
      <c r="I15" s="144"/>
      <c r="J15" s="146"/>
      <c r="K15" s="251">
        <f>IF(L15="","",VLOOKUP(L15,Sheet1!$D$197:$E$214,2,FALSE))</f>
      </c>
      <c r="L15" s="144"/>
      <c r="M15" s="145"/>
      <c r="N15" s="144"/>
      <c r="O15" s="145"/>
      <c r="P15" s="253">
        <f>IF(Q15="","",VLOOKUP(Q15,Sheet1!$A$1:$B$241,2,FALSE))</f>
      </c>
      <c r="Q15" s="145"/>
      <c r="R15" s="147"/>
    </row>
    <row r="16" spans="1:18" ht="12.75">
      <c r="A16" s="143"/>
      <c r="B16" s="249">
        <f t="shared" si="0"/>
      </c>
      <c r="C16" s="144"/>
      <c r="D16" s="145"/>
      <c r="E16" s="250">
        <f>IF(F16="","",VLOOKUP(F16,Sheet1!$A$1:$B$241,2,FALSE))</f>
      </c>
      <c r="F16" s="145"/>
      <c r="G16" s="144"/>
      <c r="H16" s="251">
        <f>IF(I16="","",VLOOKUP(I16,Sheet1!$D$1:$E$52,2,FALSE))</f>
      </c>
      <c r="I16" s="144"/>
      <c r="J16" s="146"/>
      <c r="K16" s="251">
        <f>IF(L16="","",VLOOKUP(L16,Sheet1!$D$197:$E$214,2,FALSE))</f>
      </c>
      <c r="L16" s="144"/>
      <c r="M16" s="145"/>
      <c r="N16" s="144"/>
      <c r="O16" s="145"/>
      <c r="P16" s="253">
        <f>IF(Q16="","",VLOOKUP(Q16,Sheet1!$A$1:$B$241,2,FALSE))</f>
      </c>
      <c r="Q16" s="145"/>
      <c r="R16" s="147"/>
    </row>
    <row r="17" spans="1:18" ht="12.75">
      <c r="A17" s="143"/>
      <c r="B17" s="253">
        <f t="shared" si="0"/>
      </c>
      <c r="C17" s="144"/>
      <c r="D17" s="145"/>
      <c r="E17" s="250">
        <f>IF(F17="","",VLOOKUP(F17,Sheet1!$A$1:$B$241,2,FALSE))</f>
      </c>
      <c r="F17" s="145"/>
      <c r="G17" s="144"/>
      <c r="H17" s="251">
        <f>IF(I17="","",VLOOKUP(I17,Sheet1!$D$1:$E$52,2,FALSE))</f>
      </c>
      <c r="I17" s="144"/>
      <c r="J17" s="146"/>
      <c r="K17" s="251">
        <f>IF(L17="","",VLOOKUP(L17,Sheet1!$D$197:$E$214,2,FALSE))</f>
      </c>
      <c r="L17" s="144"/>
      <c r="M17" s="145"/>
      <c r="N17" s="144"/>
      <c r="O17" s="145"/>
      <c r="P17" s="253">
        <f>IF(Q17="","",VLOOKUP(Q17,Sheet1!$A$1:$B$241,2,FALSE))</f>
      </c>
      <c r="Q17" s="145"/>
      <c r="R17" s="147"/>
    </row>
    <row r="18" spans="1:18" ht="12.75">
      <c r="A18" s="147"/>
      <c r="B18" s="253">
        <f t="shared" si="0"/>
      </c>
      <c r="C18" s="144"/>
      <c r="D18" s="145"/>
      <c r="E18" s="250">
        <f>IF(F18="","",VLOOKUP(F18,Sheet1!$A$1:$B$241,2,FALSE))</f>
      </c>
      <c r="F18" s="145"/>
      <c r="G18" s="144"/>
      <c r="H18" s="251">
        <f>IF(I18="","",VLOOKUP(I18,Sheet1!$D$1:$E$52,2,FALSE))</f>
      </c>
      <c r="I18" s="144"/>
      <c r="J18" s="146"/>
      <c r="K18" s="251">
        <f>IF(L18="","",VLOOKUP(L18,Sheet1!$D$197:$E$214,2,FALSE))</f>
      </c>
      <c r="L18" s="144"/>
      <c r="M18" s="145"/>
      <c r="N18" s="144"/>
      <c r="O18" s="145"/>
      <c r="P18" s="253">
        <f>IF(Q18="","",VLOOKUP(Q18,Sheet1!$A$1:$B$241,2,FALSE))</f>
      </c>
      <c r="Q18" s="145"/>
      <c r="R18" s="147"/>
    </row>
    <row r="19" spans="1:18" ht="12.75">
      <c r="A19" s="147"/>
      <c r="B19" s="253">
        <f t="shared" si="0"/>
      </c>
      <c r="C19" s="144"/>
      <c r="D19" s="145"/>
      <c r="E19" s="250">
        <f>IF(F19="","",VLOOKUP(F19,Sheet1!$A$1:$B$241,2,FALSE))</f>
      </c>
      <c r="F19" s="145"/>
      <c r="G19" s="144"/>
      <c r="H19" s="251">
        <f>IF(I19="","",VLOOKUP(I19,Sheet1!$D$1:$E$52,2,FALSE))</f>
      </c>
      <c r="I19" s="144"/>
      <c r="J19" s="146"/>
      <c r="K19" s="251">
        <f>IF(L19="","",VLOOKUP(L19,Sheet1!$D$197:$E$214,2,FALSE))</f>
      </c>
      <c r="L19" s="144"/>
      <c r="M19" s="145"/>
      <c r="N19" s="144"/>
      <c r="O19" s="145"/>
      <c r="P19" s="253">
        <f>IF(Q19="","",VLOOKUP(Q19,Sheet1!$A$1:$B$241,2,FALSE))</f>
      </c>
      <c r="Q19" s="145"/>
      <c r="R19" s="147"/>
    </row>
    <row r="20" spans="1:18" ht="12.75">
      <c r="A20" s="147"/>
      <c r="B20" s="253">
        <f t="shared" si="0"/>
      </c>
      <c r="C20" s="144"/>
      <c r="D20" s="145"/>
      <c r="E20" s="250">
        <f>IF(F20="","",VLOOKUP(F20,Sheet1!$A$1:$B$241,2,FALSE))</f>
      </c>
      <c r="F20" s="145"/>
      <c r="G20" s="144"/>
      <c r="H20" s="251">
        <f>IF(I20="","",VLOOKUP(I20,Sheet1!$D$1:$E$52,2,FALSE))</f>
      </c>
      <c r="I20" s="144"/>
      <c r="J20" s="146"/>
      <c r="K20" s="251">
        <f>IF(L20="","",VLOOKUP(L20,Sheet1!$D$197:$E$214,2,FALSE))</f>
      </c>
      <c r="L20" s="144"/>
      <c r="M20" s="145"/>
      <c r="N20" s="144"/>
      <c r="O20" s="145"/>
      <c r="P20" s="253">
        <f>IF(Q20="","",VLOOKUP(Q20,Sheet1!$A$1:$B$241,2,FALSE))</f>
      </c>
      <c r="Q20" s="145"/>
      <c r="R20" s="147"/>
    </row>
    <row r="21" spans="1:18" ht="12.75">
      <c r="A21" s="147"/>
      <c r="B21" s="253">
        <f t="shared" si="0"/>
      </c>
      <c r="C21" s="144"/>
      <c r="D21" s="145"/>
      <c r="E21" s="250">
        <f>IF(F21="","",VLOOKUP(F21,Sheet1!$A$1:$B$241,2,FALSE))</f>
      </c>
      <c r="F21" s="145"/>
      <c r="G21" s="144"/>
      <c r="H21" s="251">
        <f>IF(I21="","",VLOOKUP(I21,Sheet1!$D$1:$E$52,2,FALSE))</f>
      </c>
      <c r="I21" s="144"/>
      <c r="J21" s="146"/>
      <c r="K21" s="251">
        <f>IF(L21="","",VLOOKUP(L21,Sheet1!$D$197:$E$214,2,FALSE))</f>
      </c>
      <c r="L21" s="144"/>
      <c r="M21" s="145"/>
      <c r="N21" s="144"/>
      <c r="O21" s="145"/>
      <c r="P21" s="253">
        <f>IF(Q21="","",VLOOKUP(Q21,Sheet1!$A$1:$B$241,2,FALSE))</f>
      </c>
      <c r="Q21" s="145"/>
      <c r="R21" s="147"/>
    </row>
    <row r="22" spans="1:18" ht="12.75">
      <c r="A22" s="147"/>
      <c r="B22" s="253">
        <f t="shared" si="0"/>
      </c>
      <c r="C22" s="144"/>
      <c r="D22" s="145"/>
      <c r="E22" s="250">
        <f>IF(F22="","",VLOOKUP(F22,Sheet1!$A$1:$B$241,2,FALSE))</f>
      </c>
      <c r="F22" s="145"/>
      <c r="G22" s="144"/>
      <c r="H22" s="251">
        <f>IF(I22="","",VLOOKUP(I22,Sheet1!$D$1:$E$52,2,FALSE))</f>
      </c>
      <c r="I22" s="144"/>
      <c r="J22" s="146"/>
      <c r="K22" s="251">
        <f>IF(L22="","",VLOOKUP(L22,Sheet1!$D$197:$E$214,2,FALSE))</f>
      </c>
      <c r="L22" s="144"/>
      <c r="M22" s="145"/>
      <c r="N22" s="144"/>
      <c r="O22" s="145"/>
      <c r="P22" s="253">
        <f>IF(Q22="","",VLOOKUP(Q22,Sheet1!$A$1:$B$241,2,FALSE))</f>
      </c>
      <c r="Q22" s="145"/>
      <c r="R22" s="147"/>
    </row>
    <row r="23" spans="1:18" ht="12.75">
      <c r="A23" s="147"/>
      <c r="B23" s="253">
        <f t="shared" si="0"/>
      </c>
      <c r="C23" s="144"/>
      <c r="D23" s="145"/>
      <c r="E23" s="250">
        <f>IF(F23="","",VLOOKUP(F23,Sheet1!$A$1:$B$241,2,FALSE))</f>
      </c>
      <c r="F23" s="145"/>
      <c r="G23" s="144"/>
      <c r="H23" s="251">
        <f>IF(I23="","",VLOOKUP(I23,Sheet1!$D$1:$E$52,2,FALSE))</f>
      </c>
      <c r="I23" s="144"/>
      <c r="J23" s="146"/>
      <c r="K23" s="251">
        <f>IF(L23="","",VLOOKUP(L23,Sheet1!$D$197:$E$214,2,FALSE))</f>
      </c>
      <c r="L23" s="144"/>
      <c r="M23" s="145"/>
      <c r="N23" s="144"/>
      <c r="O23" s="145"/>
      <c r="P23" s="253">
        <f>IF(Q23="","",VLOOKUP(Q23,Sheet1!$A$1:$B$241,2,FALSE))</f>
      </c>
      <c r="Q23" s="145"/>
      <c r="R23" s="147"/>
    </row>
    <row r="24" spans="1:18" ht="12.75">
      <c r="A24" s="147"/>
      <c r="B24" s="253">
        <f t="shared" si="0"/>
      </c>
      <c r="C24" s="144"/>
      <c r="D24" s="145"/>
      <c r="E24" s="250">
        <f>IF(F24="","",VLOOKUP(F24,Sheet1!$A$1:$B$241,2,FALSE))</f>
      </c>
      <c r="F24" s="145"/>
      <c r="G24" s="144"/>
      <c r="H24" s="251">
        <f>IF(I24="","",VLOOKUP(I24,Sheet1!$D$1:$E$52,2,FALSE))</f>
      </c>
      <c r="I24" s="144"/>
      <c r="J24" s="146"/>
      <c r="K24" s="251">
        <f>IF(L24="","",VLOOKUP(L24,Sheet1!$D$197:$E$214,2,FALSE))</f>
      </c>
      <c r="L24" s="144"/>
      <c r="M24" s="145"/>
      <c r="N24" s="144"/>
      <c r="O24" s="145"/>
      <c r="P24" s="253">
        <f>IF(Q24="","",VLOOKUP(Q24,Sheet1!$A$1:$B$241,2,FALSE))</f>
      </c>
      <c r="Q24" s="145"/>
      <c r="R24" s="147"/>
    </row>
    <row r="25" spans="1:18" ht="12.75">
      <c r="A25" s="147"/>
      <c r="B25" s="253">
        <f t="shared" si="0"/>
      </c>
      <c r="C25" s="144"/>
      <c r="D25" s="145"/>
      <c r="E25" s="250">
        <f>IF(F25="","",VLOOKUP(F25,Sheet1!$A$1:$B$241,2,FALSE))</f>
      </c>
      <c r="F25" s="145"/>
      <c r="G25" s="144"/>
      <c r="H25" s="251">
        <f>IF(I25="","",VLOOKUP(I25,Sheet1!$D$1:$E$52,2,FALSE))</f>
      </c>
      <c r="I25" s="144"/>
      <c r="J25" s="146"/>
      <c r="K25" s="251">
        <f>IF(L25="","",VLOOKUP(L25,Sheet1!$D$197:$E$214,2,FALSE))</f>
      </c>
      <c r="L25" s="144"/>
      <c r="M25" s="145"/>
      <c r="N25" s="144"/>
      <c r="O25" s="145"/>
      <c r="P25" s="253">
        <f>IF(Q25="","",VLOOKUP(Q25,Sheet1!$A$1:$B$241,2,FALSE))</f>
      </c>
      <c r="Q25" s="145"/>
      <c r="R25" s="147"/>
    </row>
    <row r="26" spans="1:18" ht="12.75">
      <c r="A26" s="147"/>
      <c r="B26" s="253">
        <f t="shared" si="0"/>
      </c>
      <c r="C26" s="144"/>
      <c r="D26" s="145"/>
      <c r="E26" s="250">
        <f>IF(F26="","",VLOOKUP(F26,Sheet1!$A$1:$B$241,2,FALSE))</f>
      </c>
      <c r="F26" s="145"/>
      <c r="G26" s="144"/>
      <c r="H26" s="251">
        <f>IF(I26="","",VLOOKUP(I26,Sheet1!$D$1:$E$52,2,FALSE))</f>
      </c>
      <c r="I26" s="144"/>
      <c r="J26" s="146"/>
      <c r="K26" s="251">
        <f>IF(L26="","",VLOOKUP(L26,Sheet1!$D$197:$E$214,2,FALSE))</f>
      </c>
      <c r="L26" s="144"/>
      <c r="M26" s="145"/>
      <c r="N26" s="144"/>
      <c r="O26" s="145"/>
      <c r="P26" s="253">
        <f>IF(Q26="","",VLOOKUP(Q26,Sheet1!$A$1:$B$241,2,FALSE))</f>
      </c>
      <c r="Q26" s="145"/>
      <c r="R26" s="147"/>
    </row>
    <row r="27" spans="1:18" ht="12.75">
      <c r="A27" s="147"/>
      <c r="B27" s="253">
        <f t="shared" si="0"/>
      </c>
      <c r="C27" s="144"/>
      <c r="D27" s="145"/>
      <c r="E27" s="250">
        <f>IF(F27="","",VLOOKUP(F27,Sheet1!$A$1:$B$241,2,FALSE))</f>
      </c>
      <c r="F27" s="145"/>
      <c r="G27" s="144"/>
      <c r="H27" s="251">
        <f>IF(I27="","",VLOOKUP(I27,Sheet1!$D$1:$E$52,2,FALSE))</f>
      </c>
      <c r="I27" s="144"/>
      <c r="J27" s="146"/>
      <c r="K27" s="251">
        <f>IF(L27="","",VLOOKUP(L27,Sheet1!$D$197:$E$214,2,FALSE))</f>
      </c>
      <c r="L27" s="144"/>
      <c r="M27" s="145"/>
      <c r="N27" s="144"/>
      <c r="O27" s="145"/>
      <c r="P27" s="253">
        <f>IF(Q27="","",VLOOKUP(Q27,Sheet1!$A$1:$B$241,2,FALSE))</f>
      </c>
      <c r="Q27" s="145"/>
      <c r="R27" s="147"/>
    </row>
    <row r="28" spans="1:18" ht="12.75">
      <c r="A28" s="147"/>
      <c r="B28" s="253">
        <f t="shared" si="0"/>
      </c>
      <c r="C28" s="144"/>
      <c r="D28" s="145"/>
      <c r="E28" s="250">
        <f>IF(F28="","",VLOOKUP(F28,Sheet1!$A$1:$B$241,2,FALSE))</f>
      </c>
      <c r="F28" s="145"/>
      <c r="G28" s="144"/>
      <c r="H28" s="251">
        <f>IF(I28="","",VLOOKUP(I28,Sheet1!$D$1:$E$52,2,FALSE))</f>
      </c>
      <c r="I28" s="144"/>
      <c r="J28" s="146"/>
      <c r="K28" s="251">
        <f>IF(L28="","",VLOOKUP(L28,Sheet1!$D$197:$E$214,2,FALSE))</f>
      </c>
      <c r="L28" s="144"/>
      <c r="M28" s="145"/>
      <c r="N28" s="144"/>
      <c r="O28" s="145"/>
      <c r="P28" s="253">
        <f>IF(Q28="","",VLOOKUP(Q28,Sheet1!$A$1:$B$241,2,FALSE))</f>
      </c>
      <c r="Q28" s="145"/>
      <c r="R28" s="147"/>
    </row>
    <row r="29" spans="1:18" ht="12.75">
      <c r="A29" s="148"/>
      <c r="B29" s="254">
        <f t="shared" si="0"/>
      </c>
      <c r="C29" s="149"/>
      <c r="D29" s="150"/>
      <c r="E29" s="255">
        <f>IF(F29="","",VLOOKUP(F29,Sheet1!$A$1:$B$241,2,FALSE))</f>
      </c>
      <c r="F29" s="150"/>
      <c r="G29" s="149"/>
      <c r="H29" s="256">
        <f>IF(I29="","",VLOOKUP(I29,Sheet1!$D$1:$E$52,2,FALSE))</f>
      </c>
      <c r="I29" s="149"/>
      <c r="J29" s="151"/>
      <c r="K29" s="256">
        <f>IF(L29="","",VLOOKUP(L29,Sheet1!$D$197:$E$214,2,FALSE))</f>
      </c>
      <c r="L29" s="149"/>
      <c r="M29" s="150"/>
      <c r="N29" s="149"/>
      <c r="O29" s="150"/>
      <c r="P29" s="254">
        <f>IF(Q29="","",VLOOKUP(Q29,Sheet1!$A$1:$B$241,2,FALSE))</f>
      </c>
      <c r="Q29" s="145"/>
      <c r="R29" s="147"/>
    </row>
    <row r="30" spans="1:18" ht="12.75">
      <c r="A30" s="148"/>
      <c r="B30" s="254">
        <f t="shared" si="0"/>
      </c>
      <c r="C30" s="149"/>
      <c r="D30" s="150"/>
      <c r="E30" s="255">
        <f>IF(F30="","",VLOOKUP(F30,Sheet1!$A$1:$B$241,2,FALSE))</f>
      </c>
      <c r="F30" s="150"/>
      <c r="G30" s="149"/>
      <c r="H30" s="256">
        <f>IF(I30="","",VLOOKUP(I30,Sheet1!$D$1:$E$52,2,FALSE))</f>
      </c>
      <c r="I30" s="149"/>
      <c r="J30" s="151"/>
      <c r="K30" s="256">
        <f>IF(L30="","",VLOOKUP(L30,Sheet1!$D$197:$E$214,2,FALSE))</f>
      </c>
      <c r="L30" s="149"/>
      <c r="M30" s="150"/>
      <c r="N30" s="149"/>
      <c r="O30" s="150"/>
      <c r="P30" s="254">
        <f>IF(Q30="","",VLOOKUP(Q30,Sheet1!$A$1:$B$241,2,FALSE))</f>
      </c>
      <c r="Q30" s="145"/>
      <c r="R30" s="147"/>
    </row>
    <row r="31" spans="1:18" ht="12.75">
      <c r="A31" s="148"/>
      <c r="B31" s="254">
        <f t="shared" si="0"/>
      </c>
      <c r="C31" s="149"/>
      <c r="D31" s="150"/>
      <c r="E31" s="255">
        <f>IF(F31="","",VLOOKUP(F31,Sheet1!$A$1:$B$241,2,FALSE))</f>
      </c>
      <c r="F31" s="150"/>
      <c r="G31" s="149"/>
      <c r="H31" s="256">
        <f>IF(I31="","",VLOOKUP(I31,Sheet1!$D$1:$E$52,2,FALSE))</f>
      </c>
      <c r="I31" s="149"/>
      <c r="J31" s="151"/>
      <c r="K31" s="256">
        <f>IF(L31="","",VLOOKUP(L31,Sheet1!$D$197:$E$214,2,FALSE))</f>
      </c>
      <c r="L31" s="149"/>
      <c r="M31" s="150"/>
      <c r="N31" s="149"/>
      <c r="O31" s="150"/>
      <c r="P31" s="254">
        <f>IF(Q31="","",VLOOKUP(Q31,Sheet1!$A$1:$B$241,2,FALSE))</f>
      </c>
      <c r="Q31" s="145"/>
      <c r="R31" s="147"/>
    </row>
    <row r="32" spans="1:18" ht="12.75">
      <c r="A32" s="148"/>
      <c r="B32" s="254">
        <f t="shared" si="0"/>
      </c>
      <c r="C32" s="149"/>
      <c r="D32" s="150"/>
      <c r="E32" s="255">
        <f>IF(F32="","",VLOOKUP(F32,Sheet1!$A$1:$B$241,2,FALSE))</f>
      </c>
      <c r="F32" s="150"/>
      <c r="G32" s="149"/>
      <c r="H32" s="256">
        <f>IF(I32="","",VLOOKUP(I32,Sheet1!$D$1:$E$52,2,FALSE))</f>
      </c>
      <c r="I32" s="149"/>
      <c r="J32" s="151"/>
      <c r="K32" s="256">
        <f>IF(L32="","",VLOOKUP(L32,Sheet1!$D$197:$E$214,2,FALSE))</f>
      </c>
      <c r="L32" s="149"/>
      <c r="M32" s="150"/>
      <c r="N32" s="149"/>
      <c r="O32" s="150"/>
      <c r="P32" s="254">
        <f>IF(Q32="","",VLOOKUP(Q32,Sheet1!$A$1:$B$241,2,FALSE))</f>
      </c>
      <c r="Q32" s="145"/>
      <c r="R32" s="147"/>
    </row>
    <row r="33" spans="1:18" ht="12.75">
      <c r="A33" s="148"/>
      <c r="B33" s="254">
        <f t="shared" si="0"/>
      </c>
      <c r="C33" s="149"/>
      <c r="D33" s="150"/>
      <c r="E33" s="255">
        <f>IF(F33="","",VLOOKUP(F33,Sheet1!$A$1:$B$241,2,FALSE))</f>
      </c>
      <c r="F33" s="150"/>
      <c r="G33" s="149"/>
      <c r="H33" s="256">
        <f>IF(I33="","",VLOOKUP(I33,Sheet1!$D$1:$E$52,2,FALSE))</f>
      </c>
      <c r="I33" s="149"/>
      <c r="J33" s="151"/>
      <c r="K33" s="256">
        <f>IF(L33="","",VLOOKUP(L33,Sheet1!$D$197:$E$214,2,FALSE))</f>
      </c>
      <c r="L33" s="149"/>
      <c r="M33" s="150"/>
      <c r="N33" s="149"/>
      <c r="O33" s="150"/>
      <c r="P33" s="254">
        <f>IF(Q33="","",VLOOKUP(Q33,Sheet1!$A$1:$B$241,2,FALSE))</f>
      </c>
      <c r="Q33" s="145"/>
      <c r="R33" s="147"/>
    </row>
    <row r="34" spans="1:18" ht="12.75">
      <c r="A34" s="148"/>
      <c r="B34" s="254">
        <f t="shared" si="0"/>
      </c>
      <c r="C34" s="149"/>
      <c r="D34" s="150"/>
      <c r="E34" s="255">
        <f>IF(F34="","",VLOOKUP(F34,Sheet1!$A$1:$B$241,2,FALSE))</f>
      </c>
      <c r="F34" s="150"/>
      <c r="G34" s="149"/>
      <c r="H34" s="256">
        <f>IF(I34="","",VLOOKUP(I34,Sheet1!$D$1:$E$52,2,FALSE))</f>
      </c>
      <c r="I34" s="149"/>
      <c r="J34" s="151"/>
      <c r="K34" s="256">
        <f>IF(L34="","",VLOOKUP(L34,Sheet1!$D$197:$E$214,2,FALSE))</f>
      </c>
      <c r="L34" s="149"/>
      <c r="M34" s="150"/>
      <c r="N34" s="149"/>
      <c r="O34" s="150"/>
      <c r="P34" s="254">
        <f>IF(Q34="","",VLOOKUP(Q34,Sheet1!$A$1:$B$241,2,FALSE))</f>
      </c>
      <c r="Q34" s="145"/>
      <c r="R34" s="147"/>
    </row>
    <row r="35" spans="1:18" ht="12.75">
      <c r="A35" s="148"/>
      <c r="B35" s="254">
        <f t="shared" si="0"/>
      </c>
      <c r="C35" s="149"/>
      <c r="D35" s="150"/>
      <c r="E35" s="255">
        <f>IF(F35="","",VLOOKUP(F35,Sheet1!$A$1:$B$241,2,FALSE))</f>
      </c>
      <c r="F35" s="150"/>
      <c r="G35" s="149"/>
      <c r="H35" s="256">
        <f>IF(I35="","",VLOOKUP(I35,Sheet1!$D$1:$E$52,2,FALSE))</f>
      </c>
      <c r="I35" s="149"/>
      <c r="J35" s="151"/>
      <c r="K35" s="256">
        <f>IF(L35="","",VLOOKUP(L35,Sheet1!$D$197:$E$214,2,FALSE))</f>
      </c>
      <c r="L35" s="149"/>
      <c r="M35" s="150"/>
      <c r="N35" s="149"/>
      <c r="O35" s="150"/>
      <c r="P35" s="254">
        <f>IF(Q35="","",VLOOKUP(Q35,Sheet1!$A$1:$B$241,2,FALSE))</f>
      </c>
      <c r="Q35" s="145"/>
      <c r="R35" s="147"/>
    </row>
    <row r="36" spans="1:18" ht="12.75">
      <c r="A36" s="148"/>
      <c r="B36" s="254">
        <f t="shared" si="0"/>
      </c>
      <c r="C36" s="149"/>
      <c r="D36" s="150"/>
      <c r="E36" s="255">
        <f>IF(F36="","",VLOOKUP(F36,Sheet1!$A$1:$B$241,2,FALSE))</f>
      </c>
      <c r="F36" s="150"/>
      <c r="G36" s="149"/>
      <c r="H36" s="256">
        <f>IF(I36="","",VLOOKUP(I36,Sheet1!$D$1:$E$52,2,FALSE))</f>
      </c>
      <c r="I36" s="149"/>
      <c r="J36" s="151"/>
      <c r="K36" s="256">
        <f>IF(L36="","",VLOOKUP(L36,Sheet1!$D$197:$E$214,2,FALSE))</f>
      </c>
      <c r="L36" s="149"/>
      <c r="M36" s="150"/>
      <c r="N36" s="149"/>
      <c r="O36" s="150"/>
      <c r="P36" s="254">
        <f>IF(Q36="","",VLOOKUP(Q36,Sheet1!$A$1:$B$241,2,FALSE))</f>
      </c>
      <c r="Q36" s="145"/>
      <c r="R36" s="147"/>
    </row>
    <row r="37" spans="1:18" ht="12.75">
      <c r="A37" s="148"/>
      <c r="B37" s="254">
        <f t="shared" si="0"/>
      </c>
      <c r="C37" s="149"/>
      <c r="D37" s="150"/>
      <c r="E37" s="255">
        <f>IF(F37="","",VLOOKUP(F37,Sheet1!$A$1:$B$241,2,FALSE))</f>
      </c>
      <c r="F37" s="150"/>
      <c r="G37" s="149"/>
      <c r="H37" s="256">
        <f>IF(I37="","",VLOOKUP(I37,Sheet1!$D$1:$E$52,2,FALSE))</f>
      </c>
      <c r="I37" s="149"/>
      <c r="J37" s="151"/>
      <c r="K37" s="256">
        <f>IF(L37="","",VLOOKUP(L37,Sheet1!$D$197:$E$214,2,FALSE))</f>
      </c>
      <c r="L37" s="149"/>
      <c r="M37" s="150"/>
      <c r="N37" s="149"/>
      <c r="O37" s="150"/>
      <c r="P37" s="254">
        <f>IF(Q37="","",VLOOKUP(Q37,Sheet1!$A$1:$B$241,2,FALSE))</f>
      </c>
      <c r="Q37" s="145"/>
      <c r="R37" s="147"/>
    </row>
    <row r="38" spans="1:18" ht="12.75">
      <c r="A38" s="147"/>
      <c r="B38" s="253">
        <f t="shared" si="0"/>
      </c>
      <c r="C38" s="144"/>
      <c r="D38" s="145"/>
      <c r="E38" s="250">
        <f>IF(F38="","",VLOOKUP(F38,Sheet1!$A$1:$B$241,2,FALSE))</f>
      </c>
      <c r="F38" s="145"/>
      <c r="G38" s="160"/>
      <c r="H38" s="250">
        <f>IF(I38="","",VLOOKUP(I38,Sheet1!$D$1:$E$52,2,FALSE))</f>
      </c>
      <c r="I38" s="145"/>
      <c r="J38" s="144"/>
      <c r="K38" s="252">
        <f>IF(L38="","",VLOOKUP(L38,Sheet1!$D$197:$E$214,2,FALSE))</f>
      </c>
      <c r="L38" s="145"/>
      <c r="M38" s="144"/>
      <c r="N38" s="160"/>
      <c r="O38" s="145"/>
      <c r="P38" s="250">
        <f>IF(Q38="","",VLOOKUP(Q38,Sheet1!$A$1:$B$241,2,FALSE))</f>
      </c>
      <c r="Q38" s="145"/>
      <c r="R38" s="147"/>
    </row>
    <row r="39" spans="1:18" ht="12.75">
      <c r="A39" s="147"/>
      <c r="B39" s="253">
        <f t="shared" si="0"/>
      </c>
      <c r="C39" s="144"/>
      <c r="D39" s="145"/>
      <c r="E39" s="250">
        <f>IF(F39="","",VLOOKUP(F39,Sheet1!$A$1:$B$241,2,FALSE))</f>
      </c>
      <c r="F39" s="145"/>
      <c r="G39" s="160"/>
      <c r="H39" s="250">
        <f>IF(I39="","",VLOOKUP(I39,Sheet1!$D$1:$E$52,2,FALSE))</f>
      </c>
      <c r="I39" s="145"/>
      <c r="J39" s="144"/>
      <c r="K39" s="252">
        <f>IF(L39="","",VLOOKUP(L39,Sheet1!$D$197:$E$214,2,FALSE))</f>
      </c>
      <c r="L39" s="145"/>
      <c r="M39" s="144"/>
      <c r="N39" s="160"/>
      <c r="O39" s="145"/>
      <c r="P39" s="250">
        <f>IF(Q39="","",VLOOKUP(Q39,Sheet1!$A$1:$B$241,2,FALSE))</f>
      </c>
      <c r="Q39" s="145"/>
      <c r="R39" s="147"/>
    </row>
    <row r="40" spans="1:18" ht="12.75">
      <c r="A40" s="147"/>
      <c r="B40" s="253">
        <f t="shared" si="0"/>
      </c>
      <c r="C40" s="144"/>
      <c r="D40" s="145"/>
      <c r="E40" s="250">
        <f>IF(F40="","",VLOOKUP(F40,Sheet1!$A$1:$B$241,2,FALSE))</f>
      </c>
      <c r="F40" s="145"/>
      <c r="G40" s="160"/>
      <c r="H40" s="250">
        <f>IF(I40="","",VLOOKUP(I40,Sheet1!$D$1:$E$52,2,FALSE))</f>
      </c>
      <c r="I40" s="145"/>
      <c r="J40" s="144"/>
      <c r="K40" s="252">
        <f>IF(L40="","",VLOOKUP(L40,Sheet1!$D$197:$E$214,2,FALSE))</f>
      </c>
      <c r="L40" s="145"/>
      <c r="M40" s="144"/>
      <c r="N40" s="160"/>
      <c r="O40" s="145"/>
      <c r="P40" s="250">
        <f>IF(Q40="","",VLOOKUP(Q40,Sheet1!$A$1:$B$241,2,FALSE))</f>
      </c>
      <c r="Q40" s="145"/>
      <c r="R40" s="147"/>
    </row>
    <row r="41" spans="1:18" ht="12.75">
      <c r="A41" s="147"/>
      <c r="B41" s="253">
        <f t="shared" si="0"/>
      </c>
      <c r="C41" s="144"/>
      <c r="D41" s="145"/>
      <c r="E41" s="250">
        <f>IF(F41="","",VLOOKUP(F41,Sheet1!$A$1:$B$241,2,FALSE))</f>
      </c>
      <c r="F41" s="145"/>
      <c r="G41" s="160"/>
      <c r="H41" s="250">
        <f>IF(I41="","",VLOOKUP(I41,Sheet1!$D$1:$E$52,2,FALSE))</f>
      </c>
      <c r="I41" s="145"/>
      <c r="J41" s="144"/>
      <c r="K41" s="252">
        <f>IF(L41="","",VLOOKUP(L41,Sheet1!$D$197:$E$214,2,FALSE))</f>
      </c>
      <c r="L41" s="145"/>
      <c r="M41" s="144"/>
      <c r="N41" s="160"/>
      <c r="O41" s="145"/>
      <c r="P41" s="250">
        <f>IF(Q41="","",VLOOKUP(Q41,Sheet1!$A$1:$B$241,2,FALSE))</f>
      </c>
      <c r="Q41" s="145"/>
      <c r="R41" s="147"/>
    </row>
    <row r="42" spans="1:18" ht="12.75">
      <c r="A42" s="147"/>
      <c r="B42" s="253">
        <f t="shared" si="0"/>
      </c>
      <c r="C42" s="144"/>
      <c r="D42" s="145"/>
      <c r="E42" s="250">
        <f>IF(F42="","",VLOOKUP(F42,Sheet1!$A$1:$B$241,2,FALSE))</f>
      </c>
      <c r="F42" s="145"/>
      <c r="G42" s="160"/>
      <c r="H42" s="250">
        <f>IF(I42="","",VLOOKUP(I42,Sheet1!$D$1:$E$52,2,FALSE))</f>
      </c>
      <c r="I42" s="145"/>
      <c r="J42" s="144"/>
      <c r="K42" s="252">
        <f>IF(L42="","",VLOOKUP(L42,Sheet1!$D$197:$E$214,2,FALSE))</f>
      </c>
      <c r="L42" s="145"/>
      <c r="M42" s="144"/>
      <c r="N42" s="160"/>
      <c r="O42" s="145"/>
      <c r="P42" s="250">
        <f>IF(Q42="","",VLOOKUP(Q42,Sheet1!$A$1:$B$241,2,FALSE))</f>
      </c>
      <c r="Q42" s="145"/>
      <c r="R42" s="147"/>
    </row>
    <row r="43" spans="1:18" ht="12.75">
      <c r="A43" s="147"/>
      <c r="B43" s="253">
        <f t="shared" si="0"/>
      </c>
      <c r="C43" s="144"/>
      <c r="D43" s="145"/>
      <c r="E43" s="250">
        <f>IF(F43="","",VLOOKUP(F43,Sheet1!$A$1:$B$241,2,FALSE))</f>
      </c>
      <c r="F43" s="145"/>
      <c r="G43" s="160"/>
      <c r="H43" s="250">
        <f>IF(I43="","",VLOOKUP(I43,Sheet1!$D$1:$E$52,2,FALSE))</f>
      </c>
      <c r="I43" s="145"/>
      <c r="J43" s="144"/>
      <c r="K43" s="252">
        <f>IF(L43="","",VLOOKUP(L43,Sheet1!$D$197:$E$214,2,FALSE))</f>
      </c>
      <c r="L43" s="145"/>
      <c r="M43" s="144"/>
      <c r="N43" s="160"/>
      <c r="O43" s="145"/>
      <c r="P43" s="250">
        <f>IF(Q43="","",VLOOKUP(Q43,Sheet1!$A$1:$B$241,2,FALSE))</f>
      </c>
      <c r="Q43" s="145"/>
      <c r="R43" s="147"/>
    </row>
    <row r="44" spans="1:18" ht="12.75">
      <c r="A44" s="147"/>
      <c r="B44" s="253">
        <f t="shared" si="0"/>
      </c>
      <c r="C44" s="144"/>
      <c r="D44" s="145"/>
      <c r="E44" s="250">
        <f>IF(F44="","",VLOOKUP(F44,Sheet1!$A$1:$B$241,2,FALSE))</f>
      </c>
      <c r="F44" s="145"/>
      <c r="G44" s="160"/>
      <c r="H44" s="250">
        <f>IF(I44="","",VLOOKUP(I44,Sheet1!$D$1:$E$52,2,FALSE))</f>
      </c>
      <c r="I44" s="145"/>
      <c r="J44" s="144"/>
      <c r="K44" s="252">
        <f>IF(L44="","",VLOOKUP(L44,Sheet1!$D$197:$E$214,2,FALSE))</f>
      </c>
      <c r="L44" s="145"/>
      <c r="M44" s="144"/>
      <c r="N44" s="160"/>
      <c r="O44" s="145"/>
      <c r="P44" s="250">
        <f>IF(Q44="","",VLOOKUP(Q44,Sheet1!$A$1:$B$241,2,FALSE))</f>
      </c>
      <c r="Q44" s="145"/>
      <c r="R44" s="147"/>
    </row>
    <row r="45" spans="1:18" ht="12.75">
      <c r="A45" s="147"/>
      <c r="B45" s="253">
        <f t="shared" si="0"/>
      </c>
      <c r="C45" s="144"/>
      <c r="D45" s="145"/>
      <c r="E45" s="250">
        <f>IF(F45="","",VLOOKUP(F45,Sheet1!$A$1:$B$241,2,FALSE))</f>
      </c>
      <c r="F45" s="145"/>
      <c r="G45" s="160"/>
      <c r="H45" s="250">
        <f>IF(I45="","",VLOOKUP(I45,Sheet1!$D$1:$E$52,2,FALSE))</f>
      </c>
      <c r="I45" s="145"/>
      <c r="J45" s="144"/>
      <c r="K45" s="252">
        <f>IF(L45="","",VLOOKUP(L45,Sheet1!$D$197:$E$214,2,FALSE))</f>
      </c>
      <c r="L45" s="145"/>
      <c r="M45" s="144"/>
      <c r="N45" s="160"/>
      <c r="O45" s="145"/>
      <c r="P45" s="250">
        <f>IF(Q45="","",VLOOKUP(Q45,Sheet1!$A$1:$B$241,2,FALSE))</f>
      </c>
      <c r="Q45" s="145"/>
      <c r="R45" s="147"/>
    </row>
    <row r="46" spans="1:18" ht="12.75">
      <c r="A46" s="147"/>
      <c r="B46" s="253">
        <f t="shared" si="0"/>
      </c>
      <c r="C46" s="144"/>
      <c r="D46" s="145"/>
      <c r="E46" s="250">
        <f>IF(F46="","",VLOOKUP(F46,Sheet1!$A$1:$B$241,2,FALSE))</f>
      </c>
      <c r="F46" s="145"/>
      <c r="G46" s="160"/>
      <c r="H46" s="250">
        <f>IF(I46="","",VLOOKUP(I46,Sheet1!$D$1:$E$52,2,FALSE))</f>
      </c>
      <c r="I46" s="145"/>
      <c r="J46" s="144"/>
      <c r="K46" s="252">
        <f>IF(L46="","",VLOOKUP(L46,Sheet1!$D$197:$E$214,2,FALSE))</f>
      </c>
      <c r="L46" s="145"/>
      <c r="M46" s="144"/>
      <c r="N46" s="160"/>
      <c r="O46" s="145"/>
      <c r="P46" s="250">
        <f>IF(Q46="","",VLOOKUP(Q46,Sheet1!$A$1:$B$241,2,FALSE))</f>
      </c>
      <c r="Q46" s="145"/>
      <c r="R46" s="147"/>
    </row>
    <row r="47" spans="1:18" ht="12.75">
      <c r="A47" s="147"/>
      <c r="B47" s="253">
        <f t="shared" si="0"/>
      </c>
      <c r="C47" s="144"/>
      <c r="D47" s="145"/>
      <c r="E47" s="250">
        <f>IF(F47="","",VLOOKUP(F47,Sheet1!$A$1:$B$241,2,FALSE))</f>
      </c>
      <c r="F47" s="145"/>
      <c r="G47" s="160"/>
      <c r="H47" s="250">
        <f>IF(I47="","",VLOOKUP(I47,Sheet1!$D$1:$E$52,2,FALSE))</f>
      </c>
      <c r="I47" s="145"/>
      <c r="J47" s="144"/>
      <c r="K47" s="252">
        <f>IF(L47="","",VLOOKUP(L47,Sheet1!$D$197:$E$214,2,FALSE))</f>
      </c>
      <c r="L47" s="145"/>
      <c r="M47" s="144"/>
      <c r="N47" s="160"/>
      <c r="O47" s="145"/>
      <c r="P47" s="250">
        <f>IF(Q47="","",VLOOKUP(Q47,Sheet1!$A$1:$B$241,2,FALSE))</f>
      </c>
      <c r="Q47" s="145"/>
      <c r="R47" s="147"/>
    </row>
    <row r="48" spans="1:18" ht="12.75">
      <c r="A48" s="147"/>
      <c r="B48" s="253">
        <f t="shared" si="0"/>
      </c>
      <c r="C48" s="144"/>
      <c r="D48" s="145"/>
      <c r="E48" s="250">
        <f>IF(F48="","",VLOOKUP(F48,Sheet1!$A$1:$B$241,2,FALSE))</f>
      </c>
      <c r="F48" s="145"/>
      <c r="G48" s="160"/>
      <c r="H48" s="250">
        <f>IF(I48="","",VLOOKUP(I48,Sheet1!$D$1:$E$52,2,FALSE))</f>
      </c>
      <c r="I48" s="145"/>
      <c r="J48" s="144"/>
      <c r="K48" s="252">
        <f>IF(L48="","",VLOOKUP(L48,Sheet1!$D$197:$E$214,2,FALSE))</f>
      </c>
      <c r="L48" s="145"/>
      <c r="M48" s="144"/>
      <c r="N48" s="160"/>
      <c r="O48" s="145"/>
      <c r="P48" s="250">
        <f>IF(Q48="","",VLOOKUP(Q48,Sheet1!$A$1:$B$241,2,FALSE))</f>
      </c>
      <c r="Q48" s="145"/>
      <c r="R48" s="147"/>
    </row>
    <row r="49" spans="1:18" ht="12.75">
      <c r="A49" s="147"/>
      <c r="B49" s="253">
        <f t="shared" si="0"/>
      </c>
      <c r="C49" s="144"/>
      <c r="D49" s="145"/>
      <c r="E49" s="250">
        <f>IF(F49="","",VLOOKUP(F49,Sheet1!$A$1:$B$241,2,FALSE))</f>
      </c>
      <c r="F49" s="145"/>
      <c r="G49" s="160"/>
      <c r="H49" s="250">
        <f>IF(I49="","",VLOOKUP(I49,Sheet1!$D$1:$E$52,2,FALSE))</f>
      </c>
      <c r="I49" s="145"/>
      <c r="J49" s="144"/>
      <c r="K49" s="252">
        <f>IF(L49="","",VLOOKUP(L49,Sheet1!$D$197:$E$214,2,FALSE))</f>
      </c>
      <c r="L49" s="145"/>
      <c r="M49" s="144"/>
      <c r="N49" s="160"/>
      <c r="O49" s="145"/>
      <c r="P49" s="250">
        <f>IF(Q49="","",VLOOKUP(Q49,Sheet1!$A$1:$B$241,2,FALSE))</f>
      </c>
      <c r="Q49" s="145"/>
      <c r="R49" s="147"/>
    </row>
    <row r="50" spans="1:18" ht="13.5" thickBot="1">
      <c r="A50" s="152"/>
      <c r="B50" s="258">
        <f t="shared" si="0"/>
      </c>
      <c r="C50" s="153"/>
      <c r="D50" s="154"/>
      <c r="E50" s="259">
        <f>IF(F50="","",VLOOKUP(F50,Sheet1!$A$1:$B$241,2,FALSE))</f>
      </c>
      <c r="F50" s="154"/>
      <c r="G50" s="161"/>
      <c r="H50" s="259">
        <f>IF(I50="","",VLOOKUP(I50,Sheet1!$D$1:$E$52,2,FALSE))</f>
      </c>
      <c r="I50" s="154"/>
      <c r="J50" s="153"/>
      <c r="K50" s="260">
        <f>IF(L50="","",VLOOKUP(L50,Sheet1!$D$197:$E$214,2,FALSE))</f>
      </c>
      <c r="L50" s="154"/>
      <c r="M50" s="153"/>
      <c r="N50" s="161"/>
      <c r="O50" s="154"/>
      <c r="P50" s="259">
        <f>IF(Q50="","",VLOOKUP(Q50,Sheet1!$A$1:$B$241,2,FALSE))</f>
      </c>
      <c r="Q50" s="154"/>
      <c r="R50" s="152"/>
    </row>
  </sheetData>
  <sheetProtection password="D266" sheet="1"/>
  <mergeCells count="6">
    <mergeCell ref="C8:D8"/>
    <mergeCell ref="E8:F8"/>
    <mergeCell ref="H8:I8"/>
    <mergeCell ref="J8:L8"/>
    <mergeCell ref="M8:O8"/>
    <mergeCell ref="P8:Q8"/>
  </mergeCells>
  <dataValidations count="1">
    <dataValidation type="custom" allowBlank="1" showInputMessage="1" showErrorMessage="1" error="Must be a Friday date&#10;" sqref="A10:A50">
      <formula1>WEEKDAY(A10:A50,1)=6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 du Preez</dc:creator>
  <cp:keywords/>
  <dc:description/>
  <cp:lastModifiedBy>Magda Lategan</cp:lastModifiedBy>
  <cp:lastPrinted>2014-02-05T10:34:05Z</cp:lastPrinted>
  <dcterms:created xsi:type="dcterms:W3CDTF">2011-04-08T11:16:22Z</dcterms:created>
  <dcterms:modified xsi:type="dcterms:W3CDTF">2018-11-05T08:55:21Z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