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377AA9FE-26FB-4964-BDBB-6BD68078AD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jabone" sheetId="1" r:id="rId1"/>
  </sheets>
  <externalReferences>
    <externalReference r:id="rId2"/>
  </externalReferences>
  <definedNames>
    <definedName name="_xlnm.Print_Area" localSheetId="0">Sojabone!$KP$3:$KQ$30</definedName>
    <definedName name="_xlnm.Print_Titles" localSheetId="0">Sojabone!$A:$A,Sojabone!$2:$2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Q12" i="1" l="1"/>
  <c r="KQ21" i="1"/>
  <c r="KQ23" i="1"/>
  <c r="KQ26" i="1"/>
  <c r="KP12" i="1" l="1"/>
  <c r="KP21" i="1"/>
  <c r="KP23" i="1"/>
  <c r="KO12" i="1"/>
  <c r="KO21" i="1"/>
  <c r="KO23" i="1"/>
  <c r="KN21" i="1"/>
  <c r="KN12" i="1"/>
  <c r="KN23" i="1"/>
  <c r="KM23" i="1"/>
  <c r="KM21" i="1"/>
  <c r="KM12" i="1"/>
  <c r="KL23" i="1"/>
  <c r="KL21" i="1"/>
  <c r="KL12" i="1"/>
  <c r="KP26" i="1" l="1"/>
  <c r="KN26" i="1"/>
  <c r="KO26" i="1"/>
  <c r="KM26" i="1"/>
  <c r="KL26" i="1"/>
  <c r="KK23" i="1"/>
  <c r="KK21" i="1"/>
  <c r="KK12" i="1"/>
  <c r="KJ23" i="1"/>
  <c r="KJ21" i="1"/>
  <c r="KJ12" i="1"/>
  <c r="KI23" i="1"/>
  <c r="KI21" i="1"/>
  <c r="KI12" i="1"/>
  <c r="KH23" i="1"/>
  <c r="KH21" i="1"/>
  <c r="KH12" i="1"/>
  <c r="KG23" i="1"/>
  <c r="KG21" i="1"/>
  <c r="KG12" i="1"/>
  <c r="KF23" i="1"/>
  <c r="KF21" i="1"/>
  <c r="KF12" i="1"/>
  <c r="KK26" i="1" l="1"/>
  <c r="KJ26" i="1"/>
  <c r="KI26" i="1"/>
  <c r="KH26" i="1"/>
  <c r="KG26" i="1"/>
  <c r="KF26" i="1"/>
  <c r="KE23" i="1"/>
  <c r="KE21" i="1"/>
  <c r="KE12" i="1"/>
  <c r="KE26" i="1" l="1"/>
  <c r="KD23" i="1"/>
  <c r="KD21" i="1"/>
  <c r="KD12" i="1"/>
  <c r="KD26" i="1" l="1"/>
  <c r="KC23" i="1"/>
  <c r="KC21" i="1"/>
  <c r="KC12" i="1"/>
  <c r="KC26" i="1" l="1"/>
  <c r="KB23" i="1"/>
  <c r="KB21" i="1"/>
  <c r="KB12" i="1"/>
  <c r="KB26" i="1" l="1"/>
  <c r="KA23" i="1"/>
  <c r="KA21" i="1"/>
  <c r="KA12" i="1"/>
  <c r="KA26" i="1" l="1"/>
  <c r="JZ23" i="1"/>
  <c r="JZ21" i="1"/>
  <c r="JZ12" i="1"/>
  <c r="JZ26" i="1" l="1"/>
  <c r="JY23" i="1"/>
  <c r="JY21" i="1"/>
  <c r="JY12" i="1"/>
  <c r="JY26" i="1" l="1"/>
  <c r="JX7" i="1"/>
  <c r="JX24" i="1"/>
  <c r="JX23" i="1" l="1"/>
  <c r="JX21" i="1"/>
  <c r="JX26" i="1" s="1"/>
  <c r="JX12" i="1"/>
  <c r="JW23" i="1" l="1"/>
  <c r="JW21" i="1"/>
  <c r="JW26" i="1" s="1"/>
  <c r="JW12" i="1"/>
  <c r="JV23" i="1" l="1"/>
  <c r="JV21" i="1"/>
  <c r="JV12" i="1"/>
  <c r="JV26" i="1" l="1"/>
  <c r="JU23" i="1"/>
  <c r="JU21" i="1"/>
  <c r="JU26" i="1" s="1"/>
  <c r="JU12" i="1"/>
  <c r="JT23" i="1" l="1"/>
  <c r="JT21" i="1"/>
  <c r="JT12" i="1"/>
  <c r="JT26" i="1" l="1"/>
  <c r="JS23" i="1"/>
  <c r="JS21" i="1"/>
  <c r="JS12" i="1"/>
  <c r="JS26" i="1" l="1"/>
  <c r="JR23" i="1"/>
  <c r="JR21" i="1"/>
  <c r="JR26" i="1" s="1"/>
  <c r="JR12" i="1"/>
  <c r="JF18" i="1" l="1"/>
  <c r="JQ12" i="1"/>
  <c r="JF8" i="1"/>
  <c r="JQ24" i="1"/>
  <c r="JQ23" i="1" s="1"/>
  <c r="JQ21" i="1" l="1"/>
  <c r="JQ26" i="1" s="1"/>
  <c r="JM23" i="1"/>
  <c r="JO23" i="1"/>
  <c r="JN23" i="1"/>
  <c r="JK23" i="1"/>
  <c r="JJ23" i="1"/>
  <c r="JF23" i="1"/>
  <c r="JL12" i="1"/>
  <c r="JH12" i="1"/>
  <c r="JP12" i="1"/>
  <c r="JN12" i="1"/>
  <c r="JJ12" i="1"/>
  <c r="JF12" i="1"/>
  <c r="JK12" i="1"/>
  <c r="JF5" i="1"/>
  <c r="JF9" i="1" s="1"/>
  <c r="JI23" i="1" l="1"/>
  <c r="JG23" i="1"/>
  <c r="JG21" i="1"/>
  <c r="JK21" i="1"/>
  <c r="JK26" i="1" s="1"/>
  <c r="JO21" i="1"/>
  <c r="JO26" i="1" s="1"/>
  <c r="JG12" i="1"/>
  <c r="JO12" i="1"/>
  <c r="JH21" i="1"/>
  <c r="JH26" i="1" s="1"/>
  <c r="JL21" i="1"/>
  <c r="JP21" i="1"/>
  <c r="JH23" i="1"/>
  <c r="JL23" i="1"/>
  <c r="JP23" i="1"/>
  <c r="JI21" i="1"/>
  <c r="JI26" i="1" s="1"/>
  <c r="JM21" i="1"/>
  <c r="JM26" i="1" s="1"/>
  <c r="JI12" i="1"/>
  <c r="JM12" i="1"/>
  <c r="JF21" i="1"/>
  <c r="JF26" i="1" s="1"/>
  <c r="JF28" i="1" s="1"/>
  <c r="JG5" i="1" s="1"/>
  <c r="JG9" i="1" s="1"/>
  <c r="JJ21" i="1"/>
  <c r="JJ26" i="1" s="1"/>
  <c r="JN21" i="1"/>
  <c r="JN26" i="1" s="1"/>
  <c r="IS12" i="1"/>
  <c r="IS21" i="1"/>
  <c r="IS23" i="1"/>
  <c r="JG26" i="1" l="1"/>
  <c r="JG28" i="1" s="1"/>
  <c r="JH5" i="1" s="1"/>
  <c r="JH9" i="1" s="1"/>
  <c r="JH28" i="1" s="1"/>
  <c r="JI5" i="1" s="1"/>
  <c r="JI9" i="1" s="1"/>
  <c r="JI28" i="1" s="1"/>
  <c r="JJ5" i="1" s="1"/>
  <c r="JJ9" i="1" s="1"/>
  <c r="JJ28" i="1" s="1"/>
  <c r="JK5" i="1" s="1"/>
  <c r="JK9" i="1" s="1"/>
  <c r="JK28" i="1" s="1"/>
  <c r="JL5" i="1" s="1"/>
  <c r="JL9" i="1" s="1"/>
  <c r="JP26" i="1"/>
  <c r="JL26" i="1"/>
  <c r="IS26" i="1"/>
  <c r="IK12" i="1"/>
  <c r="JL28" i="1" l="1"/>
  <c r="JM5" i="1" s="1"/>
  <c r="JM9" i="1" s="1"/>
  <c r="JM28" i="1" s="1"/>
  <c r="JN5" i="1" s="1"/>
  <c r="JN9" i="1" s="1"/>
  <c r="JN28" i="1" s="1"/>
  <c r="JO5" i="1" s="1"/>
  <c r="JO9" i="1" s="1"/>
  <c r="JO28" i="1" s="1"/>
  <c r="JP5" i="1" s="1"/>
  <c r="JP9" i="1" s="1"/>
  <c r="JP28" i="1" s="1"/>
  <c r="JQ5" i="1" s="1"/>
  <c r="JQ9" i="1" s="1"/>
  <c r="JQ28" i="1" s="1"/>
  <c r="JR5" i="1" s="1"/>
  <c r="JR9" i="1" s="1"/>
  <c r="JR28" i="1" s="1"/>
  <c r="JS5" i="1" s="1"/>
  <c r="JS9" i="1" s="1"/>
  <c r="JS28" i="1" s="1"/>
  <c r="JT5" i="1" s="1"/>
  <c r="JT9" i="1" s="1"/>
  <c r="JT28" i="1" s="1"/>
  <c r="JU5" i="1" s="1"/>
  <c r="JU9" i="1" s="1"/>
  <c r="JU28" i="1" s="1"/>
  <c r="JV5" i="1" s="1"/>
  <c r="JV9" i="1" s="1"/>
  <c r="JV28" i="1" s="1"/>
  <c r="JW5" i="1" s="1"/>
  <c r="JW9" i="1" s="1"/>
  <c r="JW28" i="1" s="1"/>
  <c r="JX5" i="1" s="1"/>
  <c r="JX9" i="1" s="1"/>
  <c r="JX28" i="1" s="1"/>
  <c r="JY5" i="1" s="1"/>
  <c r="JY9" i="1" s="1"/>
  <c r="JY28" i="1" s="1"/>
  <c r="JZ5" i="1" s="1"/>
  <c r="JZ9" i="1" s="1"/>
  <c r="JZ28" i="1" s="1"/>
  <c r="KA5" i="1" s="1"/>
  <c r="KA9" i="1" s="1"/>
  <c r="KA28" i="1" s="1"/>
  <c r="KB5" i="1" s="1"/>
  <c r="KB9" i="1" s="1"/>
  <c r="KB28" i="1" s="1"/>
  <c r="KC5" i="1" s="1"/>
  <c r="KC9" i="1" s="1"/>
  <c r="KC28" i="1" s="1"/>
  <c r="KD5" i="1" s="1"/>
  <c r="KD9" i="1" s="1"/>
  <c r="KD28" i="1" s="1"/>
  <c r="KE5" i="1" s="1"/>
  <c r="KE9" i="1" s="1"/>
  <c r="KE28" i="1" s="1"/>
  <c r="KF5" i="1" s="1"/>
  <c r="KF9" i="1" s="1"/>
  <c r="KF28" i="1" s="1"/>
  <c r="KG5" i="1" s="1"/>
  <c r="KG9" i="1" s="1"/>
  <c r="KG28" i="1" s="1"/>
  <c r="KH5" i="1" s="1"/>
  <c r="KH9" i="1" s="1"/>
  <c r="KH28" i="1" s="1"/>
  <c r="KI5" i="1" s="1"/>
  <c r="KI9" i="1" s="1"/>
  <c r="KI28" i="1" s="1"/>
  <c r="KJ5" i="1" s="1"/>
  <c r="KJ9" i="1" s="1"/>
  <c r="KJ28" i="1" s="1"/>
  <c r="KK5" i="1" s="1"/>
  <c r="KK9" i="1" s="1"/>
  <c r="KK28" i="1" s="1"/>
  <c r="KL5" i="1" s="1"/>
  <c r="KL9" i="1" s="1"/>
  <c r="KL28" i="1" s="1"/>
  <c r="KM5" i="1" s="1"/>
  <c r="KM9" i="1" s="1"/>
  <c r="KM28" i="1" s="1"/>
  <c r="KN5" i="1" s="1"/>
  <c r="KN9" i="1" s="1"/>
  <c r="KN28" i="1" s="1"/>
  <c r="KO5" i="1" s="1"/>
  <c r="KO9" i="1" s="1"/>
  <c r="KO28" i="1" s="1"/>
  <c r="KP5" i="1" s="1"/>
  <c r="KP9" i="1" s="1"/>
  <c r="KP28" i="1" s="1"/>
  <c r="KQ5" i="1" s="1"/>
  <c r="KQ9" i="1" s="1"/>
  <c r="KQ28" i="1" s="1"/>
  <c r="IR12" i="1"/>
  <c r="IR21" i="1" s="1"/>
  <c r="IR23" i="1"/>
  <c r="IR26" i="1" l="1"/>
  <c r="IQ23" i="1"/>
  <c r="IQ12" i="1"/>
  <c r="IQ21" i="1" s="1"/>
  <c r="IQ26" i="1" l="1"/>
  <c r="IO30" i="1"/>
  <c r="IP23" i="1" l="1"/>
  <c r="IP12" i="1"/>
  <c r="IP21" i="1" s="1"/>
  <c r="IP26" i="1" l="1"/>
  <c r="IO12" i="1" l="1"/>
  <c r="IO21" i="1" s="1"/>
  <c r="IO23" i="1"/>
  <c r="IO26" i="1" l="1"/>
  <c r="IN23" i="1"/>
  <c r="IN12" i="1"/>
  <c r="IN21" i="1" s="1"/>
  <c r="IN26" i="1" l="1"/>
  <c r="IM23" i="1"/>
  <c r="IM12" i="1"/>
  <c r="IM21" i="1" s="1"/>
  <c r="IM26" i="1" l="1"/>
  <c r="IL23" i="1"/>
  <c r="IL12" i="1"/>
  <c r="IL21" i="1" s="1"/>
  <c r="IL26" i="1" l="1"/>
  <c r="IK23" i="1"/>
  <c r="IK21" i="1"/>
  <c r="IK26" i="1" l="1"/>
  <c r="IJ23" i="1"/>
  <c r="IJ12" i="1"/>
  <c r="IJ21" i="1" s="1"/>
  <c r="IJ26" i="1" l="1"/>
  <c r="II23" i="1"/>
  <c r="II12" i="1"/>
  <c r="II21" i="1" s="1"/>
  <c r="II26" i="1" l="1"/>
  <c r="IH23" i="1"/>
  <c r="IH12" i="1"/>
  <c r="IH21" i="1" s="1"/>
  <c r="IH26" i="1" l="1"/>
  <c r="IG23" i="1"/>
  <c r="IG12" i="1"/>
  <c r="IG21" i="1" s="1"/>
  <c r="IG9" i="1"/>
  <c r="IG26" i="1" l="1"/>
  <c r="IG28" i="1"/>
  <c r="IH5" i="1" s="1"/>
  <c r="IH9" i="1" s="1"/>
  <c r="IH28" i="1" s="1"/>
  <c r="II5" i="1" s="1"/>
  <c r="II9" i="1" s="1"/>
  <c r="II28" i="1" s="1"/>
  <c r="IJ5" i="1" s="1"/>
  <c r="IJ9" i="1" s="1"/>
  <c r="IJ28" i="1" s="1"/>
  <c r="IK5" i="1" s="1"/>
  <c r="IK9" i="1" s="1"/>
  <c r="IK28" i="1" s="1"/>
  <c r="IL5" i="1" s="1"/>
  <c r="IL9" i="1" s="1"/>
  <c r="IL28" i="1" s="1"/>
  <c r="IM5" i="1" s="1"/>
  <c r="IM9" i="1" s="1"/>
  <c r="IM28" i="1" s="1"/>
  <c r="IF23" i="1"/>
  <c r="IN5" i="1" l="1"/>
  <c r="IN9" i="1" s="1"/>
  <c r="IN28" i="1" s="1"/>
  <c r="IO5" i="1" s="1"/>
  <c r="IO9" i="1" s="1"/>
  <c r="IO28" i="1" s="1"/>
  <c r="IP5" i="1" s="1"/>
  <c r="IP9" i="1" s="1"/>
  <c r="IP28" i="1" s="1"/>
  <c r="IQ5" i="1" s="1"/>
  <c r="IQ9" i="1" s="1"/>
  <c r="IQ28" i="1" s="1"/>
  <c r="IR5" i="1" s="1"/>
  <c r="IR9" i="1" s="1"/>
  <c r="IR28" i="1" s="1"/>
  <c r="IS5" i="1" s="1"/>
  <c r="IS9" i="1" s="1"/>
  <c r="IS28" i="1" s="1"/>
  <c r="IM29" i="1"/>
  <c r="IF12" i="1"/>
  <c r="IF21" i="1" s="1"/>
  <c r="IF26" i="1" s="1"/>
  <c r="IN29" i="1" l="1"/>
  <c r="IE12" i="1"/>
  <c r="IE21" i="1" s="1"/>
  <c r="IE26" i="1" s="1"/>
  <c r="ID12" i="1" l="1"/>
  <c r="ID21" i="1" s="1"/>
  <c r="ID26" i="1" s="1"/>
  <c r="IC12" i="1" l="1"/>
  <c r="IC21" i="1" s="1"/>
  <c r="IC26" i="1" s="1"/>
  <c r="HX12" i="1" l="1"/>
  <c r="IB12" i="1"/>
  <c r="IB21" i="1" s="1"/>
  <c r="IB26" i="1" s="1"/>
  <c r="IA12" i="1" l="1"/>
  <c r="IA21" i="1" s="1"/>
  <c r="IA26" i="1" s="1"/>
  <c r="HZ12" i="1" l="1"/>
  <c r="HZ21" i="1" s="1"/>
  <c r="HZ26" i="1" s="1"/>
  <c r="HY12" i="1" l="1"/>
  <c r="HY21" i="1" s="1"/>
  <c r="HY26" i="1" s="1"/>
  <c r="HX21" i="1" l="1"/>
  <c r="HX26" i="1" s="1"/>
  <c r="HX9" i="1"/>
  <c r="HX28" i="1" l="1"/>
  <c r="HY5" i="1" s="1"/>
  <c r="HY9" i="1" s="1"/>
  <c r="HY28" i="1" s="1"/>
  <c r="HZ5" i="1" s="1"/>
  <c r="HZ9" i="1" s="1"/>
  <c r="HZ28" i="1" s="1"/>
  <c r="IA5" i="1" s="1"/>
  <c r="IA9" i="1" s="1"/>
  <c r="IA28" i="1" s="1"/>
  <c r="IB5" i="1" s="1"/>
  <c r="IB9" i="1" s="1"/>
  <c r="IB28" i="1" s="1"/>
  <c r="IC5" i="1" s="1"/>
  <c r="IC9" i="1" s="1"/>
  <c r="IC28" i="1" s="1"/>
  <c r="ID5" i="1" s="1"/>
  <c r="ID9" i="1" s="1"/>
  <c r="ID28" i="1" s="1"/>
  <c r="IE9" i="1" s="1"/>
  <c r="IE28" i="1" s="1"/>
  <c r="IF9" i="1" s="1"/>
  <c r="IF28" i="1" s="1"/>
  <c r="HW12" i="1"/>
  <c r="HW21" i="1" s="1"/>
  <c r="HW26" i="1" s="1"/>
  <c r="HW9" i="1"/>
  <c r="HW28" i="1" l="1"/>
  <c r="HV12" i="1"/>
  <c r="HV21" i="1" s="1"/>
  <c r="HV26" i="1" s="1"/>
  <c r="HV9" i="1"/>
  <c r="HV28" i="1" l="1"/>
  <c r="HU12" i="1"/>
  <c r="HU21" i="1" l="1"/>
  <c r="HU26" i="1" s="1"/>
  <c r="HU9" i="1"/>
  <c r="HU28" i="1" l="1"/>
  <c r="HT12" i="1"/>
  <c r="HT21" i="1" s="1"/>
  <c r="HT26" i="1" s="1"/>
  <c r="HT9" i="1"/>
  <c r="HT28" i="1" l="1"/>
  <c r="HS12" i="1"/>
  <c r="HS21" i="1" s="1"/>
  <c r="HS26" i="1" s="1"/>
  <c r="HS9" i="1"/>
  <c r="HS28" i="1" l="1"/>
  <c r="HR12" i="1"/>
  <c r="HR21" i="1" s="1"/>
  <c r="HR26" i="1" s="1"/>
  <c r="HQ12" i="1"/>
  <c r="HR9" i="1"/>
  <c r="HR28" i="1" l="1"/>
  <c r="HQ21" i="1"/>
  <c r="HQ26" i="1" s="1"/>
  <c r="HQ9" i="1"/>
  <c r="HQ28" i="1" l="1"/>
  <c r="HP12" i="1"/>
  <c r="HP21" i="1" s="1"/>
  <c r="HP26" i="1" s="1"/>
  <c r="HP9" i="1"/>
  <c r="HP28" i="1" l="1"/>
  <c r="HO12" i="1"/>
  <c r="HO21" i="1" s="1"/>
  <c r="HO26" i="1" s="1"/>
  <c r="HO9" i="1"/>
  <c r="HO28" i="1" l="1"/>
  <c r="HN12" i="1"/>
  <c r="HN21" i="1" s="1"/>
  <c r="HN26" i="1" s="1"/>
  <c r="HN9" i="1"/>
  <c r="HN28" i="1" l="1"/>
  <c r="HM12" i="1"/>
  <c r="HM21" i="1" s="1"/>
  <c r="HM26" i="1" s="1"/>
  <c r="HM9" i="1"/>
  <c r="HM28" i="1" l="1"/>
  <c r="HL12" i="1"/>
  <c r="HL21" i="1" s="1"/>
  <c r="HL26" i="1" s="1"/>
  <c r="HL9" i="1"/>
  <c r="HL28" i="1" l="1"/>
  <c r="HK12" i="1"/>
  <c r="HK21" i="1" s="1"/>
  <c r="HK26" i="1" s="1"/>
  <c r="HK9" i="1"/>
  <c r="HK28" i="1" l="1"/>
  <c r="HJ12" i="1"/>
  <c r="HJ21" i="1" s="1"/>
  <c r="HJ26" i="1" s="1"/>
  <c r="HJ9" i="1"/>
  <c r="HJ28" i="1" l="1"/>
  <c r="HH29" i="1"/>
  <c r="HG29" i="1"/>
  <c r="HF29" i="1"/>
  <c r="HE29" i="1"/>
  <c r="HD29" i="1"/>
  <c r="HC29" i="1"/>
  <c r="HB29" i="1"/>
  <c r="HA29" i="1"/>
  <c r="HI12" i="1" l="1"/>
  <c r="HI21" i="1" s="1"/>
  <c r="HI26" i="1" s="1"/>
  <c r="HI9" i="1"/>
  <c r="HI28" i="1" l="1"/>
  <c r="HH12" i="1"/>
  <c r="HH21" i="1" s="1"/>
  <c r="HH26" i="1" s="1"/>
  <c r="HH9" i="1"/>
  <c r="HH28" i="1" l="1"/>
  <c r="HG12" i="1"/>
  <c r="HG21" i="1" s="1"/>
  <c r="HG26" i="1" s="1"/>
  <c r="HG9" i="1"/>
  <c r="HG28" i="1" l="1"/>
  <c r="HF12" i="1"/>
  <c r="HF21" i="1" s="1"/>
  <c r="HF26" i="1" s="1"/>
  <c r="HF9" i="1"/>
  <c r="HF28" i="1" l="1"/>
  <c r="HE12" i="1"/>
  <c r="HE21" i="1" s="1"/>
  <c r="HE26" i="1" s="1"/>
  <c r="HE9" i="1"/>
  <c r="HE28" i="1" l="1"/>
  <c r="HD12" i="1"/>
  <c r="HD21" i="1" s="1"/>
  <c r="HD26" i="1" s="1"/>
  <c r="HD9" i="1"/>
  <c r="HD28" i="1" l="1"/>
  <c r="HC12" i="1"/>
  <c r="HC21" i="1" s="1"/>
  <c r="HC26" i="1" s="1"/>
  <c r="HC9" i="1"/>
  <c r="HC28" i="1" l="1"/>
  <c r="HB12" i="1"/>
  <c r="HB21" i="1" s="1"/>
  <c r="HB26" i="1" s="1"/>
  <c r="HB9" i="1"/>
  <c r="HB28" i="1" l="1"/>
  <c r="HA12" i="1"/>
  <c r="HA21" i="1" s="1"/>
  <c r="HA26" i="1" s="1"/>
  <c r="HA9" i="1"/>
  <c r="HA28" i="1" l="1"/>
  <c r="GZ12" i="1"/>
  <c r="GZ21" i="1" s="1"/>
  <c r="GZ26" i="1" s="1"/>
  <c r="GZ9" i="1"/>
  <c r="GZ28" i="1" l="1"/>
  <c r="GY12" i="1"/>
  <c r="GY21" i="1" s="1"/>
  <c r="GY26" i="1" s="1"/>
  <c r="GY9" i="1"/>
  <c r="GY28" i="1" l="1"/>
  <c r="GX12" i="1"/>
  <c r="GX21" i="1" s="1"/>
  <c r="GX26" i="1" s="1"/>
  <c r="GX9" i="1"/>
  <c r="GX28" i="1" l="1"/>
  <c r="GW12" i="1"/>
  <c r="GW21" i="1" s="1"/>
  <c r="GW26" i="1" s="1"/>
  <c r="GW9" i="1"/>
  <c r="GW28" i="1" l="1"/>
  <c r="GV12" i="1"/>
  <c r="GV21" i="1" s="1"/>
  <c r="GV26" i="1" s="1"/>
  <c r="GV9" i="1"/>
  <c r="GV28" i="1" l="1"/>
  <c r="GU12" i="1"/>
  <c r="GU21" i="1" s="1"/>
  <c r="GU26" i="1" s="1"/>
  <c r="GU9" i="1"/>
  <c r="GU28" i="1" l="1"/>
  <c r="GT12" i="1"/>
  <c r="GT21" i="1" s="1"/>
  <c r="GT26" i="1" s="1"/>
  <c r="GT9" i="1"/>
  <c r="GT28" i="1" l="1"/>
  <c r="GS12" i="1"/>
  <c r="GS21" i="1" s="1"/>
  <c r="GS26" i="1" s="1"/>
  <c r="GS9" i="1"/>
  <c r="GS28" i="1" l="1"/>
  <c r="GR12" i="1"/>
  <c r="GR21" i="1" s="1"/>
  <c r="GR26" i="1" s="1"/>
  <c r="GR9" i="1"/>
  <c r="GR28" i="1" l="1"/>
  <c r="GQ12" i="1"/>
  <c r="GQ21" i="1" s="1"/>
  <c r="GQ26" i="1" s="1"/>
  <c r="GQ9" i="1"/>
  <c r="GQ28" i="1" l="1"/>
  <c r="GP12" i="1" l="1"/>
  <c r="GP21" i="1" s="1"/>
  <c r="GP26" i="1" s="1"/>
  <c r="GP9" i="1"/>
  <c r="GP28" i="1" l="1"/>
  <c r="GO12" i="1"/>
  <c r="GO21" i="1" s="1"/>
  <c r="GO26" i="1" s="1"/>
  <c r="GO9" i="1"/>
  <c r="GN12" i="1"/>
  <c r="GN21" i="1" s="1"/>
  <c r="GN9" i="1"/>
  <c r="GM12" i="1"/>
  <c r="GM21" i="1" s="1"/>
  <c r="GM26" i="1" s="1"/>
  <c r="GM9" i="1"/>
  <c r="GL9" i="1"/>
  <c r="GL12" i="1"/>
  <c r="GO28" i="1" l="1"/>
  <c r="GM28" i="1"/>
  <c r="GL21" i="1"/>
  <c r="GL26" i="1" s="1"/>
  <c r="GL28" i="1" s="1"/>
  <c r="GN26" i="1"/>
  <c r="GN28" i="1" s="1"/>
</calcChain>
</file>

<file path=xl/sharedStrings.xml><?xml version="1.0" encoding="utf-8"?>
<sst xmlns="http://schemas.openxmlformats.org/spreadsheetml/2006/main" count="180" uniqueCount="160">
  <si>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</si>
  <si>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</si>
  <si>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</si>
  <si>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</si>
  <si>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</si>
  <si>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</si>
  <si>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</si>
  <si>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</si>
  <si>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</si>
  <si>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</si>
  <si>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</si>
  <si>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</si>
  <si>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</si>
  <si>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</si>
  <si>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</si>
  <si>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</si>
  <si>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</si>
  <si>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</si>
  <si>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</si>
  <si>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</si>
  <si>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</si>
  <si>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</si>
  <si>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</si>
  <si>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</si>
  <si>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</si>
  <si>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</si>
  <si>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</si>
  <si>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</si>
  <si>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</si>
  <si>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</si>
  <si>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</si>
  <si>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</si>
  <si>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</si>
  <si>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</si>
  <si>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</si>
  <si>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</si>
  <si>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</si>
  <si>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</si>
  <si>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</si>
  <si>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</si>
  <si>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</si>
  <si>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</si>
  <si>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</si>
  <si>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</si>
  <si>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</si>
  <si>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</si>
  <si>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</si>
  <si>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</si>
  <si>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</si>
  <si>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</si>
  <si>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</si>
  <si>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</si>
  <si>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</si>
  <si>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Exports - Whole Soybeans</t>
  </si>
  <si>
    <t>SAGIS: Soybeans S&amp;D per month (Tons)</t>
  </si>
  <si>
    <t>Ending Stock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</si>
  <si>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</si>
  <si>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</si>
  <si>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</si>
  <si>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</si>
  <si>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</si>
  <si>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</si>
  <si>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</si>
  <si>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</si>
  <si>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</si>
  <si>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</si>
  <si>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</si>
  <si>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</si>
  <si>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</si>
  <si>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</si>
  <si>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</si>
  <si>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</si>
  <si>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</si>
  <si>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</si>
  <si>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</si>
  <si>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</si>
  <si>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</si>
  <si>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</si>
  <si>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</si>
  <si>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</si>
  <si>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</si>
  <si>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</si>
  <si>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</si>
  <si>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</si>
  <si>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</si>
  <si>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</si>
  <si>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</si>
  <si>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</si>
  <si>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</si>
  <si>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</si>
  <si>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</si>
  <si>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</si>
  <si>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</si>
  <si>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</si>
  <si>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</si>
  <si>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</si>
  <si>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</si>
  <si>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</si>
  <si>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</si>
  <si>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</si>
  <si>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</si>
  <si>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</si>
  <si>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</si>
  <si>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</si>
  <si>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</si>
  <si>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</si>
  <si>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</si>
  <si>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</si>
  <si>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</si>
  <si>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</si>
  <si>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</si>
  <si>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</si>
  <si>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</si>
  <si>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</si>
  <si>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</si>
  <si>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</si>
  <si>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</si>
  <si>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</si>
  <si>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</si>
  <si>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</si>
  <si>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</si>
  <si>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</si>
  <si>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</si>
  <si>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</si>
  <si>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</si>
  <si>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</si>
  <si>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Oct 2019</t>
  </si>
  <si>
    <t>Dec 2019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</si>
  <si>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</si>
  <si>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</si>
  <si>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</si>
  <si>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</si>
  <si>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</si>
  <si>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</si>
  <si>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</si>
  <si>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</si>
  <si>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</si>
  <si>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</si>
  <si>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</si>
  <si>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</si>
  <si>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</si>
  <si>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</si>
  <si>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</si>
  <si>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</si>
  <si>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</si>
  <si>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</si>
  <si>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</si>
  <si>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</si>
  <si>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</si>
  <si>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June 2022</t>
  </si>
  <si>
    <t>July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</si>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</sst>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3" xfId="0" applyNumberFormat="1" applyFont="1" applyBorder="1"/>
    <xf numFmtId="3" fontId="2" fillId="0" borderId="6" xfId="1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right" wrapText="1"/>
    </xf>
    <xf numFmtId="3" fontId="2" fillId="0" borderId="6" xfId="1" applyNumberFormat="1" applyFont="1" applyBorder="1" applyAlignment="1">
      <alignment horizontal="right" wrapText="1"/>
    </xf>
    <xf numFmtId="3" fontId="2" fillId="0" borderId="0" xfId="0" applyNumberFormat="1" applyFont="1"/>
    <xf numFmtId="3" fontId="2" fillId="2" borderId="3" xfId="0" applyNumberFormat="1" applyFont="1" applyFill="1" applyBorder="1"/>
    <xf numFmtId="3" fontId="2" fillId="2" borderId="6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right"/>
    </xf>
    <xf numFmtId="3" fontId="2" fillId="2" borderId="6" xfId="1" applyNumberFormat="1" applyFont="1" applyFill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right" wrapText="1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3" fontId="4" fillId="0" borderId="3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0" xfId="0" applyFont="1"/>
    <xf numFmtId="0" fontId="3" fillId="0" borderId="2" xfId="0" applyFont="1" applyBorder="1"/>
    <xf numFmtId="3" fontId="5" fillId="0" borderId="3" xfId="0" applyNumberFormat="1" applyFont="1" applyBorder="1"/>
    <xf numFmtId="3" fontId="2" fillId="0" borderId="3" xfId="0" applyNumberFormat="1" applyFont="1" applyBorder="1" applyAlignment="1">
      <alignment horizontal="right"/>
    </xf>
    <xf numFmtId="3" fontId="1" fillId="2" borderId="3" xfId="0" applyNumberFormat="1" applyFont="1" applyFill="1" applyBorder="1"/>
    <xf numFmtId="3" fontId="3" fillId="0" borderId="8" xfId="0" applyNumberFormat="1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2" borderId="0" xfId="1" applyFill="1" applyAlignment="1">
      <alignment horizontal="left" vertical="center" indent="3"/>
    </xf>
    <xf numFmtId="0" fontId="1" fillId="2" borderId="0" xfId="1" applyFill="1"/>
    <xf numFmtId="0" fontId="1" fillId="0" borderId="0" xfId="1"/>
    <xf numFmtId="0" fontId="1" fillId="0" borderId="1" xfId="1" applyBorder="1" applyAlignment="1">
      <alignment horizontal="left" vertical="center" indent="3"/>
    </xf>
    <xf numFmtId="17" fontId="1" fillId="0" borderId="5" xfId="1" quotePrefix="1" applyNumberFormat="1" applyBorder="1" applyAlignment="1">
      <alignment vertical="center"/>
    </xf>
    <xf numFmtId="17" fontId="1" fillId="0" borderId="5" xfId="1" quotePrefix="1" applyNumberFormat="1" applyBorder="1" applyAlignment="1">
      <alignment horizontal="left" vertical="center"/>
    </xf>
    <xf numFmtId="0" fontId="1" fillId="0" borderId="5" xfId="1" quotePrefix="1" applyBorder="1" applyAlignment="1">
      <alignment horizontal="left" vertical="center"/>
    </xf>
    <xf numFmtId="164" fontId="1" fillId="0" borderId="5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vertical="center"/>
    </xf>
    <xf numFmtId="164" fontId="1" fillId="0" borderId="1" xfId="1" quotePrefix="1" applyNumberFormat="1" applyBorder="1" applyAlignment="1">
      <alignment horizontal="center" vertical="center"/>
    </xf>
    <xf numFmtId="164" fontId="1" fillId="2" borderId="1" xfId="1" quotePrefix="1" applyNumberFormat="1" applyFill="1" applyBorder="1" applyAlignment="1">
      <alignment horizontal="center" vertical="center"/>
    </xf>
    <xf numFmtId="164" fontId="1" fillId="2" borderId="1" xfId="1" quotePrefix="1" applyNumberFormat="1" applyFill="1" applyBorder="1" applyAlignment="1">
      <alignment vertical="center"/>
    </xf>
    <xf numFmtId="3" fontId="1" fillId="0" borderId="3" xfId="0" applyNumberFormat="1" applyFont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wrapText="1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3" fontId="1" fillId="2" borderId="3" xfId="1" applyNumberFormat="1" applyFill="1" applyBorder="1" applyAlignment="1">
      <alignment horizontal="right"/>
    </xf>
    <xf numFmtId="3" fontId="1" fillId="2" borderId="4" xfId="0" applyNumberFormat="1" applyFont="1" applyFill="1" applyBorder="1"/>
    <xf numFmtId="0" fontId="3" fillId="2" borderId="3" xfId="0" applyFont="1" applyFill="1" applyBorder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2" borderId="0" xfId="0" applyFont="1" applyFill="1"/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1" fillId="0" borderId="3" xfId="1" applyNumberFormat="1" applyBorder="1" applyAlignment="1">
      <alignment horizontal="left" wrapText="1"/>
    </xf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2" fillId="0" borderId="3" xfId="1" applyNumberFormat="1" applyFont="1" applyBorder="1" applyAlignment="1">
      <alignment horizontal="left" wrapText="1"/>
    </xf>
    <xf numFmtId="0" fontId="1" fillId="0" borderId="3" xfId="1" applyBorder="1" applyAlignment="1">
      <alignment horizontal="left" vertical="center"/>
    </xf>
    <xf numFmtId="3" fontId="2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0" fontId="2" fillId="0" borderId="7" xfId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/SAGIS%20Maandelikse%20Afsluiting/Afsluitings%20Kontroles/Soja%20&amp;%20Sunflower/2020-2021/Afsluitings/Soya/Copy%20of%20LANG%20SD%20S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abone"/>
      <sheetName val="Sheet1"/>
      <sheetName val="ps"/>
    </sheetNames>
    <sheetDataSet>
      <sheetData sheetId="0"/>
      <sheetData sheetId="1"/>
      <sheetData sheetId="2">
        <row r="24">
          <cell r="D24">
            <v>0</v>
          </cell>
        </row>
        <row r="28">
          <cell r="O28">
            <v>0</v>
          </cell>
        </row>
        <row r="33">
          <cell r="D33">
            <v>396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Q281"/>
  <sheetViews>
    <sheetView tabSelected="1" zoomScaleNormal="100" workbookViewId="0">
      <pane xSplit="1" ySplit="3" topLeftCell="KP4" activePane="bottomRight" state="frozen"/>
      <selection pane="topRight" activeCell="B1" sqref="B1"/>
      <selection pane="bottomLeft" activeCell="A4" sqref="A4"/>
      <selection pane="bottomRight" activeCell="A31" sqref="A31"/>
    </sheetView>
  </sheetViews>
  <sheetFormatPr defaultRowHeight="12.75" x14ac:dyDescent="0.2"/>
  <cols>
    <col min="1" max="1" width="38.42578125" style="25" customWidth="1"/>
    <col min="2" max="2" width="10.5703125" style="25" customWidth="1"/>
    <col min="3" max="8" width="9.140625" style="56" customWidth="1"/>
    <col min="9" max="187" width="9.140625" style="25" customWidth="1"/>
    <col min="188" max="193" width="9.140625" style="57" customWidth="1"/>
    <col min="194" max="210" width="9.140625" style="25" customWidth="1"/>
    <col min="211" max="211" width="10.140625" style="25" customWidth="1"/>
    <col min="212" max="232" width="9.140625" style="25" customWidth="1"/>
    <col min="233" max="248" width="9.7109375" style="25" customWidth="1"/>
    <col min="249" max="291" width="9.28515625" style="25" bestFit="1" customWidth="1"/>
    <col min="292" max="292" width="9.5703125" style="25" customWidth="1"/>
    <col min="293" max="296" width="10.140625" style="25" bestFit="1" customWidth="1"/>
    <col min="297" max="302" width="9.28515625" style="25" bestFit="1" customWidth="1"/>
    <col min="303" max="16384" width="9.140625" style="25"/>
  </cols>
  <sheetData>
    <row r="1" spans="1:1213" x14ac:dyDescent="0.2">
      <c r="A1" s="31"/>
      <c r="B1" s="31"/>
      <c r="C1" s="32"/>
      <c r="D1" s="32"/>
      <c r="E1" s="32"/>
      <c r="F1" s="32"/>
      <c r="G1" s="32"/>
      <c r="H1" s="32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3"/>
      <c r="FV1" s="33"/>
      <c r="FW1" s="33"/>
      <c r="FX1" s="33"/>
      <c r="FY1" s="33"/>
      <c r="FZ1" s="33"/>
      <c r="GA1" s="31"/>
      <c r="GB1" s="31"/>
      <c r="GC1" s="31"/>
      <c r="GD1" s="31"/>
      <c r="GE1" s="31"/>
      <c r="GF1" s="34"/>
      <c r="GG1" s="35"/>
      <c r="GH1" s="35"/>
      <c r="GI1" s="35"/>
      <c r="GJ1" s="35"/>
      <c r="GK1" s="35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HT1" s="25" t="s">
        <v>84</v>
      </c>
      <c r="HU1" s="25" t="s">
        <v>84</v>
      </c>
      <c r="HV1" s="25" t="s">
        <v>84</v>
      </c>
      <c r="HW1" s="25" t="s">
        <v>84</v>
      </c>
      <c r="HX1" s="25" t="s">
        <v>84</v>
      </c>
      <c r="HY1" s="25" t="s">
        <v>84</v>
      </c>
      <c r="HZ1" s="25" t="s">
        <v>84</v>
      </c>
      <c r="IA1" s="25" t="s">
        <v>84</v>
      </c>
      <c r="IB1" s="25" t="s">
        <v>84</v>
      </c>
      <c r="IC1" s="25" t="s">
        <v>84</v>
      </c>
      <c r="ID1" s="25" t="s">
        <v>84</v>
      </c>
      <c r="IE1" s="25" t="s">
        <v>84</v>
      </c>
      <c r="IF1" s="25" t="s">
        <v>84</v>
      </c>
      <c r="IG1" s="25" t="s">
        <v>84</v>
      </c>
      <c r="IH1" s="25" t="s">
        <v>84</v>
      </c>
      <c r="II1" s="25" t="s">
        <v>84</v>
      </c>
      <c r="IJ1" s="25" t="s">
        <v>84</v>
      </c>
      <c r="IK1" s="25" t="s">
        <v>84</v>
      </c>
      <c r="IL1" s="25" t="s">
        <v>84</v>
      </c>
      <c r="IM1" s="25" t="s">
        <v>84</v>
      </c>
      <c r="IN1" s="25" t="s">
        <v>84</v>
      </c>
    </row>
    <row r="2" spans="1:1213" x14ac:dyDescent="0.2">
      <c r="A2" s="68" t="s">
        <v>54</v>
      </c>
      <c r="B2" s="68"/>
      <c r="C2" s="4"/>
      <c r="D2" s="4"/>
      <c r="E2" s="4"/>
      <c r="F2" s="4"/>
      <c r="G2" s="4"/>
      <c r="H2" s="4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3"/>
      <c r="FV2" s="33"/>
      <c r="FW2" s="33"/>
      <c r="FX2" s="33"/>
      <c r="FY2" s="33"/>
      <c r="FZ2" s="33"/>
      <c r="GA2" s="31"/>
      <c r="GB2" s="31"/>
      <c r="GC2" s="31"/>
      <c r="GD2" s="31"/>
      <c r="GE2" s="31"/>
      <c r="GF2" s="34"/>
      <c r="GG2" s="35"/>
      <c r="GH2" s="35"/>
      <c r="GI2" s="35"/>
      <c r="GJ2" s="35"/>
      <c r="GK2" s="35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</row>
    <row r="3" spans="1:1213" x14ac:dyDescent="0.2">
      <c r="A3" s="37"/>
      <c r="B3" s="38" t="s">
        <v>46</v>
      </c>
      <c r="C3" s="39" t="s">
        <v>47</v>
      </c>
      <c r="D3" s="40" t="s">
        <v>48</v>
      </c>
      <c r="E3" s="40" t="s">
        <v>49</v>
      </c>
      <c r="F3" s="40" t="s">
        <v>50</v>
      </c>
      <c r="G3" s="40" t="s">
        <v>51</v>
      </c>
      <c r="H3" s="40" t="s">
        <v>52</v>
      </c>
      <c r="I3" s="41">
        <v>36069</v>
      </c>
      <c r="J3" s="42">
        <v>36100</v>
      </c>
      <c r="K3" s="42">
        <v>36130</v>
      </c>
      <c r="L3" s="42">
        <v>36161</v>
      </c>
      <c r="M3" s="42">
        <v>36192</v>
      </c>
      <c r="N3" s="42">
        <v>36220</v>
      </c>
      <c r="O3" s="42">
        <v>36251</v>
      </c>
      <c r="P3" s="42">
        <v>36281</v>
      </c>
      <c r="Q3" s="42">
        <v>36312</v>
      </c>
      <c r="R3" s="42">
        <v>36342</v>
      </c>
      <c r="S3" s="42">
        <v>36373</v>
      </c>
      <c r="T3" s="42">
        <v>36404</v>
      </c>
      <c r="U3" s="42">
        <v>36434</v>
      </c>
      <c r="V3" s="42">
        <v>36465</v>
      </c>
      <c r="W3" s="42">
        <v>36495</v>
      </c>
      <c r="X3" s="42">
        <v>36526</v>
      </c>
      <c r="Y3" s="42">
        <v>36557</v>
      </c>
      <c r="Z3" s="42">
        <v>36586</v>
      </c>
      <c r="AA3" s="42">
        <v>36617</v>
      </c>
      <c r="AB3" s="42">
        <v>36647</v>
      </c>
      <c r="AC3" s="42">
        <v>36678</v>
      </c>
      <c r="AD3" s="42">
        <v>36708</v>
      </c>
      <c r="AE3" s="42">
        <v>36739</v>
      </c>
      <c r="AF3" s="42">
        <v>36770</v>
      </c>
      <c r="AG3" s="42">
        <v>36800</v>
      </c>
      <c r="AH3" s="42">
        <v>36831</v>
      </c>
      <c r="AI3" s="42">
        <v>36861</v>
      </c>
      <c r="AJ3" s="42">
        <v>36892</v>
      </c>
      <c r="AK3" s="42">
        <v>36923</v>
      </c>
      <c r="AL3" s="42">
        <v>36951</v>
      </c>
      <c r="AM3" s="42">
        <v>36982</v>
      </c>
      <c r="AN3" s="42">
        <v>37012</v>
      </c>
      <c r="AO3" s="42">
        <v>37043</v>
      </c>
      <c r="AP3" s="42">
        <v>37073</v>
      </c>
      <c r="AQ3" s="42">
        <v>37104</v>
      </c>
      <c r="AR3" s="42">
        <v>37135</v>
      </c>
      <c r="AS3" s="42">
        <v>37165</v>
      </c>
      <c r="AT3" s="42">
        <v>37196</v>
      </c>
      <c r="AU3" s="42">
        <v>37226</v>
      </c>
      <c r="AV3" s="42">
        <v>37257</v>
      </c>
      <c r="AW3" s="42">
        <v>37288</v>
      </c>
      <c r="AX3" s="42">
        <v>37316</v>
      </c>
      <c r="AY3" s="42">
        <v>37347</v>
      </c>
      <c r="AZ3" s="42">
        <v>37377</v>
      </c>
      <c r="BA3" s="42">
        <v>37408</v>
      </c>
      <c r="BB3" s="42">
        <v>37438</v>
      </c>
      <c r="BC3" s="42">
        <v>37469</v>
      </c>
      <c r="BD3" s="42">
        <v>37500</v>
      </c>
      <c r="BE3" s="42">
        <v>37530</v>
      </c>
      <c r="BF3" s="42">
        <v>37561</v>
      </c>
      <c r="BG3" s="42">
        <v>37591</v>
      </c>
      <c r="BH3" s="42">
        <v>37622</v>
      </c>
      <c r="BI3" s="42">
        <v>37653</v>
      </c>
      <c r="BJ3" s="42">
        <v>37681</v>
      </c>
      <c r="BK3" s="42">
        <v>37712</v>
      </c>
      <c r="BL3" s="42">
        <v>37742</v>
      </c>
      <c r="BM3" s="42">
        <v>37773</v>
      </c>
      <c r="BN3" s="42">
        <v>37803</v>
      </c>
      <c r="BO3" s="42">
        <v>37834</v>
      </c>
      <c r="BP3" s="42">
        <v>37865</v>
      </c>
      <c r="BQ3" s="42">
        <v>37895</v>
      </c>
      <c r="BR3" s="42">
        <v>37926</v>
      </c>
      <c r="BS3" s="42">
        <v>37956</v>
      </c>
      <c r="BT3" s="42">
        <v>37987</v>
      </c>
      <c r="BU3" s="42">
        <v>38018</v>
      </c>
      <c r="BV3" s="42">
        <v>38047</v>
      </c>
      <c r="BW3" s="42">
        <v>38078</v>
      </c>
      <c r="BX3" s="42">
        <v>38108</v>
      </c>
      <c r="BY3" s="42">
        <v>38139</v>
      </c>
      <c r="BZ3" s="42">
        <v>38169</v>
      </c>
      <c r="CA3" s="42">
        <v>38200</v>
      </c>
      <c r="CB3" s="42">
        <v>38231</v>
      </c>
      <c r="CC3" s="42">
        <v>38261</v>
      </c>
      <c r="CD3" s="42">
        <v>38292</v>
      </c>
      <c r="CE3" s="42">
        <v>38322</v>
      </c>
      <c r="CF3" s="42">
        <v>38353</v>
      </c>
      <c r="CG3" s="42">
        <v>38384</v>
      </c>
      <c r="CH3" s="42">
        <v>38412</v>
      </c>
      <c r="CI3" s="42">
        <v>38443</v>
      </c>
      <c r="CJ3" s="42">
        <v>38473</v>
      </c>
      <c r="CK3" s="42">
        <v>38504</v>
      </c>
      <c r="CL3" s="42">
        <v>38534</v>
      </c>
      <c r="CM3" s="42">
        <v>38565</v>
      </c>
      <c r="CN3" s="42">
        <v>38596</v>
      </c>
      <c r="CO3" s="42">
        <v>38626</v>
      </c>
      <c r="CP3" s="42">
        <v>38657</v>
      </c>
      <c r="CQ3" s="42">
        <v>38687</v>
      </c>
      <c r="CR3" s="42">
        <v>38718</v>
      </c>
      <c r="CS3" s="42">
        <v>38749</v>
      </c>
      <c r="CT3" s="42">
        <v>38777</v>
      </c>
      <c r="CU3" s="42">
        <v>38808</v>
      </c>
      <c r="CV3" s="42">
        <v>38838</v>
      </c>
      <c r="CW3" s="42">
        <v>38869</v>
      </c>
      <c r="CX3" s="42">
        <v>38899</v>
      </c>
      <c r="CY3" s="42">
        <v>38930</v>
      </c>
      <c r="CZ3" s="42">
        <v>38961</v>
      </c>
      <c r="DA3" s="42">
        <v>38991</v>
      </c>
      <c r="DB3" s="42">
        <v>39022</v>
      </c>
      <c r="DC3" s="42">
        <v>39052</v>
      </c>
      <c r="DD3" s="42">
        <v>39083</v>
      </c>
      <c r="DE3" s="42">
        <v>39114</v>
      </c>
      <c r="DF3" s="42">
        <v>39142</v>
      </c>
      <c r="DG3" s="42">
        <v>39173</v>
      </c>
      <c r="DH3" s="42">
        <v>39203</v>
      </c>
      <c r="DI3" s="42">
        <v>39234</v>
      </c>
      <c r="DJ3" s="42">
        <v>39264</v>
      </c>
      <c r="DK3" s="42">
        <v>39295</v>
      </c>
      <c r="DL3" s="42">
        <v>39326</v>
      </c>
      <c r="DM3" s="42">
        <v>39356</v>
      </c>
      <c r="DN3" s="42">
        <v>39387</v>
      </c>
      <c r="DO3" s="42">
        <v>39417</v>
      </c>
      <c r="DP3" s="42">
        <v>39448</v>
      </c>
      <c r="DQ3" s="42">
        <v>39479</v>
      </c>
      <c r="DR3" s="42">
        <v>39508</v>
      </c>
      <c r="DS3" s="42">
        <v>39539</v>
      </c>
      <c r="DT3" s="42">
        <v>39569</v>
      </c>
      <c r="DU3" s="42">
        <v>39600</v>
      </c>
      <c r="DV3" s="42">
        <v>39630</v>
      </c>
      <c r="DW3" s="42">
        <v>39661</v>
      </c>
      <c r="DX3" s="42">
        <v>39692</v>
      </c>
      <c r="DY3" s="42">
        <v>39722</v>
      </c>
      <c r="DZ3" s="42">
        <v>39753</v>
      </c>
      <c r="EA3" s="42">
        <v>39783</v>
      </c>
      <c r="EB3" s="42">
        <v>39814</v>
      </c>
      <c r="EC3" s="42">
        <v>39845</v>
      </c>
      <c r="ED3" s="42">
        <v>39873</v>
      </c>
      <c r="EE3" s="42">
        <v>39904</v>
      </c>
      <c r="EF3" s="42">
        <v>39934</v>
      </c>
      <c r="EG3" s="42">
        <v>39965</v>
      </c>
      <c r="EH3" s="42">
        <v>39995</v>
      </c>
      <c r="EI3" s="42">
        <v>40026</v>
      </c>
      <c r="EJ3" s="42">
        <v>40057</v>
      </c>
      <c r="EK3" s="42">
        <v>40087</v>
      </c>
      <c r="EL3" s="42">
        <v>40118</v>
      </c>
      <c r="EM3" s="42">
        <v>40148</v>
      </c>
      <c r="EN3" s="42">
        <v>40179</v>
      </c>
      <c r="EO3" s="42">
        <v>40210</v>
      </c>
      <c r="EP3" s="42">
        <v>40238</v>
      </c>
      <c r="EQ3" s="42">
        <v>40269</v>
      </c>
      <c r="ER3" s="42">
        <v>40299</v>
      </c>
      <c r="ES3" s="42">
        <v>40330</v>
      </c>
      <c r="ET3" s="42">
        <v>40360</v>
      </c>
      <c r="EU3" s="42">
        <v>40391</v>
      </c>
      <c r="EV3" s="42">
        <v>40422</v>
      </c>
      <c r="EW3" s="42">
        <v>40452</v>
      </c>
      <c r="EX3" s="42">
        <v>40483</v>
      </c>
      <c r="EY3" s="42">
        <v>40513</v>
      </c>
      <c r="EZ3" s="42">
        <v>40544</v>
      </c>
      <c r="FA3" s="42">
        <v>40575</v>
      </c>
      <c r="FB3" s="42">
        <v>40603</v>
      </c>
      <c r="FC3" s="42">
        <v>40634</v>
      </c>
      <c r="FD3" s="42">
        <v>40664</v>
      </c>
      <c r="FE3" s="42">
        <v>40695</v>
      </c>
      <c r="FF3" s="42">
        <v>40725</v>
      </c>
      <c r="FG3" s="42">
        <v>40756</v>
      </c>
      <c r="FH3" s="42">
        <v>40787</v>
      </c>
      <c r="FI3" s="42">
        <v>40817</v>
      </c>
      <c r="FJ3" s="42">
        <v>40848</v>
      </c>
      <c r="FK3" s="42">
        <v>40878</v>
      </c>
      <c r="FL3" s="42">
        <v>40909</v>
      </c>
      <c r="FM3" s="42">
        <v>40940</v>
      </c>
      <c r="FN3" s="42">
        <v>40969</v>
      </c>
      <c r="FO3" s="42">
        <v>41000</v>
      </c>
      <c r="FP3" s="42">
        <v>41030</v>
      </c>
      <c r="FQ3" s="42">
        <v>41061</v>
      </c>
      <c r="FR3" s="42">
        <v>41091</v>
      </c>
      <c r="FS3" s="42">
        <v>41122</v>
      </c>
      <c r="FT3" s="42">
        <v>41153</v>
      </c>
      <c r="FU3" s="43" t="s">
        <v>0</v>
      </c>
      <c r="FV3" s="43" t="s">
        <v>1</v>
      </c>
      <c r="FW3" s="43" t="s">
        <v>2</v>
      </c>
      <c r="FX3" s="43" t="s">
        <v>3</v>
      </c>
      <c r="FY3" s="43" t="s">
        <v>4</v>
      </c>
      <c r="FZ3" s="43" t="s">
        <v>5</v>
      </c>
      <c r="GA3" s="44" t="s">
        <v>6</v>
      </c>
      <c r="GB3" s="44" t="s">
        <v>7</v>
      </c>
      <c r="GC3" s="44" t="s">
        <v>8</v>
      </c>
      <c r="GD3" s="44" t="s">
        <v>9</v>
      </c>
      <c r="GE3" s="44" t="s">
        <v>10</v>
      </c>
      <c r="GF3" s="45" t="s">
        <v>11</v>
      </c>
      <c r="GG3" s="46" t="s">
        <v>12</v>
      </c>
      <c r="GH3" s="46" t="s">
        <v>13</v>
      </c>
      <c r="GI3" s="46" t="s">
        <v>14</v>
      </c>
      <c r="GJ3" s="46" t="s">
        <v>15</v>
      </c>
      <c r="GK3" s="46" t="s">
        <v>16</v>
      </c>
      <c r="GL3" s="43" t="s">
        <v>17</v>
      </c>
      <c r="GM3" s="44" t="s">
        <v>18</v>
      </c>
      <c r="GN3" s="44" t="s">
        <v>19</v>
      </c>
      <c r="GO3" s="44" t="s">
        <v>20</v>
      </c>
      <c r="GP3" s="44" t="s">
        <v>21</v>
      </c>
      <c r="GQ3" s="44" t="s">
        <v>22</v>
      </c>
      <c r="GR3" s="44" t="s">
        <v>23</v>
      </c>
      <c r="GS3" s="44" t="s">
        <v>56</v>
      </c>
      <c r="GT3" s="44" t="s">
        <v>57</v>
      </c>
      <c r="GU3" s="44" t="s">
        <v>58</v>
      </c>
      <c r="GV3" s="44" t="s">
        <v>59</v>
      </c>
      <c r="GW3" s="44" t="s">
        <v>60</v>
      </c>
      <c r="GX3" s="44" t="s">
        <v>61</v>
      </c>
      <c r="GY3" s="44" t="s">
        <v>62</v>
      </c>
      <c r="GZ3" s="44" t="s">
        <v>63</v>
      </c>
      <c r="HA3" s="44" t="s">
        <v>64</v>
      </c>
      <c r="HB3" s="44" t="s">
        <v>65</v>
      </c>
      <c r="HC3" s="44" t="s">
        <v>66</v>
      </c>
      <c r="HD3" s="44" t="s">
        <v>67</v>
      </c>
      <c r="HE3" s="44" t="s">
        <v>68</v>
      </c>
      <c r="HF3" s="44" t="s">
        <v>69</v>
      </c>
      <c r="HG3" s="44" t="s">
        <v>70</v>
      </c>
      <c r="HH3" s="44" t="s">
        <v>71</v>
      </c>
      <c r="HI3" s="44" t="s">
        <v>72</v>
      </c>
      <c r="HJ3" s="44" t="s">
        <v>73</v>
      </c>
      <c r="HK3" s="44" t="s">
        <v>74</v>
      </c>
      <c r="HL3" s="44" t="s">
        <v>75</v>
      </c>
      <c r="HM3" s="44" t="s">
        <v>76</v>
      </c>
      <c r="HN3" s="44" t="s">
        <v>77</v>
      </c>
      <c r="HO3" s="44" t="s">
        <v>78</v>
      </c>
      <c r="HP3" s="44" t="s">
        <v>79</v>
      </c>
      <c r="HQ3" s="44" t="s">
        <v>80</v>
      </c>
      <c r="HR3" s="20" t="s">
        <v>81</v>
      </c>
      <c r="HS3" s="20" t="s">
        <v>82</v>
      </c>
      <c r="HT3" s="20" t="s">
        <v>83</v>
      </c>
      <c r="HU3" s="20" t="s">
        <v>85</v>
      </c>
      <c r="HV3" s="20" t="s">
        <v>86</v>
      </c>
      <c r="HW3" s="20" t="s">
        <v>87</v>
      </c>
      <c r="HX3" s="20" t="s">
        <v>88</v>
      </c>
      <c r="HY3" s="20" t="s">
        <v>89</v>
      </c>
      <c r="HZ3" s="20" t="s">
        <v>90</v>
      </c>
      <c r="IA3" s="20" t="s">
        <v>91</v>
      </c>
      <c r="IB3" s="20" t="s">
        <v>92</v>
      </c>
      <c r="IC3" s="20" t="s">
        <v>93</v>
      </c>
      <c r="ID3" s="20" t="s">
        <v>94</v>
      </c>
      <c r="IE3" s="20" t="s">
        <v>95</v>
      </c>
      <c r="IF3" s="20" t="s">
        <v>96</v>
      </c>
      <c r="IG3" s="20" t="s">
        <v>97</v>
      </c>
      <c r="IH3" s="20" t="s">
        <v>98</v>
      </c>
      <c r="II3" s="20" t="s">
        <v>99</v>
      </c>
      <c r="IJ3" s="20" t="s">
        <v>100</v>
      </c>
      <c r="IK3" s="20" t="s">
        <v>101</v>
      </c>
      <c r="IL3" s="20" t="s">
        <v>102</v>
      </c>
      <c r="IM3" s="20" t="s">
        <v>103</v>
      </c>
      <c r="IN3" s="20" t="s">
        <v>104</v>
      </c>
      <c r="IO3" s="20" t="s">
        <v>105</v>
      </c>
      <c r="IP3" s="20" t="s">
        <v>106</v>
      </c>
      <c r="IQ3" s="20" t="s">
        <v>107</v>
      </c>
      <c r="IR3" s="20" t="s">
        <v>108</v>
      </c>
      <c r="IS3" s="20" t="s">
        <v>109</v>
      </c>
      <c r="IT3" s="20" t="s">
        <v>110</v>
      </c>
      <c r="IU3" s="20" t="s">
        <v>111</v>
      </c>
      <c r="IV3" s="20" t="s">
        <v>112</v>
      </c>
      <c r="IW3" s="20" t="s">
        <v>113</v>
      </c>
      <c r="IX3" s="20" t="s">
        <v>114</v>
      </c>
      <c r="IY3" s="20" t="s">
        <v>115</v>
      </c>
      <c r="IZ3" s="20" t="s">
        <v>116</v>
      </c>
      <c r="JA3" s="20" t="s">
        <v>126</v>
      </c>
      <c r="JB3" s="20" t="s">
        <v>117</v>
      </c>
      <c r="JC3" s="20" t="s">
        <v>127</v>
      </c>
      <c r="JD3" s="20" t="s">
        <v>118</v>
      </c>
      <c r="JE3" s="20" t="s">
        <v>119</v>
      </c>
      <c r="JF3" s="20" t="s">
        <v>120</v>
      </c>
      <c r="JG3" s="20" t="s">
        <v>121</v>
      </c>
      <c r="JH3" s="20" t="s">
        <v>122</v>
      </c>
      <c r="JI3" s="20" t="s">
        <v>123</v>
      </c>
      <c r="JJ3" s="20" t="s">
        <v>124</v>
      </c>
      <c r="JK3" s="20" t="s">
        <v>125</v>
      </c>
      <c r="JL3" s="20" t="s">
        <v>128</v>
      </c>
      <c r="JM3" s="20" t="s">
        <v>129</v>
      </c>
      <c r="JN3" s="20" t="s">
        <v>130</v>
      </c>
      <c r="JO3" s="20" t="s">
        <v>131</v>
      </c>
      <c r="JP3" s="20" t="s">
        <v>132</v>
      </c>
      <c r="JQ3" s="20" t="s">
        <v>133</v>
      </c>
      <c r="JR3" s="20" t="s">
        <v>134</v>
      </c>
      <c r="JS3" s="20" t="s">
        <v>135</v>
      </c>
      <c r="JT3" s="20" t="s">
        <v>136</v>
      </c>
      <c r="JU3" s="20" t="s">
        <v>137</v>
      </c>
      <c r="JV3" s="20" t="s">
        <v>138</v>
      </c>
      <c r="JW3" s="20" t="s">
        <v>139</v>
      </c>
      <c r="JX3" s="20" t="s">
        <v>140</v>
      </c>
      <c r="JY3" s="20" t="s">
        <v>141</v>
      </c>
      <c r="JZ3" s="20" t="s">
        <v>142</v>
      </c>
      <c r="KA3" s="20" t="s">
        <v>143</v>
      </c>
      <c r="KB3" s="20" t="s">
        <v>144</v>
      </c>
      <c r="KC3" s="20" t="s">
        <v>145</v>
      </c>
      <c r="KD3" s="20" t="s">
        <v>146</v>
      </c>
      <c r="KE3" s="20" t="s">
        <v>147</v>
      </c>
      <c r="KF3" s="20" t="s">
        <v>148</v>
      </c>
      <c r="KG3" s="20" t="s">
        <v>149</v>
      </c>
      <c r="KH3" s="20" t="s">
        <v>150</v>
      </c>
      <c r="KI3" s="20" t="s">
        <v>151</v>
      </c>
      <c r="KJ3" s="20" t="s">
        <v>152</v>
      </c>
      <c r="KK3" s="20" t="s">
        <v>153</v>
      </c>
      <c r="KL3" s="20" t="s">
        <v>154</v>
      </c>
      <c r="KM3" s="20" t="s">
        <v>155</v>
      </c>
      <c r="KN3" s="20" t="s">
        <v>156</v>
      </c>
      <c r="KO3" s="20" t="s">
        <v>157</v>
      </c>
      <c r="KP3" s="20" t="s">
        <v>158</v>
      </c>
      <c r="KQ3" s="20" t="s">
        <v>159</v>
      </c>
    </row>
    <row r="4" spans="1:1213" s="21" customFormat="1" x14ac:dyDescent="0.2">
      <c r="A4" s="58" t="s">
        <v>27</v>
      </c>
      <c r="B4" s="3"/>
      <c r="C4" s="5"/>
      <c r="D4" s="5"/>
      <c r="E4" s="5"/>
      <c r="F4" s="5"/>
      <c r="G4" s="5"/>
      <c r="H4" s="5"/>
      <c r="I4" s="26"/>
      <c r="GF4" s="54"/>
      <c r="GG4" s="54"/>
      <c r="GH4" s="54"/>
      <c r="GI4" s="54"/>
      <c r="GJ4" s="54"/>
      <c r="GK4" s="54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5"/>
      <c r="KS4" s="25"/>
      <c r="KT4" s="25"/>
      <c r="KU4" s="25"/>
      <c r="KV4" s="25"/>
      <c r="KW4" s="25"/>
      <c r="KX4" s="25"/>
      <c r="KY4" s="25"/>
      <c r="KZ4" s="25"/>
      <c r="LA4" s="25"/>
      <c r="LB4" s="25"/>
      <c r="LC4" s="25"/>
      <c r="LD4" s="25"/>
      <c r="LE4" s="25"/>
      <c r="LF4" s="25"/>
      <c r="LG4" s="25"/>
      <c r="LH4" s="25"/>
      <c r="LI4" s="25"/>
      <c r="LJ4" s="25"/>
      <c r="LK4" s="25"/>
      <c r="LL4" s="25"/>
      <c r="LM4" s="25"/>
      <c r="LN4" s="25"/>
      <c r="LO4" s="25"/>
      <c r="LP4" s="25"/>
      <c r="LQ4" s="25"/>
      <c r="LR4" s="25"/>
      <c r="LS4" s="25"/>
      <c r="LT4" s="25"/>
      <c r="LU4" s="25"/>
      <c r="LV4" s="25"/>
      <c r="LW4" s="25"/>
      <c r="LX4" s="25"/>
      <c r="LY4" s="25"/>
      <c r="LZ4" s="25"/>
      <c r="MA4" s="25"/>
      <c r="MB4" s="25"/>
      <c r="MC4" s="25"/>
      <c r="MD4" s="25"/>
      <c r="ME4" s="25"/>
      <c r="MF4" s="25"/>
      <c r="MG4" s="25"/>
      <c r="MH4" s="25"/>
      <c r="MI4" s="25"/>
      <c r="MJ4" s="25"/>
      <c r="MK4" s="25"/>
      <c r="ML4" s="25"/>
      <c r="MM4" s="25"/>
      <c r="MN4" s="25"/>
      <c r="MO4" s="25"/>
      <c r="MP4" s="25"/>
      <c r="MQ4" s="25"/>
      <c r="MR4" s="25"/>
      <c r="MS4" s="25"/>
      <c r="MT4" s="25"/>
      <c r="MU4" s="25"/>
      <c r="MV4" s="25"/>
      <c r="MW4" s="25"/>
      <c r="MX4" s="25"/>
      <c r="MY4" s="25"/>
      <c r="MZ4" s="25"/>
      <c r="NA4" s="25"/>
      <c r="NB4" s="25"/>
      <c r="NC4" s="25"/>
      <c r="ND4" s="25"/>
      <c r="NE4" s="25"/>
      <c r="NF4" s="25"/>
      <c r="NG4" s="25"/>
      <c r="NH4" s="25"/>
      <c r="NI4" s="25"/>
      <c r="NJ4" s="25"/>
      <c r="NK4" s="25"/>
      <c r="NL4" s="25"/>
      <c r="NM4" s="25"/>
      <c r="NN4" s="25"/>
      <c r="NO4" s="25"/>
      <c r="NP4" s="25"/>
      <c r="NQ4" s="25"/>
      <c r="NR4" s="25"/>
      <c r="NS4" s="25"/>
      <c r="NT4" s="25"/>
      <c r="NU4" s="25"/>
      <c r="NV4" s="25"/>
      <c r="NW4" s="25"/>
      <c r="NX4" s="25"/>
      <c r="NY4" s="25"/>
      <c r="NZ4" s="25"/>
      <c r="OA4" s="25"/>
      <c r="OB4" s="25"/>
      <c r="OC4" s="25"/>
      <c r="OD4" s="25"/>
      <c r="OE4" s="25"/>
      <c r="OF4" s="25"/>
      <c r="OG4" s="25"/>
      <c r="OH4" s="25"/>
      <c r="OI4" s="25"/>
      <c r="OJ4" s="25"/>
      <c r="OK4" s="25"/>
      <c r="OL4" s="25"/>
      <c r="OM4" s="25"/>
      <c r="ON4" s="25"/>
      <c r="OO4" s="25"/>
      <c r="OP4" s="25"/>
      <c r="OQ4" s="25"/>
      <c r="OR4" s="25"/>
      <c r="OS4" s="25"/>
      <c r="OT4" s="25"/>
      <c r="OU4" s="25"/>
      <c r="OV4" s="25"/>
      <c r="OW4" s="25"/>
      <c r="OX4" s="25"/>
      <c r="OY4" s="25"/>
      <c r="OZ4" s="25"/>
      <c r="PA4" s="25"/>
      <c r="PB4" s="25"/>
      <c r="PC4" s="25"/>
      <c r="PD4" s="25"/>
      <c r="PE4" s="25"/>
      <c r="PF4" s="25"/>
      <c r="PG4" s="25"/>
      <c r="PH4" s="25"/>
      <c r="PI4" s="25"/>
      <c r="PJ4" s="25"/>
      <c r="PK4" s="25"/>
      <c r="PL4" s="25"/>
      <c r="PM4" s="25"/>
      <c r="PN4" s="25"/>
      <c r="PO4" s="25"/>
      <c r="PP4" s="25"/>
      <c r="PQ4" s="25"/>
      <c r="PR4" s="25"/>
      <c r="PS4" s="25"/>
      <c r="PT4" s="25"/>
      <c r="PU4" s="25"/>
      <c r="PV4" s="25"/>
      <c r="PW4" s="25"/>
      <c r="PX4" s="25"/>
      <c r="PY4" s="25"/>
      <c r="PZ4" s="25"/>
      <c r="QA4" s="25"/>
      <c r="QB4" s="25"/>
      <c r="QC4" s="25"/>
      <c r="QD4" s="25"/>
      <c r="QE4" s="25"/>
      <c r="QF4" s="25"/>
      <c r="QG4" s="25"/>
      <c r="QH4" s="25"/>
      <c r="QI4" s="25"/>
      <c r="QJ4" s="25"/>
      <c r="QK4" s="25"/>
      <c r="QL4" s="25"/>
      <c r="QM4" s="25"/>
      <c r="QN4" s="25"/>
      <c r="QO4" s="25"/>
      <c r="QP4" s="25"/>
      <c r="QQ4" s="25"/>
      <c r="QR4" s="25"/>
      <c r="QS4" s="25"/>
      <c r="QT4" s="25"/>
      <c r="QU4" s="25"/>
      <c r="QV4" s="25"/>
      <c r="QW4" s="25"/>
      <c r="QX4" s="25"/>
      <c r="QY4" s="25"/>
      <c r="QZ4" s="25"/>
      <c r="RA4" s="25"/>
      <c r="RB4" s="25"/>
      <c r="RC4" s="25"/>
      <c r="RD4" s="25"/>
      <c r="RE4" s="25"/>
      <c r="RF4" s="25"/>
      <c r="RG4" s="25"/>
      <c r="RH4" s="25"/>
      <c r="RI4" s="25"/>
      <c r="RJ4" s="25"/>
      <c r="RK4" s="25"/>
      <c r="RL4" s="25"/>
      <c r="RM4" s="25"/>
      <c r="RN4" s="25"/>
      <c r="RO4" s="25"/>
      <c r="RP4" s="25"/>
      <c r="RQ4" s="25"/>
      <c r="RR4" s="25"/>
      <c r="RS4" s="25"/>
      <c r="RT4" s="25"/>
      <c r="RU4" s="25"/>
      <c r="RV4" s="25"/>
      <c r="RW4" s="25"/>
      <c r="RX4" s="25"/>
      <c r="RY4" s="25"/>
      <c r="RZ4" s="25"/>
      <c r="SA4" s="25"/>
      <c r="SB4" s="25"/>
      <c r="SC4" s="25"/>
      <c r="SD4" s="25"/>
      <c r="SE4" s="25"/>
      <c r="SF4" s="25"/>
      <c r="SG4" s="25"/>
      <c r="SH4" s="25"/>
      <c r="SI4" s="25"/>
      <c r="SJ4" s="25"/>
      <c r="SK4" s="25"/>
      <c r="SL4" s="25"/>
      <c r="SM4" s="25"/>
      <c r="SN4" s="25"/>
      <c r="SO4" s="25"/>
      <c r="SP4" s="25"/>
      <c r="SQ4" s="25"/>
      <c r="SR4" s="25"/>
      <c r="SS4" s="25"/>
      <c r="ST4" s="25"/>
      <c r="SU4" s="25"/>
      <c r="SV4" s="25"/>
      <c r="SW4" s="25"/>
      <c r="SX4" s="25"/>
      <c r="SY4" s="25"/>
      <c r="SZ4" s="25"/>
      <c r="TA4" s="25"/>
      <c r="TB4" s="25"/>
      <c r="TC4" s="25"/>
      <c r="TD4" s="25"/>
      <c r="TE4" s="25"/>
      <c r="TF4" s="25"/>
      <c r="TG4" s="25"/>
      <c r="TH4" s="25"/>
      <c r="TI4" s="25"/>
      <c r="TJ4" s="25"/>
      <c r="TK4" s="25"/>
      <c r="TL4" s="25"/>
      <c r="TM4" s="25"/>
      <c r="TN4" s="25"/>
      <c r="TO4" s="25"/>
      <c r="TP4" s="25"/>
      <c r="TQ4" s="25"/>
      <c r="TR4" s="25"/>
      <c r="TS4" s="25"/>
      <c r="TT4" s="25"/>
      <c r="TU4" s="25"/>
      <c r="TV4" s="25"/>
      <c r="TW4" s="25"/>
      <c r="TX4" s="25"/>
      <c r="TY4" s="25"/>
      <c r="TZ4" s="25"/>
      <c r="UA4" s="25"/>
      <c r="UB4" s="25"/>
      <c r="UC4" s="25"/>
      <c r="UD4" s="25"/>
      <c r="UE4" s="25"/>
      <c r="UF4" s="25"/>
      <c r="UG4" s="25"/>
      <c r="UH4" s="25"/>
      <c r="UI4" s="25"/>
      <c r="UJ4" s="25"/>
      <c r="UK4" s="25"/>
      <c r="UL4" s="25"/>
      <c r="UM4" s="25"/>
      <c r="UN4" s="25"/>
      <c r="UO4" s="25"/>
      <c r="UP4" s="25"/>
      <c r="UQ4" s="25"/>
      <c r="UR4" s="25"/>
      <c r="US4" s="25"/>
      <c r="UT4" s="25"/>
      <c r="UU4" s="25"/>
      <c r="UV4" s="25"/>
      <c r="UW4" s="25"/>
      <c r="UX4" s="25"/>
      <c r="UY4" s="25"/>
      <c r="UZ4" s="25"/>
      <c r="VA4" s="25"/>
      <c r="VB4" s="25"/>
      <c r="VC4" s="25"/>
      <c r="VD4" s="25"/>
      <c r="VE4" s="25"/>
      <c r="VF4" s="25"/>
      <c r="VG4" s="25"/>
      <c r="VH4" s="25"/>
      <c r="VI4" s="25"/>
      <c r="VJ4" s="25"/>
      <c r="VK4" s="25"/>
      <c r="VL4" s="25"/>
      <c r="VM4" s="25"/>
      <c r="VN4" s="25"/>
      <c r="VO4" s="25"/>
      <c r="VP4" s="25"/>
      <c r="VQ4" s="25"/>
      <c r="VR4" s="25"/>
      <c r="VS4" s="25"/>
      <c r="VT4" s="25"/>
      <c r="VU4" s="25"/>
      <c r="VV4" s="25"/>
      <c r="VW4" s="25"/>
      <c r="VX4" s="25"/>
      <c r="VY4" s="25"/>
      <c r="VZ4" s="25"/>
      <c r="WA4" s="25"/>
      <c r="WB4" s="25"/>
      <c r="WC4" s="25"/>
      <c r="WD4" s="25"/>
      <c r="WE4" s="25"/>
      <c r="WF4" s="25"/>
      <c r="WG4" s="25"/>
      <c r="WH4" s="25"/>
      <c r="WI4" s="25"/>
      <c r="WJ4" s="25"/>
      <c r="WK4" s="25"/>
      <c r="WL4" s="25"/>
      <c r="WM4" s="25"/>
      <c r="WN4" s="25"/>
      <c r="WO4" s="25"/>
      <c r="WP4" s="25"/>
      <c r="WQ4" s="25"/>
      <c r="WR4" s="25"/>
      <c r="WS4" s="25"/>
      <c r="WT4" s="25"/>
      <c r="WU4" s="25"/>
      <c r="WV4" s="25"/>
      <c r="WW4" s="25"/>
      <c r="WX4" s="25"/>
      <c r="WY4" s="25"/>
      <c r="WZ4" s="25"/>
      <c r="XA4" s="25"/>
      <c r="XB4" s="25"/>
      <c r="XC4" s="25"/>
      <c r="XD4" s="25"/>
      <c r="XE4" s="25"/>
      <c r="XF4" s="25"/>
      <c r="XG4" s="25"/>
      <c r="XH4" s="25"/>
      <c r="XI4" s="25"/>
      <c r="XJ4" s="25"/>
      <c r="XK4" s="25"/>
      <c r="XL4" s="25"/>
      <c r="XM4" s="25"/>
      <c r="XN4" s="25"/>
      <c r="XO4" s="25"/>
      <c r="XP4" s="25"/>
      <c r="XQ4" s="25"/>
      <c r="XR4" s="25"/>
      <c r="XS4" s="25"/>
      <c r="XT4" s="25"/>
      <c r="XU4" s="25"/>
      <c r="XV4" s="25"/>
      <c r="XW4" s="25"/>
      <c r="XX4" s="25"/>
      <c r="XY4" s="25"/>
      <c r="XZ4" s="25"/>
      <c r="YA4" s="25"/>
      <c r="YB4" s="25"/>
      <c r="YC4" s="25"/>
      <c r="YD4" s="25"/>
      <c r="YE4" s="25"/>
      <c r="YF4" s="25"/>
      <c r="YG4" s="25"/>
      <c r="YH4" s="25"/>
      <c r="YI4" s="25"/>
      <c r="YJ4" s="25"/>
      <c r="YK4" s="25"/>
      <c r="YL4" s="25"/>
      <c r="YM4" s="25"/>
      <c r="YN4" s="25"/>
      <c r="YO4" s="25"/>
      <c r="YP4" s="25"/>
      <c r="YQ4" s="25"/>
      <c r="YR4" s="25"/>
      <c r="YS4" s="25"/>
      <c r="YT4" s="25"/>
      <c r="YU4" s="25"/>
      <c r="YV4" s="25"/>
      <c r="YW4" s="25"/>
      <c r="YX4" s="25"/>
      <c r="YY4" s="25"/>
      <c r="YZ4" s="25"/>
      <c r="ZA4" s="25"/>
      <c r="ZB4" s="25"/>
      <c r="ZC4" s="25"/>
      <c r="ZD4" s="25"/>
      <c r="ZE4" s="25"/>
      <c r="ZF4" s="25"/>
      <c r="ZG4" s="25"/>
      <c r="ZH4" s="25"/>
      <c r="ZI4" s="25"/>
      <c r="ZJ4" s="25"/>
      <c r="ZK4" s="25"/>
      <c r="ZL4" s="25"/>
      <c r="ZM4" s="25"/>
      <c r="ZN4" s="25"/>
      <c r="ZO4" s="25"/>
      <c r="ZP4" s="25"/>
      <c r="ZQ4" s="25"/>
      <c r="ZR4" s="25"/>
      <c r="ZS4" s="25"/>
      <c r="ZT4" s="25"/>
      <c r="ZU4" s="25"/>
      <c r="ZV4" s="25"/>
      <c r="ZW4" s="25"/>
      <c r="ZX4" s="25"/>
      <c r="ZY4" s="25"/>
      <c r="ZZ4" s="25"/>
      <c r="AAA4" s="25"/>
      <c r="AAB4" s="25"/>
      <c r="AAC4" s="25"/>
      <c r="AAD4" s="25"/>
      <c r="AAE4" s="25"/>
      <c r="AAF4" s="25"/>
      <c r="AAG4" s="25"/>
      <c r="AAH4" s="25"/>
      <c r="AAI4" s="25"/>
      <c r="AAJ4" s="25"/>
      <c r="AAK4" s="25"/>
      <c r="AAL4" s="25"/>
      <c r="AAM4" s="25"/>
      <c r="AAN4" s="25"/>
      <c r="AAO4" s="25"/>
      <c r="AAP4" s="25"/>
      <c r="AAQ4" s="25"/>
      <c r="AAR4" s="25"/>
      <c r="AAS4" s="25"/>
      <c r="AAT4" s="25"/>
      <c r="AAU4" s="25"/>
      <c r="AAV4" s="25"/>
      <c r="AAW4" s="25"/>
      <c r="AAX4" s="25"/>
      <c r="AAY4" s="25"/>
      <c r="AAZ4" s="25"/>
      <c r="ABA4" s="25"/>
      <c r="ABB4" s="25"/>
      <c r="ABC4" s="25"/>
      <c r="ABD4" s="25"/>
      <c r="ABE4" s="25"/>
      <c r="ABF4" s="25"/>
      <c r="ABG4" s="25"/>
      <c r="ABH4" s="25"/>
      <c r="ABI4" s="25"/>
      <c r="ABJ4" s="25"/>
      <c r="ABK4" s="25"/>
      <c r="ABL4" s="25"/>
      <c r="ABM4" s="25"/>
      <c r="ABN4" s="25"/>
      <c r="ABO4" s="25"/>
      <c r="ABP4" s="25"/>
      <c r="ABQ4" s="25"/>
      <c r="ABR4" s="25"/>
      <c r="ABS4" s="25"/>
      <c r="ABT4" s="25"/>
      <c r="ABU4" s="25"/>
      <c r="ABV4" s="25"/>
      <c r="ABW4" s="25"/>
      <c r="ABX4" s="25"/>
      <c r="ABY4" s="25"/>
      <c r="ABZ4" s="25"/>
      <c r="ACA4" s="25"/>
      <c r="ACB4" s="25"/>
      <c r="ACC4" s="25"/>
      <c r="ACD4" s="25"/>
      <c r="ACE4" s="25"/>
      <c r="ACF4" s="25"/>
      <c r="ACG4" s="25"/>
      <c r="ACH4" s="25"/>
      <c r="ACI4" s="25"/>
      <c r="ACJ4" s="25"/>
      <c r="ACK4" s="25"/>
      <c r="ACL4" s="25"/>
      <c r="ACM4" s="25"/>
      <c r="ACN4" s="25"/>
      <c r="ACO4" s="25"/>
      <c r="ACP4" s="25"/>
      <c r="ACQ4" s="25"/>
      <c r="ACR4" s="25"/>
      <c r="ACS4" s="25"/>
      <c r="ACT4" s="25"/>
      <c r="ACU4" s="25"/>
      <c r="ACV4" s="25"/>
      <c r="ACW4" s="25"/>
      <c r="ACX4" s="25"/>
      <c r="ACY4" s="25"/>
      <c r="ACZ4" s="25"/>
      <c r="ADA4" s="25"/>
      <c r="ADB4" s="25"/>
      <c r="ADC4" s="25"/>
      <c r="ADD4" s="25"/>
      <c r="ADE4" s="25"/>
      <c r="ADF4" s="25"/>
      <c r="ADG4" s="25"/>
      <c r="ADH4" s="25"/>
      <c r="ADI4" s="25"/>
      <c r="ADJ4" s="25"/>
      <c r="ADK4" s="25"/>
      <c r="ADL4" s="25"/>
      <c r="ADM4" s="25"/>
      <c r="ADN4" s="25"/>
      <c r="ADO4" s="25"/>
      <c r="ADP4" s="25"/>
      <c r="ADQ4" s="25"/>
      <c r="ADR4" s="25"/>
      <c r="ADS4" s="25"/>
      <c r="ADT4" s="25"/>
      <c r="ADU4" s="25"/>
      <c r="ADV4" s="25"/>
      <c r="ADW4" s="25"/>
      <c r="ADX4" s="25"/>
      <c r="ADY4" s="25"/>
      <c r="ADZ4" s="25"/>
      <c r="AEA4" s="25"/>
      <c r="AEB4" s="25"/>
      <c r="AEC4" s="25"/>
      <c r="AED4" s="25"/>
      <c r="AEE4" s="25"/>
      <c r="AEF4" s="25"/>
      <c r="AEG4" s="25"/>
      <c r="AEH4" s="25"/>
      <c r="AEI4" s="25"/>
      <c r="AEJ4" s="25"/>
      <c r="AEK4" s="25"/>
      <c r="AEL4" s="25"/>
      <c r="AEM4" s="25"/>
      <c r="AEN4" s="25"/>
      <c r="AEO4" s="25"/>
      <c r="AEP4" s="25"/>
      <c r="AEQ4" s="25"/>
      <c r="AER4" s="25"/>
      <c r="AES4" s="25"/>
      <c r="AET4" s="25"/>
      <c r="AEU4" s="25"/>
      <c r="AEV4" s="25"/>
      <c r="AEW4" s="25"/>
      <c r="AEX4" s="25"/>
      <c r="AEY4" s="25"/>
      <c r="AEZ4" s="25"/>
      <c r="AFA4" s="25"/>
      <c r="AFB4" s="25"/>
      <c r="AFC4" s="25"/>
      <c r="AFD4" s="25"/>
      <c r="AFE4" s="25"/>
      <c r="AFF4" s="25"/>
      <c r="AFG4" s="25"/>
      <c r="AFH4" s="25"/>
      <c r="AFI4" s="25"/>
      <c r="AFJ4" s="25"/>
      <c r="AFK4" s="25"/>
      <c r="AFL4" s="25"/>
      <c r="AFM4" s="25"/>
      <c r="AFN4" s="25"/>
      <c r="AFO4" s="25"/>
      <c r="AFP4" s="25"/>
      <c r="AFQ4" s="25"/>
      <c r="AFR4" s="25"/>
      <c r="AFS4" s="25"/>
      <c r="AFT4" s="25"/>
      <c r="AFU4" s="25"/>
      <c r="AFV4" s="25"/>
      <c r="AFW4" s="25"/>
      <c r="AFX4" s="25"/>
      <c r="AFY4" s="25"/>
      <c r="AFZ4" s="25"/>
      <c r="AGA4" s="25"/>
      <c r="AGB4" s="25"/>
      <c r="AGC4" s="25"/>
      <c r="AGD4" s="25"/>
      <c r="AGE4" s="25"/>
      <c r="AGF4" s="25"/>
      <c r="AGG4" s="25"/>
      <c r="AGH4" s="25"/>
      <c r="AGI4" s="25"/>
      <c r="AGJ4" s="25"/>
      <c r="AGK4" s="25"/>
      <c r="AGL4" s="25"/>
      <c r="AGM4" s="25"/>
      <c r="AGN4" s="25"/>
      <c r="AGO4" s="25"/>
      <c r="AGP4" s="25"/>
      <c r="AGQ4" s="25"/>
      <c r="AGR4" s="25"/>
      <c r="AGS4" s="25"/>
      <c r="AGT4" s="25"/>
      <c r="AGU4" s="25"/>
      <c r="AGV4" s="25"/>
      <c r="AGW4" s="25"/>
      <c r="AGX4" s="25"/>
      <c r="AGY4" s="25"/>
      <c r="AGZ4" s="25"/>
      <c r="AHA4" s="25"/>
      <c r="AHB4" s="25"/>
      <c r="AHC4" s="25"/>
      <c r="AHD4" s="25"/>
      <c r="AHE4" s="25"/>
      <c r="AHF4" s="25"/>
      <c r="AHG4" s="25"/>
      <c r="AHH4" s="25"/>
      <c r="AHI4" s="25"/>
      <c r="AHJ4" s="25"/>
      <c r="AHK4" s="25"/>
      <c r="AHL4" s="25"/>
      <c r="AHM4" s="25"/>
      <c r="AHN4" s="25"/>
      <c r="AHO4" s="25"/>
      <c r="AHP4" s="25"/>
      <c r="AHQ4" s="25"/>
      <c r="AHR4" s="25"/>
      <c r="AHS4" s="25"/>
      <c r="AHT4" s="25"/>
      <c r="AHU4" s="25"/>
      <c r="AHV4" s="25"/>
      <c r="AHW4" s="25"/>
      <c r="AHX4" s="25"/>
      <c r="AHY4" s="25"/>
      <c r="AHZ4" s="25"/>
      <c r="AIA4" s="25"/>
      <c r="AIB4" s="25"/>
      <c r="AIC4" s="25"/>
      <c r="AID4" s="25"/>
      <c r="AIE4" s="25"/>
      <c r="AIF4" s="25"/>
      <c r="AIG4" s="25"/>
      <c r="AIH4" s="25"/>
      <c r="AII4" s="25"/>
      <c r="AIJ4" s="25"/>
      <c r="AIK4" s="25"/>
      <c r="AIL4" s="25"/>
      <c r="AIM4" s="25"/>
      <c r="AIN4" s="25"/>
      <c r="AIO4" s="25"/>
      <c r="AIP4" s="25"/>
      <c r="AIQ4" s="25"/>
      <c r="AIR4" s="25"/>
      <c r="AIS4" s="25"/>
      <c r="AIT4" s="25"/>
      <c r="AIU4" s="25"/>
      <c r="AIV4" s="25"/>
      <c r="AIW4" s="25"/>
      <c r="AIX4" s="25"/>
      <c r="AIY4" s="25"/>
      <c r="AIZ4" s="25"/>
      <c r="AJA4" s="25"/>
      <c r="AJB4" s="25"/>
      <c r="AJC4" s="25"/>
      <c r="AJD4" s="25"/>
      <c r="AJE4" s="25"/>
      <c r="AJF4" s="25"/>
      <c r="AJG4" s="25"/>
      <c r="AJH4" s="25"/>
      <c r="AJI4" s="25"/>
      <c r="AJJ4" s="25"/>
      <c r="AJK4" s="25"/>
      <c r="AJL4" s="25"/>
      <c r="AJM4" s="25"/>
      <c r="AJN4" s="25"/>
      <c r="AJO4" s="25"/>
      <c r="AJP4" s="25"/>
      <c r="AJQ4" s="25"/>
      <c r="AJR4" s="25"/>
      <c r="AJS4" s="25"/>
      <c r="AJT4" s="25"/>
      <c r="AJU4" s="25"/>
      <c r="AJV4" s="25"/>
      <c r="AJW4" s="25"/>
      <c r="AJX4" s="25"/>
      <c r="AJY4" s="25"/>
      <c r="AJZ4" s="25"/>
      <c r="AKA4" s="25"/>
      <c r="AKB4" s="25"/>
      <c r="AKC4" s="25"/>
      <c r="AKD4" s="25"/>
      <c r="AKE4" s="25"/>
      <c r="AKF4" s="25"/>
      <c r="AKG4" s="25"/>
      <c r="AKH4" s="25"/>
      <c r="AKI4" s="25"/>
      <c r="AKJ4" s="25"/>
      <c r="AKK4" s="25"/>
      <c r="AKL4" s="25"/>
      <c r="AKM4" s="25"/>
      <c r="AKN4" s="25"/>
      <c r="AKO4" s="25"/>
      <c r="AKP4" s="25"/>
      <c r="AKQ4" s="25"/>
      <c r="AKR4" s="25"/>
      <c r="AKS4" s="25"/>
      <c r="AKT4" s="25"/>
      <c r="AKU4" s="25"/>
      <c r="AKV4" s="25"/>
      <c r="AKW4" s="25"/>
      <c r="AKX4" s="25"/>
      <c r="AKY4" s="25"/>
      <c r="AKZ4" s="25"/>
      <c r="ALA4" s="25"/>
      <c r="ALB4" s="25"/>
      <c r="ALC4" s="25"/>
      <c r="ALD4" s="25"/>
      <c r="ALE4" s="25"/>
      <c r="ALF4" s="25"/>
      <c r="ALG4" s="25"/>
      <c r="ALH4" s="25"/>
      <c r="ALI4" s="25"/>
      <c r="ALJ4" s="25"/>
      <c r="ALK4" s="25"/>
      <c r="ALL4" s="25"/>
      <c r="ALM4" s="25"/>
      <c r="ALN4" s="25"/>
      <c r="ALO4" s="25"/>
      <c r="ALP4" s="25"/>
      <c r="ALQ4" s="25"/>
      <c r="ALR4" s="25"/>
      <c r="ALS4" s="25"/>
      <c r="ALT4" s="25"/>
      <c r="ALU4" s="25"/>
      <c r="ALV4" s="25"/>
      <c r="ALW4" s="25"/>
      <c r="ALX4" s="25"/>
      <c r="ALY4" s="25"/>
      <c r="ALZ4" s="25"/>
      <c r="AMA4" s="25"/>
      <c r="AMB4" s="25"/>
      <c r="AMC4" s="25"/>
      <c r="AMD4" s="25"/>
      <c r="AME4" s="25"/>
      <c r="AMF4" s="25"/>
      <c r="AMG4" s="25"/>
      <c r="AMH4" s="25"/>
      <c r="AMI4" s="25"/>
      <c r="AMJ4" s="25"/>
      <c r="AMK4" s="25"/>
      <c r="AML4" s="25"/>
      <c r="AMM4" s="25"/>
      <c r="AMN4" s="25"/>
      <c r="AMO4" s="25"/>
      <c r="AMP4" s="25"/>
      <c r="AMQ4" s="25"/>
      <c r="AMR4" s="25"/>
      <c r="AMS4" s="25"/>
      <c r="AMT4" s="25"/>
      <c r="AMU4" s="25"/>
      <c r="AMV4" s="25"/>
      <c r="AMW4" s="25"/>
      <c r="AMX4" s="25"/>
      <c r="AMY4" s="25"/>
      <c r="AMZ4" s="25"/>
      <c r="ANA4" s="25"/>
      <c r="ANB4" s="25"/>
      <c r="ANC4" s="25"/>
      <c r="AND4" s="25"/>
      <c r="ANE4" s="25"/>
      <c r="ANF4" s="25"/>
      <c r="ANG4" s="25"/>
      <c r="ANH4" s="25"/>
      <c r="ANI4" s="25"/>
      <c r="ANJ4" s="25"/>
      <c r="ANK4" s="25"/>
      <c r="ANL4" s="25"/>
      <c r="ANM4" s="25"/>
      <c r="ANN4" s="25"/>
      <c r="ANO4" s="25"/>
      <c r="ANP4" s="25"/>
      <c r="ANQ4" s="25"/>
      <c r="ANR4" s="25"/>
      <c r="ANS4" s="25"/>
      <c r="ANT4" s="25"/>
      <c r="ANU4" s="25"/>
      <c r="ANV4" s="25"/>
      <c r="ANW4" s="25"/>
      <c r="ANX4" s="25"/>
      <c r="ANY4" s="25"/>
      <c r="ANZ4" s="25"/>
      <c r="AOA4" s="25"/>
      <c r="AOB4" s="25"/>
      <c r="AOC4" s="25"/>
      <c r="AOD4" s="25"/>
      <c r="AOE4" s="25"/>
      <c r="AOF4" s="25"/>
      <c r="AOG4" s="25"/>
      <c r="AOH4" s="25"/>
      <c r="AOI4" s="25"/>
      <c r="AOJ4" s="25"/>
      <c r="AOK4" s="25"/>
      <c r="AOL4" s="25"/>
      <c r="AOM4" s="25"/>
      <c r="AON4" s="25"/>
      <c r="AOO4" s="25"/>
      <c r="AOP4" s="25"/>
      <c r="AOQ4" s="25"/>
      <c r="AOR4" s="25"/>
      <c r="AOS4" s="25"/>
      <c r="AOT4" s="25"/>
      <c r="AOU4" s="25"/>
      <c r="AOV4" s="25"/>
      <c r="AOW4" s="25"/>
      <c r="AOX4" s="25"/>
      <c r="AOY4" s="25"/>
      <c r="AOZ4" s="25"/>
      <c r="APA4" s="25"/>
      <c r="APB4" s="25"/>
      <c r="APC4" s="25"/>
      <c r="APD4" s="25"/>
      <c r="APE4" s="25"/>
      <c r="APF4" s="25"/>
      <c r="APG4" s="25"/>
      <c r="APH4" s="25"/>
      <c r="API4" s="25"/>
      <c r="APJ4" s="25"/>
      <c r="APK4" s="25"/>
      <c r="APL4" s="25"/>
      <c r="APM4" s="25"/>
      <c r="APN4" s="25"/>
      <c r="APO4" s="25"/>
      <c r="APP4" s="25"/>
      <c r="APQ4" s="25"/>
      <c r="APR4" s="25"/>
      <c r="APS4" s="25"/>
      <c r="APT4" s="25"/>
      <c r="APU4" s="25"/>
      <c r="APV4" s="25"/>
      <c r="APW4" s="25"/>
      <c r="APX4" s="25"/>
      <c r="APY4" s="25"/>
      <c r="APZ4" s="25"/>
      <c r="AQA4" s="25"/>
      <c r="AQB4" s="25"/>
      <c r="AQC4" s="25"/>
      <c r="AQD4" s="25"/>
      <c r="AQE4" s="25"/>
      <c r="AQF4" s="25"/>
      <c r="AQG4" s="25"/>
      <c r="AQH4" s="25"/>
      <c r="AQI4" s="25"/>
      <c r="AQJ4" s="25"/>
      <c r="AQK4" s="25"/>
      <c r="AQL4" s="25"/>
      <c r="AQM4" s="25"/>
      <c r="AQN4" s="25"/>
      <c r="AQO4" s="25"/>
      <c r="AQP4" s="25"/>
      <c r="AQQ4" s="25"/>
      <c r="AQR4" s="25"/>
      <c r="AQS4" s="25"/>
      <c r="AQT4" s="25"/>
      <c r="AQU4" s="25"/>
      <c r="AQV4" s="25"/>
      <c r="AQW4" s="25"/>
      <c r="AQX4" s="25"/>
      <c r="AQY4" s="25"/>
      <c r="AQZ4" s="25"/>
      <c r="ARA4" s="25"/>
      <c r="ARB4" s="25"/>
      <c r="ARC4" s="25"/>
      <c r="ARD4" s="25"/>
      <c r="ARE4" s="25"/>
      <c r="ARF4" s="25"/>
      <c r="ARG4" s="25"/>
      <c r="ARH4" s="25"/>
      <c r="ARI4" s="25"/>
      <c r="ARJ4" s="25"/>
      <c r="ARK4" s="25"/>
      <c r="ARL4" s="25"/>
      <c r="ARM4" s="25"/>
      <c r="ARN4" s="25"/>
      <c r="ARO4" s="25"/>
      <c r="ARP4" s="25"/>
      <c r="ARQ4" s="25"/>
      <c r="ARR4" s="25"/>
      <c r="ARS4" s="25"/>
      <c r="ART4" s="25"/>
      <c r="ARU4" s="25"/>
      <c r="ARV4" s="25"/>
      <c r="ARW4" s="25"/>
      <c r="ARX4" s="25"/>
      <c r="ARY4" s="25"/>
      <c r="ARZ4" s="25"/>
      <c r="ASA4" s="25"/>
      <c r="ASB4" s="25"/>
      <c r="ASC4" s="25"/>
      <c r="ASD4" s="25"/>
      <c r="ASE4" s="25"/>
      <c r="ASF4" s="25"/>
      <c r="ASG4" s="25"/>
      <c r="ASH4" s="25"/>
      <c r="ASI4" s="25"/>
      <c r="ASJ4" s="25"/>
      <c r="ASK4" s="25"/>
      <c r="ASL4" s="25"/>
      <c r="ASM4" s="25"/>
      <c r="ASN4" s="25"/>
      <c r="ASO4" s="25"/>
      <c r="ASP4" s="25"/>
      <c r="ASQ4" s="25"/>
      <c r="ASR4" s="25"/>
      <c r="ASS4" s="25"/>
      <c r="AST4" s="25"/>
      <c r="ASU4" s="25"/>
      <c r="ASV4" s="25"/>
      <c r="ASW4" s="25"/>
      <c r="ASX4" s="25"/>
      <c r="ASY4" s="25"/>
      <c r="ASZ4" s="25"/>
      <c r="ATA4" s="25"/>
      <c r="ATB4" s="25"/>
      <c r="ATC4" s="25"/>
      <c r="ATD4" s="25"/>
      <c r="ATE4" s="25"/>
      <c r="ATF4" s="25"/>
      <c r="ATG4" s="25"/>
      <c r="ATH4" s="25"/>
      <c r="ATI4" s="25"/>
      <c r="ATJ4" s="25"/>
      <c r="ATK4" s="25"/>
      <c r="ATL4" s="25"/>
      <c r="ATM4" s="25"/>
      <c r="ATN4" s="25"/>
      <c r="ATO4" s="25"/>
      <c r="ATP4" s="25"/>
      <c r="ATQ4" s="25"/>
    </row>
    <row r="5" spans="1:1213" x14ac:dyDescent="0.2">
      <c r="A5" s="59" t="s">
        <v>24</v>
      </c>
      <c r="B5" s="6">
        <v>52000</v>
      </c>
      <c r="C5" s="6">
        <v>44000</v>
      </c>
      <c r="D5" s="6">
        <v>72000</v>
      </c>
      <c r="E5" s="6">
        <v>106000</v>
      </c>
      <c r="F5" s="6">
        <v>196000</v>
      </c>
      <c r="G5" s="6">
        <v>184000</v>
      </c>
      <c r="H5" s="6">
        <v>194000</v>
      </c>
      <c r="I5" s="6">
        <v>150000</v>
      </c>
      <c r="J5" s="6">
        <v>129000</v>
      </c>
      <c r="K5" s="6">
        <v>109000</v>
      </c>
      <c r="L5" s="6">
        <v>86000</v>
      </c>
      <c r="M5" s="6">
        <v>62000</v>
      </c>
      <c r="N5" s="6">
        <v>51000</v>
      </c>
      <c r="O5" s="6">
        <v>41000</v>
      </c>
      <c r="P5" s="6">
        <v>64000</v>
      </c>
      <c r="Q5" s="6">
        <v>113000</v>
      </c>
      <c r="R5" s="6">
        <v>127000</v>
      </c>
      <c r="S5" s="6">
        <v>131000</v>
      </c>
      <c r="T5" s="6">
        <v>108000</v>
      </c>
      <c r="U5" s="6">
        <v>97000</v>
      </c>
      <c r="V5" s="6">
        <v>89000</v>
      </c>
      <c r="W5" s="6">
        <v>71000</v>
      </c>
      <c r="X5" s="6">
        <v>42100</v>
      </c>
      <c r="Y5" s="6">
        <v>41300</v>
      </c>
      <c r="Z5" s="6">
        <v>31400</v>
      </c>
      <c r="AA5" s="6">
        <v>16400</v>
      </c>
      <c r="AB5" s="6">
        <v>22200</v>
      </c>
      <c r="AC5" s="6">
        <v>99500</v>
      </c>
      <c r="AD5" s="6">
        <v>104100</v>
      </c>
      <c r="AE5" s="6">
        <v>93600</v>
      </c>
      <c r="AF5" s="6">
        <v>98900</v>
      </c>
      <c r="AG5" s="6">
        <v>84400</v>
      </c>
      <c r="AH5" s="6">
        <v>74000</v>
      </c>
      <c r="AI5" s="6">
        <v>62100</v>
      </c>
      <c r="AJ5" s="6">
        <v>56500</v>
      </c>
      <c r="AK5" s="6">
        <v>41200</v>
      </c>
      <c r="AL5" s="6">
        <v>27800</v>
      </c>
      <c r="AM5" s="6">
        <v>16400</v>
      </c>
      <c r="AN5" s="6">
        <v>56300</v>
      </c>
      <c r="AO5" s="6">
        <v>165800</v>
      </c>
      <c r="AP5" s="6">
        <v>156300</v>
      </c>
      <c r="AQ5" s="6">
        <v>135600</v>
      </c>
      <c r="AR5" s="6">
        <v>115400</v>
      </c>
      <c r="AS5" s="6">
        <v>98300</v>
      </c>
      <c r="AT5" s="6">
        <v>88900</v>
      </c>
      <c r="AU5" s="6">
        <v>73400</v>
      </c>
      <c r="AV5" s="6">
        <v>61000</v>
      </c>
      <c r="AW5" s="6">
        <v>48100</v>
      </c>
      <c r="AX5" s="6">
        <v>37500</v>
      </c>
      <c r="AY5" s="6">
        <v>29200</v>
      </c>
      <c r="AZ5" s="6">
        <v>126600</v>
      </c>
      <c r="BA5" s="6">
        <v>194900</v>
      </c>
      <c r="BB5" s="6">
        <v>187200</v>
      </c>
      <c r="BC5" s="6">
        <v>173500</v>
      </c>
      <c r="BD5" s="6">
        <v>166100</v>
      </c>
      <c r="BE5" s="6">
        <v>150600</v>
      </c>
      <c r="BF5" s="6">
        <v>134800</v>
      </c>
      <c r="BG5" s="6">
        <v>118000</v>
      </c>
      <c r="BH5" s="6">
        <v>105000</v>
      </c>
      <c r="BI5" s="6">
        <v>89400</v>
      </c>
      <c r="BJ5" s="6">
        <v>77000</v>
      </c>
      <c r="BK5" s="6">
        <v>65300</v>
      </c>
      <c r="BL5" s="6">
        <v>105500</v>
      </c>
      <c r="BM5" s="6">
        <v>137900</v>
      </c>
      <c r="BN5" s="6">
        <v>128600</v>
      </c>
      <c r="BO5" s="6">
        <v>111700</v>
      </c>
      <c r="BP5" s="6">
        <v>94200</v>
      </c>
      <c r="BQ5" s="6">
        <v>83500</v>
      </c>
      <c r="BR5" s="6">
        <v>70300</v>
      </c>
      <c r="BS5" s="6">
        <v>57200</v>
      </c>
      <c r="BT5" s="6">
        <v>48700</v>
      </c>
      <c r="BU5" s="6">
        <v>41400</v>
      </c>
      <c r="BV5" s="6">
        <v>34300</v>
      </c>
      <c r="BW5" s="6">
        <v>25100</v>
      </c>
      <c r="BX5" s="6">
        <v>77700</v>
      </c>
      <c r="BY5" s="6">
        <v>186600</v>
      </c>
      <c r="BZ5" s="6">
        <v>184000</v>
      </c>
      <c r="CA5" s="6">
        <v>174000</v>
      </c>
      <c r="CB5" s="6">
        <v>157700</v>
      </c>
      <c r="CC5" s="6">
        <v>142200</v>
      </c>
      <c r="CD5" s="6">
        <v>130000</v>
      </c>
      <c r="CE5" s="6">
        <v>113100</v>
      </c>
      <c r="CF5" s="6">
        <v>100500</v>
      </c>
      <c r="CG5" s="6">
        <v>88200</v>
      </c>
      <c r="CH5" s="6">
        <v>77700</v>
      </c>
      <c r="CI5" s="6">
        <v>67900</v>
      </c>
      <c r="CJ5" s="6">
        <v>107700</v>
      </c>
      <c r="CK5" s="6">
        <v>230400</v>
      </c>
      <c r="CL5" s="6">
        <v>227200</v>
      </c>
      <c r="CM5" s="6">
        <v>206300</v>
      </c>
      <c r="CN5" s="6">
        <v>184100</v>
      </c>
      <c r="CO5" s="6">
        <v>160100</v>
      </c>
      <c r="CP5" s="6">
        <v>138800</v>
      </c>
      <c r="CQ5" s="6">
        <v>112700</v>
      </c>
      <c r="CR5" s="6">
        <v>89100</v>
      </c>
      <c r="CS5" s="6">
        <v>64300</v>
      </c>
      <c r="CT5" s="6">
        <v>49500</v>
      </c>
      <c r="CU5" s="6">
        <v>26900</v>
      </c>
      <c r="CV5" s="6">
        <v>76600</v>
      </c>
      <c r="CW5" s="6">
        <v>294300</v>
      </c>
      <c r="CX5" s="6">
        <v>301500</v>
      </c>
      <c r="CY5" s="6">
        <v>274400</v>
      </c>
      <c r="CZ5" s="6">
        <v>242500</v>
      </c>
      <c r="DA5" s="6">
        <v>214200</v>
      </c>
      <c r="DB5" s="6">
        <v>187400</v>
      </c>
      <c r="DC5" s="6">
        <v>157100</v>
      </c>
      <c r="DD5" s="6">
        <v>131600</v>
      </c>
      <c r="DE5" s="6">
        <v>109900</v>
      </c>
      <c r="DF5" s="6">
        <v>86600</v>
      </c>
      <c r="DG5" s="6">
        <v>72200</v>
      </c>
      <c r="DH5" s="6">
        <v>114700</v>
      </c>
      <c r="DI5" s="6">
        <v>173400</v>
      </c>
      <c r="DJ5" s="6">
        <v>160800</v>
      </c>
      <c r="DK5" s="6">
        <v>152000</v>
      </c>
      <c r="DL5" s="6">
        <v>169400</v>
      </c>
      <c r="DM5" s="6">
        <v>147000</v>
      </c>
      <c r="DN5" s="6">
        <v>127000</v>
      </c>
      <c r="DO5" s="6">
        <v>105300</v>
      </c>
      <c r="DP5" s="6">
        <v>96500</v>
      </c>
      <c r="DQ5" s="6">
        <v>80100</v>
      </c>
      <c r="DR5" s="6">
        <v>57799.999999999993</v>
      </c>
      <c r="DS5" s="6">
        <v>36999.999999999985</v>
      </c>
      <c r="DT5" s="6">
        <v>131099.99999999997</v>
      </c>
      <c r="DU5" s="6">
        <v>211399.99999999994</v>
      </c>
      <c r="DV5" s="6">
        <v>202699.99999999997</v>
      </c>
      <c r="DW5" s="6">
        <v>184399.99999999997</v>
      </c>
      <c r="DX5" s="6">
        <v>168200</v>
      </c>
      <c r="DY5" s="6">
        <v>150600.00000000003</v>
      </c>
      <c r="DZ5" s="6">
        <v>130700.00000000001</v>
      </c>
      <c r="EA5" s="6">
        <v>107500.00000000003</v>
      </c>
      <c r="EB5" s="6">
        <v>89500</v>
      </c>
      <c r="EC5" s="6">
        <v>69200</v>
      </c>
      <c r="ED5" s="6">
        <v>48700.000000000015</v>
      </c>
      <c r="EE5" s="6">
        <v>42800.000000000029</v>
      </c>
      <c r="EF5" s="6">
        <v>309700.00000000006</v>
      </c>
      <c r="EG5" s="6">
        <v>382000.00000000012</v>
      </c>
      <c r="EH5" s="6">
        <v>365900.00000000012</v>
      </c>
      <c r="EI5" s="6">
        <v>337500.00000000012</v>
      </c>
      <c r="EJ5" s="6">
        <v>247800.00000000009</v>
      </c>
      <c r="EK5" s="6">
        <v>216500</v>
      </c>
      <c r="EL5" s="6">
        <v>177500</v>
      </c>
      <c r="EM5" s="6">
        <v>142100</v>
      </c>
      <c r="EN5" s="6">
        <v>112600</v>
      </c>
      <c r="EO5" s="6">
        <v>80100</v>
      </c>
      <c r="EP5" s="6">
        <v>56000</v>
      </c>
      <c r="EQ5" s="6">
        <v>47700</v>
      </c>
      <c r="ER5" s="6">
        <v>181700</v>
      </c>
      <c r="ES5" s="6">
        <v>381100</v>
      </c>
      <c r="ET5" s="6">
        <v>357800</v>
      </c>
      <c r="EU5" s="6">
        <v>293100</v>
      </c>
      <c r="EV5" s="6">
        <v>223500</v>
      </c>
      <c r="EW5" s="6">
        <v>188600</v>
      </c>
      <c r="EX5" s="6">
        <v>156900</v>
      </c>
      <c r="EY5" s="6">
        <v>130300.00000000001</v>
      </c>
      <c r="EZ5" s="6">
        <v>102700</v>
      </c>
      <c r="FA5" s="6">
        <v>75100</v>
      </c>
      <c r="FB5" s="6">
        <v>46200</v>
      </c>
      <c r="FC5" s="6">
        <v>49500</v>
      </c>
      <c r="FD5" s="6">
        <v>155400</v>
      </c>
      <c r="FE5" s="6">
        <v>517299.99999999994</v>
      </c>
      <c r="FF5" s="6">
        <v>506200</v>
      </c>
      <c r="FG5" s="6">
        <v>477600</v>
      </c>
      <c r="FH5" s="6">
        <v>438400</v>
      </c>
      <c r="FI5" s="6">
        <v>404700</v>
      </c>
      <c r="FJ5" s="6">
        <v>372800</v>
      </c>
      <c r="FK5" s="6">
        <v>342500</v>
      </c>
      <c r="FL5" s="6">
        <v>306100</v>
      </c>
      <c r="FM5" s="6">
        <v>262100</v>
      </c>
      <c r="FN5" s="6">
        <v>225800</v>
      </c>
      <c r="FO5" s="6">
        <v>175300</v>
      </c>
      <c r="FP5" s="6">
        <v>422000</v>
      </c>
      <c r="FQ5" s="6">
        <v>541800</v>
      </c>
      <c r="FR5" s="6">
        <v>495900</v>
      </c>
      <c r="FS5" s="6">
        <v>437400</v>
      </c>
      <c r="FT5" s="6">
        <v>361000</v>
      </c>
      <c r="FU5" s="6">
        <v>325300</v>
      </c>
      <c r="FV5" s="6">
        <v>277700</v>
      </c>
      <c r="FW5" s="6">
        <v>218100</v>
      </c>
      <c r="FX5" s="6">
        <v>175857</v>
      </c>
      <c r="FY5" s="6">
        <v>121668</v>
      </c>
      <c r="FZ5" s="6">
        <v>68639</v>
      </c>
      <c r="GA5" s="6">
        <v>81207</v>
      </c>
      <c r="GB5" s="6">
        <v>396811</v>
      </c>
      <c r="GC5" s="6">
        <v>604672</v>
      </c>
      <c r="GD5" s="6">
        <v>549894</v>
      </c>
      <c r="GE5" s="6">
        <v>477501</v>
      </c>
      <c r="GF5" s="11">
        <v>402674</v>
      </c>
      <c r="GG5" s="11">
        <v>334109</v>
      </c>
      <c r="GH5" s="11">
        <v>257868</v>
      </c>
      <c r="GI5" s="11">
        <v>208616</v>
      </c>
      <c r="GJ5" s="11">
        <v>161706</v>
      </c>
      <c r="GK5" s="11">
        <v>113645</v>
      </c>
      <c r="GL5" s="6">
        <v>61806</v>
      </c>
      <c r="GM5" s="6">
        <v>68739</v>
      </c>
      <c r="GN5" s="6">
        <v>488836</v>
      </c>
      <c r="GO5" s="6">
        <v>777014</v>
      </c>
      <c r="GP5" s="6">
        <v>736097</v>
      </c>
      <c r="GQ5" s="6">
        <v>646248</v>
      </c>
      <c r="GR5" s="6">
        <v>561084</v>
      </c>
      <c r="GS5" s="6">
        <v>473763</v>
      </c>
      <c r="GT5" s="6">
        <v>392044</v>
      </c>
      <c r="GU5" s="6">
        <v>310335</v>
      </c>
      <c r="GV5" s="6">
        <v>240234</v>
      </c>
      <c r="GW5" s="6">
        <v>159566</v>
      </c>
      <c r="GX5" s="6">
        <v>63704</v>
      </c>
      <c r="GY5" s="6">
        <v>126686</v>
      </c>
      <c r="GZ5" s="6">
        <v>493190</v>
      </c>
      <c r="HA5" s="6">
        <v>858120</v>
      </c>
      <c r="HB5" s="6">
        <v>777443</v>
      </c>
      <c r="HC5" s="6">
        <v>659688</v>
      </c>
      <c r="HD5" s="6">
        <v>635156</v>
      </c>
      <c r="HE5" s="6">
        <v>531025</v>
      </c>
      <c r="HF5" s="6">
        <v>412145</v>
      </c>
      <c r="HG5" s="6">
        <v>327944</v>
      </c>
      <c r="HH5" s="6">
        <v>246624</v>
      </c>
      <c r="HI5" s="6">
        <v>162503</v>
      </c>
      <c r="HJ5" s="6">
        <v>89128</v>
      </c>
      <c r="HK5" s="6">
        <v>119083</v>
      </c>
      <c r="HL5" s="6">
        <v>465008</v>
      </c>
      <c r="HM5" s="6">
        <v>663434</v>
      </c>
      <c r="HN5" s="6">
        <v>602169</v>
      </c>
      <c r="HO5" s="6">
        <v>496138</v>
      </c>
      <c r="HP5" s="6">
        <v>453694</v>
      </c>
      <c r="HQ5" s="6">
        <v>372301</v>
      </c>
      <c r="HR5" s="6">
        <v>322005</v>
      </c>
      <c r="HS5" s="6">
        <v>253316</v>
      </c>
      <c r="HT5" s="6">
        <v>185763</v>
      </c>
      <c r="HU5" s="6">
        <v>126313</v>
      </c>
      <c r="HV5" s="6">
        <v>84792</v>
      </c>
      <c r="HW5" s="6">
        <v>130343</v>
      </c>
      <c r="HX5" s="6">
        <v>674902</v>
      </c>
      <c r="HY5" s="6">
        <f t="shared" ref="HY5:ID5" si="0">HX28</f>
        <v>1078720</v>
      </c>
      <c r="HZ5" s="6">
        <f t="shared" si="0"/>
        <v>1017617</v>
      </c>
      <c r="IA5" s="6">
        <f t="shared" si="0"/>
        <v>927558</v>
      </c>
      <c r="IB5" s="6">
        <f t="shared" si="0"/>
        <v>849355</v>
      </c>
      <c r="IC5" s="6">
        <f t="shared" si="0"/>
        <v>766363</v>
      </c>
      <c r="ID5" s="6">
        <f t="shared" si="0"/>
        <v>694774</v>
      </c>
      <c r="IE5" s="6">
        <v>588818</v>
      </c>
      <c r="IF5" s="6">
        <v>512163</v>
      </c>
      <c r="IG5" s="6">
        <v>418085</v>
      </c>
      <c r="IH5" s="6">
        <f t="shared" ref="IH5:IM5" si="1">IG28</f>
        <v>330535</v>
      </c>
      <c r="II5" s="6">
        <f t="shared" si="1"/>
        <v>261613</v>
      </c>
      <c r="IJ5" s="6">
        <f t="shared" si="1"/>
        <v>557725</v>
      </c>
      <c r="IK5" s="6">
        <f t="shared" si="1"/>
        <v>1367130</v>
      </c>
      <c r="IL5" s="6">
        <f t="shared" si="1"/>
        <v>1400458</v>
      </c>
      <c r="IM5" s="6">
        <f t="shared" si="1"/>
        <v>1317076</v>
      </c>
      <c r="IN5" s="6">
        <f t="shared" ref="IN5:IS5" si="2">IM28</f>
        <v>1227137</v>
      </c>
      <c r="IO5" s="6">
        <f t="shared" si="2"/>
        <v>1122005</v>
      </c>
      <c r="IP5" s="6">
        <f t="shared" si="2"/>
        <v>998688</v>
      </c>
      <c r="IQ5" s="6">
        <f t="shared" si="2"/>
        <v>839443</v>
      </c>
      <c r="IR5" s="6">
        <f t="shared" si="2"/>
        <v>721253</v>
      </c>
      <c r="IS5" s="6">
        <f t="shared" si="2"/>
        <v>599219</v>
      </c>
      <c r="IT5" s="6">
        <v>502241</v>
      </c>
      <c r="IU5" s="6">
        <v>420677</v>
      </c>
      <c r="IV5" s="6">
        <v>576036</v>
      </c>
      <c r="IW5" s="6">
        <v>1181270</v>
      </c>
      <c r="IX5" s="6">
        <v>1133691</v>
      </c>
      <c r="IY5" s="6">
        <v>1023556</v>
      </c>
      <c r="IZ5" s="6">
        <v>893432</v>
      </c>
      <c r="JA5" s="6">
        <v>757919</v>
      </c>
      <c r="JB5" s="6">
        <v>635311</v>
      </c>
      <c r="JC5" s="6">
        <v>485453</v>
      </c>
      <c r="JD5" s="22">
        <v>388580</v>
      </c>
      <c r="JE5" s="22">
        <v>268451</v>
      </c>
      <c r="JF5" s="2">
        <f>JE28</f>
        <v>138455</v>
      </c>
      <c r="JG5" s="2">
        <f t="shared" ref="JG5:JX5" si="3">JF28</f>
        <v>112723</v>
      </c>
      <c r="JH5" s="2">
        <f t="shared" si="3"/>
        <v>365987</v>
      </c>
      <c r="JI5" s="2">
        <f t="shared" si="3"/>
        <v>950237</v>
      </c>
      <c r="JJ5" s="2">
        <f t="shared" si="3"/>
        <v>872423</v>
      </c>
      <c r="JK5" s="2">
        <f t="shared" si="3"/>
        <v>759988</v>
      </c>
      <c r="JL5" s="2">
        <f t="shared" si="3"/>
        <v>648189</v>
      </c>
      <c r="JM5" s="2">
        <f t="shared" si="3"/>
        <v>508890</v>
      </c>
      <c r="JN5" s="2">
        <f>JM28</f>
        <v>380928</v>
      </c>
      <c r="JO5" s="2">
        <f t="shared" si="3"/>
        <v>268951</v>
      </c>
      <c r="JP5" s="2">
        <f t="shared" si="3"/>
        <v>171306</v>
      </c>
      <c r="JQ5" s="2">
        <f t="shared" si="3"/>
        <v>147594</v>
      </c>
      <c r="JR5" s="2">
        <f t="shared" si="3"/>
        <v>46053</v>
      </c>
      <c r="JS5" s="2">
        <f t="shared" si="3"/>
        <v>117506</v>
      </c>
      <c r="JT5" s="2">
        <f t="shared" si="3"/>
        <v>1272887</v>
      </c>
      <c r="JU5" s="2">
        <f t="shared" si="3"/>
        <v>1455737</v>
      </c>
      <c r="JV5" s="2">
        <f t="shared" si="3"/>
        <v>1347083</v>
      </c>
      <c r="JW5" s="2">
        <f t="shared" si="3"/>
        <v>1208024</v>
      </c>
      <c r="JX5" s="2">
        <f t="shared" si="3"/>
        <v>1072449</v>
      </c>
      <c r="JY5" s="2">
        <f t="shared" ref="JY5:KQ5" si="4">JX28</f>
        <v>909937</v>
      </c>
      <c r="JZ5" s="2">
        <f t="shared" si="4"/>
        <v>751730</v>
      </c>
      <c r="KA5" s="2">
        <f t="shared" si="4"/>
        <v>603850</v>
      </c>
      <c r="KB5" s="2">
        <f t="shared" si="4"/>
        <v>458034</v>
      </c>
      <c r="KC5" s="2">
        <f t="shared" si="4"/>
        <v>308942</v>
      </c>
      <c r="KD5" s="2">
        <f t="shared" si="4"/>
        <v>168387</v>
      </c>
      <c r="KE5" s="2">
        <f t="shared" si="4"/>
        <v>114421</v>
      </c>
      <c r="KF5" s="2">
        <f t="shared" si="4"/>
        <v>354738</v>
      </c>
      <c r="KG5" s="2">
        <f t="shared" si="4"/>
        <v>1507114</v>
      </c>
      <c r="KH5" s="2">
        <f t="shared" si="4"/>
        <v>1637480</v>
      </c>
      <c r="KI5" s="2">
        <f t="shared" si="4"/>
        <v>1481195</v>
      </c>
      <c r="KJ5" s="2">
        <f t="shared" si="4"/>
        <v>1292665</v>
      </c>
      <c r="KK5" s="2">
        <f t="shared" si="4"/>
        <v>1118461</v>
      </c>
      <c r="KL5" s="2">
        <f t="shared" si="4"/>
        <v>914668</v>
      </c>
      <c r="KM5" s="2">
        <f t="shared" si="4"/>
        <v>692531</v>
      </c>
      <c r="KN5" s="2">
        <f t="shared" si="4"/>
        <v>530685</v>
      </c>
      <c r="KO5" s="2">
        <f t="shared" si="4"/>
        <v>346247</v>
      </c>
      <c r="KP5" s="2">
        <f t="shared" si="4"/>
        <v>171897</v>
      </c>
      <c r="KQ5" s="2">
        <f t="shared" si="4"/>
        <v>95191</v>
      </c>
    </row>
    <row r="6" spans="1:1213" x14ac:dyDescent="0.2">
      <c r="A6" s="60" t="s">
        <v>28</v>
      </c>
      <c r="B6" s="18">
        <v>11000</v>
      </c>
      <c r="C6" s="18">
        <v>49000</v>
      </c>
      <c r="D6" s="18">
        <v>76000</v>
      </c>
      <c r="E6" s="18">
        <v>36000</v>
      </c>
      <c r="F6" s="18">
        <v>7000</v>
      </c>
      <c r="G6" s="18">
        <v>29000</v>
      </c>
      <c r="H6" s="18">
        <v>1000</v>
      </c>
      <c r="I6" s="18">
        <v>2000</v>
      </c>
      <c r="J6" s="18">
        <v>1000</v>
      </c>
      <c r="K6" s="18">
        <v>1000</v>
      </c>
      <c r="L6" s="18">
        <v>3000</v>
      </c>
      <c r="M6" s="18">
        <v>11000</v>
      </c>
      <c r="N6" s="18">
        <v>8000</v>
      </c>
      <c r="O6" s="18">
        <v>46000</v>
      </c>
      <c r="P6" s="18">
        <v>78000</v>
      </c>
      <c r="Q6" s="18">
        <v>27000</v>
      </c>
      <c r="R6" s="18">
        <v>15000</v>
      </c>
      <c r="S6" s="18">
        <v>5000</v>
      </c>
      <c r="T6" s="18">
        <v>2000</v>
      </c>
      <c r="U6" s="18">
        <v>1000</v>
      </c>
      <c r="V6" s="18">
        <v>2000</v>
      </c>
      <c r="W6" s="18">
        <v>1000</v>
      </c>
      <c r="X6" s="18">
        <v>1200</v>
      </c>
      <c r="Y6" s="18">
        <v>400</v>
      </c>
      <c r="Z6" s="18">
        <v>400</v>
      </c>
      <c r="AA6" s="18">
        <v>21800</v>
      </c>
      <c r="AB6" s="18">
        <v>92800</v>
      </c>
      <c r="AC6" s="18">
        <v>23400</v>
      </c>
      <c r="AD6" s="18">
        <v>7200</v>
      </c>
      <c r="AE6" s="18">
        <v>4600</v>
      </c>
      <c r="AF6" s="18">
        <v>1200</v>
      </c>
      <c r="AG6" s="18">
        <v>400</v>
      </c>
      <c r="AH6" s="18">
        <v>300</v>
      </c>
      <c r="AI6" s="18">
        <v>200</v>
      </c>
      <c r="AJ6" s="18">
        <v>900</v>
      </c>
      <c r="AK6" s="18">
        <v>100</v>
      </c>
      <c r="AL6" s="18">
        <v>900</v>
      </c>
      <c r="AM6" s="18">
        <v>57900</v>
      </c>
      <c r="AN6" s="18">
        <v>135800</v>
      </c>
      <c r="AO6" s="18">
        <v>16200</v>
      </c>
      <c r="AP6" s="18">
        <v>3700</v>
      </c>
      <c r="AQ6" s="18">
        <v>1600</v>
      </c>
      <c r="AR6" s="18">
        <v>3700</v>
      </c>
      <c r="AS6" s="18">
        <v>3500</v>
      </c>
      <c r="AT6" s="18">
        <v>1100</v>
      </c>
      <c r="AU6" s="18">
        <v>700</v>
      </c>
      <c r="AV6" s="18">
        <v>1200</v>
      </c>
      <c r="AW6" s="18">
        <v>1700</v>
      </c>
      <c r="AX6" s="18">
        <v>2500</v>
      </c>
      <c r="AY6" s="18">
        <v>108000</v>
      </c>
      <c r="AZ6" s="18">
        <v>86000</v>
      </c>
      <c r="BA6" s="18">
        <v>7400</v>
      </c>
      <c r="BB6" s="18">
        <v>2000</v>
      </c>
      <c r="BC6" s="18">
        <v>2600</v>
      </c>
      <c r="BD6" s="18">
        <v>2600</v>
      </c>
      <c r="BE6" s="18">
        <v>2300</v>
      </c>
      <c r="BF6" s="18">
        <v>1300</v>
      </c>
      <c r="BG6" s="18">
        <v>400</v>
      </c>
      <c r="BH6" s="18">
        <v>800</v>
      </c>
      <c r="BI6" s="18">
        <v>800</v>
      </c>
      <c r="BJ6" s="18">
        <v>3100</v>
      </c>
      <c r="BK6" s="18">
        <v>52100</v>
      </c>
      <c r="BL6" s="18">
        <v>51100</v>
      </c>
      <c r="BM6" s="18">
        <v>8100</v>
      </c>
      <c r="BN6" s="18">
        <v>4600</v>
      </c>
      <c r="BO6" s="18">
        <v>3200</v>
      </c>
      <c r="BP6" s="18">
        <v>500</v>
      </c>
      <c r="BQ6" s="18">
        <v>1600</v>
      </c>
      <c r="BR6" s="18">
        <v>1200</v>
      </c>
      <c r="BS6" s="18">
        <v>100</v>
      </c>
      <c r="BT6" s="18">
        <v>200</v>
      </c>
      <c r="BU6" s="18">
        <v>500</v>
      </c>
      <c r="BV6" s="18">
        <v>800</v>
      </c>
      <c r="BW6" s="18">
        <v>63400</v>
      </c>
      <c r="BX6" s="18">
        <v>124100</v>
      </c>
      <c r="BY6" s="18">
        <v>14900</v>
      </c>
      <c r="BZ6" s="18">
        <v>4000</v>
      </c>
      <c r="CA6" s="18">
        <v>1800</v>
      </c>
      <c r="CB6" s="18">
        <v>2700</v>
      </c>
      <c r="CC6" s="18">
        <v>1700</v>
      </c>
      <c r="CD6" s="18">
        <v>1800</v>
      </c>
      <c r="CE6" s="18">
        <v>1100</v>
      </c>
      <c r="CF6" s="18">
        <v>700</v>
      </c>
      <c r="CG6" s="18">
        <v>900</v>
      </c>
      <c r="CH6" s="18">
        <v>4300</v>
      </c>
      <c r="CI6" s="18">
        <v>60000</v>
      </c>
      <c r="CJ6" s="18">
        <v>147900</v>
      </c>
      <c r="CK6" s="18">
        <v>27600</v>
      </c>
      <c r="CL6" s="18">
        <v>7100</v>
      </c>
      <c r="CM6" s="18">
        <v>6900</v>
      </c>
      <c r="CN6" s="18">
        <v>3600</v>
      </c>
      <c r="CO6" s="18">
        <v>2000</v>
      </c>
      <c r="CP6" s="18">
        <v>900</v>
      </c>
      <c r="CQ6" s="18">
        <v>1000</v>
      </c>
      <c r="CR6" s="18">
        <v>1800</v>
      </c>
      <c r="CS6" s="18">
        <v>2100</v>
      </c>
      <c r="CT6" s="18">
        <v>2400</v>
      </c>
      <c r="CU6" s="18">
        <v>76900</v>
      </c>
      <c r="CV6" s="18">
        <v>254100</v>
      </c>
      <c r="CW6" s="18">
        <v>45200</v>
      </c>
      <c r="CX6" s="18">
        <v>10100</v>
      </c>
      <c r="CY6" s="18">
        <v>5600</v>
      </c>
      <c r="CZ6" s="18">
        <v>4500</v>
      </c>
      <c r="DA6" s="18">
        <v>3400</v>
      </c>
      <c r="DB6" s="18">
        <v>2000</v>
      </c>
      <c r="DC6" s="18">
        <v>1200</v>
      </c>
      <c r="DD6" s="18">
        <v>9000</v>
      </c>
      <c r="DE6" s="18">
        <v>4700</v>
      </c>
      <c r="DF6" s="18">
        <v>11400</v>
      </c>
      <c r="DG6" s="18">
        <v>68900</v>
      </c>
      <c r="DH6" s="18">
        <v>75700</v>
      </c>
      <c r="DI6" s="18">
        <v>7900</v>
      </c>
      <c r="DJ6" s="18">
        <v>5800</v>
      </c>
      <c r="DK6" s="18">
        <v>3400</v>
      </c>
      <c r="DL6" s="18">
        <v>3700</v>
      </c>
      <c r="DM6" s="18">
        <v>2800</v>
      </c>
      <c r="DN6" s="18">
        <v>1900</v>
      </c>
      <c r="DO6" s="18">
        <v>1200</v>
      </c>
      <c r="DP6" s="18">
        <v>1400</v>
      </c>
      <c r="DQ6" s="18">
        <v>1300</v>
      </c>
      <c r="DR6" s="18">
        <v>4800</v>
      </c>
      <c r="DS6" s="18">
        <v>122500</v>
      </c>
      <c r="DT6" s="18">
        <v>112300</v>
      </c>
      <c r="DU6" s="18">
        <v>9900</v>
      </c>
      <c r="DV6" s="18">
        <v>4000</v>
      </c>
      <c r="DW6" s="18">
        <v>3000</v>
      </c>
      <c r="DX6" s="18">
        <v>1800</v>
      </c>
      <c r="DY6" s="18">
        <v>1500</v>
      </c>
      <c r="DZ6" s="18">
        <v>900</v>
      </c>
      <c r="EA6" s="18">
        <v>900</v>
      </c>
      <c r="EB6" s="18">
        <v>1000</v>
      </c>
      <c r="EC6" s="18">
        <v>1400</v>
      </c>
      <c r="ED6" s="18">
        <v>18200</v>
      </c>
      <c r="EE6" s="18">
        <v>292200</v>
      </c>
      <c r="EF6" s="18">
        <v>154200</v>
      </c>
      <c r="EG6" s="18">
        <v>18800</v>
      </c>
      <c r="EH6" s="18">
        <v>6000</v>
      </c>
      <c r="EI6" s="18">
        <v>3700</v>
      </c>
      <c r="EJ6" s="18">
        <v>3000</v>
      </c>
      <c r="EK6" s="18">
        <v>1800</v>
      </c>
      <c r="EL6" s="18">
        <v>1200</v>
      </c>
      <c r="EM6" s="18">
        <v>2100</v>
      </c>
      <c r="EN6" s="18">
        <v>3000</v>
      </c>
      <c r="EO6" s="18">
        <v>4000</v>
      </c>
      <c r="EP6" s="18">
        <v>21700</v>
      </c>
      <c r="EQ6" s="18">
        <v>168100</v>
      </c>
      <c r="ER6" s="18">
        <v>277000</v>
      </c>
      <c r="ES6" s="18">
        <v>40800</v>
      </c>
      <c r="ET6" s="18">
        <v>7700</v>
      </c>
      <c r="EU6" s="18">
        <v>4400</v>
      </c>
      <c r="EV6" s="18">
        <v>3900</v>
      </c>
      <c r="EW6" s="18">
        <v>1800</v>
      </c>
      <c r="EX6" s="18">
        <v>1000</v>
      </c>
      <c r="EY6" s="18">
        <v>1300</v>
      </c>
      <c r="EZ6" s="18">
        <v>1800</v>
      </c>
      <c r="FA6" s="18">
        <v>2000</v>
      </c>
      <c r="FB6" s="18">
        <v>35800</v>
      </c>
      <c r="FC6" s="18">
        <v>138700</v>
      </c>
      <c r="FD6" s="18">
        <v>406700</v>
      </c>
      <c r="FE6" s="18">
        <v>68400</v>
      </c>
      <c r="FF6" s="18">
        <v>13600</v>
      </c>
      <c r="FG6" s="18">
        <v>6500</v>
      </c>
      <c r="FH6" s="18">
        <v>5900</v>
      </c>
      <c r="FI6" s="18">
        <v>1500</v>
      </c>
      <c r="FJ6" s="18">
        <v>3200</v>
      </c>
      <c r="FK6" s="18">
        <v>1000</v>
      </c>
      <c r="FL6" s="18">
        <v>2800</v>
      </c>
      <c r="FM6" s="18">
        <v>6200</v>
      </c>
      <c r="FN6" s="18">
        <v>61800</v>
      </c>
      <c r="FO6" s="18">
        <v>303800</v>
      </c>
      <c r="FP6" s="18">
        <v>213200</v>
      </c>
      <c r="FQ6" s="18">
        <v>15100</v>
      </c>
      <c r="FR6" s="18">
        <v>5600</v>
      </c>
      <c r="FS6" s="18">
        <v>5100</v>
      </c>
      <c r="FT6" s="18">
        <v>4200</v>
      </c>
      <c r="FU6" s="18">
        <v>2500</v>
      </c>
      <c r="FV6" s="18">
        <v>1700</v>
      </c>
      <c r="FW6" s="18">
        <v>1900</v>
      </c>
      <c r="FX6" s="18">
        <v>4077</v>
      </c>
      <c r="FY6" s="18">
        <v>2935</v>
      </c>
      <c r="FZ6" s="18">
        <v>61834</v>
      </c>
      <c r="GA6" s="18">
        <v>372074</v>
      </c>
      <c r="GB6" s="18">
        <v>269725</v>
      </c>
      <c r="GC6" s="18">
        <v>21419</v>
      </c>
      <c r="GD6" s="18">
        <v>9319</v>
      </c>
      <c r="GE6" s="18">
        <v>6669</v>
      </c>
      <c r="GF6" s="29">
        <v>4767</v>
      </c>
      <c r="GG6" s="29">
        <v>2743</v>
      </c>
      <c r="GH6" s="29">
        <v>1588</v>
      </c>
      <c r="GI6" s="29">
        <v>2712</v>
      </c>
      <c r="GJ6" s="29">
        <v>3749</v>
      </c>
      <c r="GK6" s="29">
        <v>2547</v>
      </c>
      <c r="GL6" s="18">
        <v>34955</v>
      </c>
      <c r="GM6" s="18">
        <v>455320</v>
      </c>
      <c r="GN6" s="18">
        <v>365120</v>
      </c>
      <c r="GO6" s="18">
        <v>17124</v>
      </c>
      <c r="GP6" s="18">
        <v>10788</v>
      </c>
      <c r="GQ6" s="18">
        <v>6609</v>
      </c>
      <c r="GR6" s="18">
        <v>7268</v>
      </c>
      <c r="GS6" s="18">
        <v>6745</v>
      </c>
      <c r="GT6" s="18">
        <v>3826</v>
      </c>
      <c r="GU6" s="18">
        <v>4436</v>
      </c>
      <c r="GV6" s="18">
        <v>4859</v>
      </c>
      <c r="GW6" s="18">
        <v>2673</v>
      </c>
      <c r="GX6" s="18">
        <v>97226</v>
      </c>
      <c r="GY6" s="18">
        <v>405033</v>
      </c>
      <c r="GZ6" s="18">
        <v>449987</v>
      </c>
      <c r="HA6" s="18">
        <v>28323</v>
      </c>
      <c r="HB6" s="18">
        <v>13885</v>
      </c>
      <c r="HC6" s="18">
        <v>12517</v>
      </c>
      <c r="HD6" s="18">
        <v>8674</v>
      </c>
      <c r="HE6" s="18">
        <v>7404</v>
      </c>
      <c r="HF6" s="18">
        <v>3748</v>
      </c>
      <c r="HG6" s="18">
        <v>3198</v>
      </c>
      <c r="HH6" s="18">
        <v>7942</v>
      </c>
      <c r="HI6" s="18">
        <v>4192</v>
      </c>
      <c r="HJ6" s="18">
        <v>31951</v>
      </c>
      <c r="HK6" s="18">
        <v>383013</v>
      </c>
      <c r="HL6" s="18">
        <v>240816</v>
      </c>
      <c r="HM6" s="18">
        <v>24803</v>
      </c>
      <c r="HN6" s="18">
        <v>9511</v>
      </c>
      <c r="HO6" s="18">
        <v>4505</v>
      </c>
      <c r="HP6" s="18">
        <v>3087</v>
      </c>
      <c r="HQ6" s="18">
        <v>2038</v>
      </c>
      <c r="HR6" s="18">
        <v>2841</v>
      </c>
      <c r="HS6" s="18">
        <v>2928</v>
      </c>
      <c r="HT6" s="18">
        <v>4617</v>
      </c>
      <c r="HU6" s="18">
        <v>3550</v>
      </c>
      <c r="HV6" s="18">
        <v>81287</v>
      </c>
      <c r="HW6" s="18">
        <v>616068</v>
      </c>
      <c r="HX6" s="18">
        <v>513038</v>
      </c>
      <c r="HY6" s="18">
        <v>28711</v>
      </c>
      <c r="HZ6" s="18">
        <v>8307</v>
      </c>
      <c r="IA6" s="18">
        <v>11954</v>
      </c>
      <c r="IB6" s="18">
        <v>8900</v>
      </c>
      <c r="IC6" s="18">
        <v>5827</v>
      </c>
      <c r="ID6" s="18">
        <v>3575</v>
      </c>
      <c r="IE6" s="18">
        <v>1869</v>
      </c>
      <c r="IF6" s="18">
        <v>5108</v>
      </c>
      <c r="IG6" s="18">
        <v>5574</v>
      </c>
      <c r="IH6" s="18">
        <v>19024</v>
      </c>
      <c r="II6" s="18">
        <v>376059</v>
      </c>
      <c r="IJ6" s="18">
        <v>911419</v>
      </c>
      <c r="IK6" s="18">
        <v>136411</v>
      </c>
      <c r="IL6" s="18">
        <v>15986</v>
      </c>
      <c r="IM6" s="18">
        <v>9053</v>
      </c>
      <c r="IN6" s="18">
        <v>10730</v>
      </c>
      <c r="IO6" s="18">
        <v>5199</v>
      </c>
      <c r="IP6" s="18">
        <v>4491</v>
      </c>
      <c r="IQ6" s="18">
        <v>2575</v>
      </c>
      <c r="IR6" s="18">
        <v>6335</v>
      </c>
      <c r="IS6" s="18">
        <v>5694</v>
      </c>
      <c r="IT6" s="18">
        <v>41313</v>
      </c>
      <c r="IU6" s="18">
        <v>267765</v>
      </c>
      <c r="IV6" s="18">
        <v>709740</v>
      </c>
      <c r="IW6" s="18">
        <v>73345</v>
      </c>
      <c r="IX6" s="18">
        <v>10560</v>
      </c>
      <c r="IY6" s="18">
        <v>9608</v>
      </c>
      <c r="IZ6" s="18">
        <v>5412</v>
      </c>
      <c r="JA6" s="18">
        <v>3638</v>
      </c>
      <c r="JB6" s="18">
        <v>1904</v>
      </c>
      <c r="JC6" s="18">
        <v>1609</v>
      </c>
      <c r="JD6" s="23">
        <v>6022</v>
      </c>
      <c r="JE6" s="23">
        <v>4263</v>
      </c>
      <c r="JF6" s="23">
        <v>33126</v>
      </c>
      <c r="JG6" s="23">
        <v>366235</v>
      </c>
      <c r="JH6" s="23">
        <v>726049</v>
      </c>
      <c r="JI6" s="23">
        <v>57656</v>
      </c>
      <c r="JJ6" s="23">
        <v>7152</v>
      </c>
      <c r="JK6" s="23">
        <v>6065</v>
      </c>
      <c r="JL6" s="23">
        <v>6264</v>
      </c>
      <c r="JM6" s="23">
        <v>2720</v>
      </c>
      <c r="JN6" s="23">
        <v>2230</v>
      </c>
      <c r="JO6" s="23">
        <v>2188</v>
      </c>
      <c r="JP6" s="23">
        <v>6326</v>
      </c>
      <c r="JQ6" s="23">
        <v>3033</v>
      </c>
      <c r="JR6" s="23">
        <v>140531</v>
      </c>
      <c r="JS6" s="23">
        <v>1292944</v>
      </c>
      <c r="JT6" s="23">
        <v>339887</v>
      </c>
      <c r="JU6" s="23">
        <v>27948</v>
      </c>
      <c r="JV6" s="23">
        <v>9178</v>
      </c>
      <c r="JW6" s="23">
        <v>9639</v>
      </c>
      <c r="JX6" s="23">
        <v>8400</v>
      </c>
      <c r="JY6" s="23">
        <v>5645</v>
      </c>
      <c r="JZ6" s="23">
        <v>6110</v>
      </c>
      <c r="KA6" s="23">
        <v>8871</v>
      </c>
      <c r="KB6" s="23">
        <v>8345</v>
      </c>
      <c r="KC6" s="23">
        <v>11274</v>
      </c>
      <c r="KD6" s="23">
        <v>87312</v>
      </c>
      <c r="KE6" s="23">
        <v>384874</v>
      </c>
      <c r="KF6" s="23">
        <v>1291420</v>
      </c>
      <c r="KG6" s="23">
        <v>304418</v>
      </c>
      <c r="KH6" s="23">
        <v>30885</v>
      </c>
      <c r="KI6" s="23">
        <v>19467</v>
      </c>
      <c r="KJ6" s="23">
        <v>17092</v>
      </c>
      <c r="KK6" s="23">
        <v>10791</v>
      </c>
      <c r="KL6" s="23">
        <v>7684</v>
      </c>
      <c r="KM6" s="23">
        <v>9038</v>
      </c>
      <c r="KN6" s="23">
        <v>14965</v>
      </c>
      <c r="KO6" s="23">
        <v>8765</v>
      </c>
      <c r="KP6" s="23">
        <v>63750</v>
      </c>
      <c r="KQ6" s="23">
        <v>1367550</v>
      </c>
    </row>
    <row r="7" spans="1:1213" x14ac:dyDescent="0.2">
      <c r="A7" s="60" t="s">
        <v>29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4000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10000</v>
      </c>
      <c r="V7" s="18">
        <v>0</v>
      </c>
      <c r="W7" s="18">
        <v>0</v>
      </c>
      <c r="X7" s="18">
        <v>16100.000000000002</v>
      </c>
      <c r="Y7" s="18">
        <v>6100</v>
      </c>
      <c r="Z7" s="18">
        <v>500</v>
      </c>
      <c r="AA7" s="18">
        <v>1200</v>
      </c>
      <c r="AB7" s="18">
        <v>6100</v>
      </c>
      <c r="AC7" s="18">
        <v>4100</v>
      </c>
      <c r="AD7" s="18">
        <v>5700</v>
      </c>
      <c r="AE7" s="18">
        <v>18800</v>
      </c>
      <c r="AF7" s="18">
        <v>2300</v>
      </c>
      <c r="AG7" s="18">
        <v>9500</v>
      </c>
      <c r="AH7" s="18">
        <v>9500</v>
      </c>
      <c r="AI7" s="18">
        <v>12000</v>
      </c>
      <c r="AJ7" s="18">
        <v>1900</v>
      </c>
      <c r="AK7" s="18">
        <v>0</v>
      </c>
      <c r="AL7" s="18">
        <v>100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100</v>
      </c>
      <c r="AS7" s="18">
        <v>11400</v>
      </c>
      <c r="AT7" s="18">
        <v>0</v>
      </c>
      <c r="AU7" s="18">
        <v>400</v>
      </c>
      <c r="AV7" s="18">
        <v>1200</v>
      </c>
      <c r="AW7" s="18">
        <v>1400</v>
      </c>
      <c r="AX7" s="18">
        <v>5600</v>
      </c>
      <c r="AY7" s="18">
        <v>5600</v>
      </c>
      <c r="AZ7" s="18">
        <v>1000</v>
      </c>
      <c r="BA7" s="18">
        <v>4600</v>
      </c>
      <c r="BB7" s="18">
        <v>6700</v>
      </c>
      <c r="BC7" s="18">
        <v>8400</v>
      </c>
      <c r="BD7" s="18">
        <v>300</v>
      </c>
      <c r="BE7" s="18">
        <v>0</v>
      </c>
      <c r="BF7" s="18">
        <v>0</v>
      </c>
      <c r="BG7" s="18">
        <v>0</v>
      </c>
      <c r="BH7" s="18">
        <v>0</v>
      </c>
      <c r="BI7" s="18">
        <v>3800</v>
      </c>
      <c r="BJ7" s="18">
        <v>0</v>
      </c>
      <c r="BK7" s="18">
        <v>4400</v>
      </c>
      <c r="BL7" s="18">
        <v>900</v>
      </c>
      <c r="BM7" s="18">
        <v>1400</v>
      </c>
      <c r="BN7" s="18">
        <v>400</v>
      </c>
      <c r="BO7" s="18">
        <v>0</v>
      </c>
      <c r="BP7" s="18">
        <v>6000</v>
      </c>
      <c r="BQ7" s="18">
        <v>4200</v>
      </c>
      <c r="BR7" s="18">
        <v>0</v>
      </c>
      <c r="BS7" s="18">
        <v>2300</v>
      </c>
      <c r="BT7" s="18">
        <v>4800</v>
      </c>
      <c r="BU7" s="18">
        <v>0</v>
      </c>
      <c r="BV7" s="18">
        <v>0</v>
      </c>
      <c r="BW7" s="18">
        <v>0</v>
      </c>
      <c r="BX7" s="18">
        <v>0</v>
      </c>
      <c r="BY7" s="18">
        <v>0</v>
      </c>
      <c r="BZ7" s="18">
        <v>5000</v>
      </c>
      <c r="CA7" s="18">
        <v>0</v>
      </c>
      <c r="CB7" s="18">
        <v>0</v>
      </c>
      <c r="CC7" s="18">
        <v>4400</v>
      </c>
      <c r="CD7" s="18">
        <v>0</v>
      </c>
      <c r="CE7" s="18">
        <v>3800</v>
      </c>
      <c r="CF7" s="18">
        <v>4100</v>
      </c>
      <c r="CG7" s="18">
        <v>6000</v>
      </c>
      <c r="CH7" s="18">
        <v>3600</v>
      </c>
      <c r="CI7" s="18">
        <v>600</v>
      </c>
      <c r="CJ7" s="18">
        <v>0</v>
      </c>
      <c r="CK7" s="18">
        <v>0</v>
      </c>
      <c r="CL7" s="18">
        <v>0</v>
      </c>
      <c r="CM7" s="18">
        <v>0</v>
      </c>
      <c r="CN7" s="18">
        <v>0</v>
      </c>
      <c r="CO7" s="18">
        <v>0</v>
      </c>
      <c r="CP7" s="18">
        <v>0</v>
      </c>
      <c r="CQ7" s="18">
        <v>0</v>
      </c>
      <c r="CR7" s="18">
        <v>100</v>
      </c>
      <c r="CS7" s="18">
        <v>5400</v>
      </c>
      <c r="CT7" s="18">
        <v>0</v>
      </c>
      <c r="CU7" s="18">
        <v>0</v>
      </c>
      <c r="CV7" s="18">
        <v>0</v>
      </c>
      <c r="CW7" s="18">
        <v>0</v>
      </c>
      <c r="CX7" s="18">
        <v>0</v>
      </c>
      <c r="CY7" s="18">
        <v>0</v>
      </c>
      <c r="CZ7" s="18">
        <v>100</v>
      </c>
      <c r="DA7" s="18">
        <v>2900</v>
      </c>
      <c r="DB7" s="18">
        <v>1900</v>
      </c>
      <c r="DC7" s="18">
        <v>0</v>
      </c>
      <c r="DD7" s="18">
        <v>0</v>
      </c>
      <c r="DE7" s="18">
        <v>100</v>
      </c>
      <c r="DF7" s="18">
        <v>100</v>
      </c>
      <c r="DG7" s="18">
        <v>400</v>
      </c>
      <c r="DH7" s="18">
        <v>18700</v>
      </c>
      <c r="DI7" s="18">
        <v>13300</v>
      </c>
      <c r="DJ7" s="18">
        <v>19200</v>
      </c>
      <c r="DK7" s="18">
        <v>44300</v>
      </c>
      <c r="DL7" s="18">
        <v>1200</v>
      </c>
      <c r="DM7" s="18">
        <v>3500</v>
      </c>
      <c r="DN7" s="18">
        <v>6000</v>
      </c>
      <c r="DO7" s="18">
        <v>13300</v>
      </c>
      <c r="DP7" s="18">
        <v>10400</v>
      </c>
      <c r="DQ7" s="18">
        <v>1700</v>
      </c>
      <c r="DR7" s="18">
        <v>0</v>
      </c>
      <c r="DS7" s="18">
        <v>600</v>
      </c>
      <c r="DT7" s="18">
        <v>2400</v>
      </c>
      <c r="DU7" s="18">
        <v>600</v>
      </c>
      <c r="DV7" s="18">
        <v>300</v>
      </c>
      <c r="DW7" s="18">
        <v>300</v>
      </c>
      <c r="DX7" s="18">
        <v>0</v>
      </c>
      <c r="DY7" s="18">
        <v>0</v>
      </c>
      <c r="DZ7" s="18">
        <v>0</v>
      </c>
      <c r="EA7" s="18">
        <v>0</v>
      </c>
      <c r="EB7" s="18">
        <v>0</v>
      </c>
      <c r="EC7" s="18">
        <v>0</v>
      </c>
      <c r="ED7" s="18">
        <v>0</v>
      </c>
      <c r="EE7" s="18">
        <v>0</v>
      </c>
      <c r="EF7" s="18">
        <v>0</v>
      </c>
      <c r="EG7" s="18">
        <v>700</v>
      </c>
      <c r="EH7" s="18">
        <v>600</v>
      </c>
      <c r="EI7" s="18">
        <v>0</v>
      </c>
      <c r="EJ7" s="18">
        <v>100</v>
      </c>
      <c r="EK7" s="18">
        <v>0</v>
      </c>
      <c r="EL7" s="18">
        <v>0</v>
      </c>
      <c r="EM7" s="18">
        <v>0</v>
      </c>
      <c r="EN7" s="18">
        <v>0</v>
      </c>
      <c r="EO7" s="18">
        <v>1700</v>
      </c>
      <c r="EP7" s="18">
        <v>400</v>
      </c>
      <c r="EQ7" s="18">
        <v>100</v>
      </c>
      <c r="ER7" s="18">
        <v>100</v>
      </c>
      <c r="ES7" s="18">
        <v>0</v>
      </c>
      <c r="ET7" s="18">
        <v>0</v>
      </c>
      <c r="EU7" s="18">
        <v>0</v>
      </c>
      <c r="EV7" s="18">
        <v>0</v>
      </c>
      <c r="EW7" s="18">
        <v>0</v>
      </c>
      <c r="EX7" s="18">
        <v>0</v>
      </c>
      <c r="EY7" s="18">
        <v>0</v>
      </c>
      <c r="EZ7" s="18">
        <v>0</v>
      </c>
      <c r="FA7" s="18">
        <v>0</v>
      </c>
      <c r="FB7" s="18">
        <v>200</v>
      </c>
      <c r="FC7" s="18">
        <v>0</v>
      </c>
      <c r="FD7" s="18">
        <v>100</v>
      </c>
      <c r="FE7" s="18">
        <v>0</v>
      </c>
      <c r="FF7" s="18">
        <v>0</v>
      </c>
      <c r="FG7" s="18">
        <v>0</v>
      </c>
      <c r="FH7" s="18">
        <v>0</v>
      </c>
      <c r="FI7" s="18">
        <v>0</v>
      </c>
      <c r="FJ7" s="18">
        <v>0</v>
      </c>
      <c r="FK7" s="18">
        <v>0</v>
      </c>
      <c r="FL7" s="18">
        <v>0</v>
      </c>
      <c r="FM7" s="18">
        <v>0</v>
      </c>
      <c r="FN7" s="18">
        <v>0</v>
      </c>
      <c r="FO7" s="18">
        <v>0</v>
      </c>
      <c r="FP7" s="18">
        <v>0</v>
      </c>
      <c r="FQ7" s="18">
        <v>0</v>
      </c>
      <c r="FR7" s="18">
        <v>0</v>
      </c>
      <c r="FS7" s="18">
        <v>0</v>
      </c>
      <c r="FT7" s="18">
        <v>0</v>
      </c>
      <c r="FU7" s="18">
        <v>0</v>
      </c>
      <c r="FV7" s="18">
        <v>300</v>
      </c>
      <c r="FW7" s="18">
        <v>0</v>
      </c>
      <c r="FX7" s="18">
        <v>0</v>
      </c>
      <c r="FY7" s="18">
        <v>0</v>
      </c>
      <c r="FZ7" s="18">
        <v>98</v>
      </c>
      <c r="GA7" s="18">
        <v>223</v>
      </c>
      <c r="GB7" s="18">
        <v>497</v>
      </c>
      <c r="GC7" s="18">
        <v>0</v>
      </c>
      <c r="GD7" s="18">
        <v>0</v>
      </c>
      <c r="GE7" s="18">
        <v>0</v>
      </c>
      <c r="GF7" s="29">
        <v>0</v>
      </c>
      <c r="GG7" s="29">
        <v>0</v>
      </c>
      <c r="GH7" s="29">
        <v>0</v>
      </c>
      <c r="GI7" s="29">
        <v>0</v>
      </c>
      <c r="GJ7" s="29">
        <v>274</v>
      </c>
      <c r="GK7" s="29">
        <v>2164</v>
      </c>
      <c r="GL7" s="18">
        <v>23754</v>
      </c>
      <c r="GM7" s="18">
        <v>50632</v>
      </c>
      <c r="GN7" s="18">
        <v>9654</v>
      </c>
      <c r="GO7" s="18">
        <v>9599</v>
      </c>
      <c r="GP7" s="18">
        <v>6110</v>
      </c>
      <c r="GQ7" s="18">
        <v>746</v>
      </c>
      <c r="GR7" s="18">
        <v>366</v>
      </c>
      <c r="GS7" s="18">
        <v>566</v>
      </c>
      <c r="GT7" s="18">
        <v>623</v>
      </c>
      <c r="GU7" s="18">
        <v>534</v>
      </c>
      <c r="GV7" s="18">
        <v>331</v>
      </c>
      <c r="GW7" s="18">
        <v>62</v>
      </c>
      <c r="GX7" s="18">
        <v>27522</v>
      </c>
      <c r="GY7" s="18">
        <v>32979</v>
      </c>
      <c r="GZ7" s="18">
        <v>236</v>
      </c>
      <c r="HA7" s="18">
        <v>991</v>
      </c>
      <c r="HB7" s="18">
        <v>56</v>
      </c>
      <c r="HC7" s="18">
        <v>60312</v>
      </c>
      <c r="HD7" s="18">
        <v>753</v>
      </c>
      <c r="HE7" s="18">
        <v>909</v>
      </c>
      <c r="HF7" s="18">
        <v>0</v>
      </c>
      <c r="HG7" s="18">
        <v>1050</v>
      </c>
      <c r="HH7" s="18">
        <v>173</v>
      </c>
      <c r="HI7" s="18">
        <v>0</v>
      </c>
      <c r="HJ7" s="18">
        <v>54805</v>
      </c>
      <c r="HK7" s="18">
        <v>70292</v>
      </c>
      <c r="HL7" s="18">
        <v>70852</v>
      </c>
      <c r="HM7" s="18">
        <v>29545</v>
      </c>
      <c r="HN7" s="18">
        <v>4356</v>
      </c>
      <c r="HO7" s="18">
        <v>36426</v>
      </c>
      <c r="HP7" s="18">
        <v>1280</v>
      </c>
      <c r="HQ7" s="18">
        <v>1139</v>
      </c>
      <c r="HR7" s="18">
        <v>96</v>
      </c>
      <c r="HS7" s="18">
        <v>0</v>
      </c>
      <c r="HT7" s="18">
        <v>204</v>
      </c>
      <c r="HU7" s="18">
        <v>2103</v>
      </c>
      <c r="HV7" s="18">
        <v>6159</v>
      </c>
      <c r="HW7" s="18">
        <v>1193</v>
      </c>
      <c r="HX7" s="18">
        <v>174</v>
      </c>
      <c r="HY7" s="18">
        <v>1407</v>
      </c>
      <c r="HZ7" s="18">
        <v>4095</v>
      </c>
      <c r="IA7" s="18">
        <v>8118</v>
      </c>
      <c r="IB7" s="18">
        <v>3189</v>
      </c>
      <c r="IC7" s="18">
        <v>733</v>
      </c>
      <c r="ID7" s="18">
        <v>1324</v>
      </c>
      <c r="IE7" s="18">
        <v>466</v>
      </c>
      <c r="IF7" s="18">
        <v>0</v>
      </c>
      <c r="IG7" s="18">
        <v>650</v>
      </c>
      <c r="IH7" s="18">
        <v>464</v>
      </c>
      <c r="II7" s="18">
        <v>677</v>
      </c>
      <c r="IJ7" s="18">
        <v>135</v>
      </c>
      <c r="IK7" s="18">
        <v>791</v>
      </c>
      <c r="IL7" s="18">
        <v>1187</v>
      </c>
      <c r="IM7" s="18">
        <v>99</v>
      </c>
      <c r="IN7" s="18">
        <v>362</v>
      </c>
      <c r="IO7" s="18">
        <v>464</v>
      </c>
      <c r="IP7" s="18">
        <v>1358</v>
      </c>
      <c r="IQ7" s="18">
        <v>994</v>
      </c>
      <c r="IR7" s="18">
        <v>64</v>
      </c>
      <c r="IS7" s="18">
        <v>350</v>
      </c>
      <c r="IT7" s="18">
        <v>1745</v>
      </c>
      <c r="IU7" s="18">
        <v>789</v>
      </c>
      <c r="IV7" s="18">
        <v>822</v>
      </c>
      <c r="IW7" s="18">
        <v>531</v>
      </c>
      <c r="IX7" s="18">
        <v>2996</v>
      </c>
      <c r="IY7" s="18">
        <v>1822</v>
      </c>
      <c r="IZ7" s="18">
        <v>118</v>
      </c>
      <c r="JA7" s="18">
        <v>275</v>
      </c>
      <c r="JB7" s="18">
        <v>0</v>
      </c>
      <c r="JC7" s="18">
        <v>0</v>
      </c>
      <c r="JD7" s="23">
        <v>0</v>
      </c>
      <c r="JE7" s="23">
        <v>0</v>
      </c>
      <c r="JF7" s="23">
        <v>55000</v>
      </c>
      <c r="JG7" s="23">
        <v>0</v>
      </c>
      <c r="JH7" s="23">
        <v>96</v>
      </c>
      <c r="JI7" s="23">
        <v>814</v>
      </c>
      <c r="JJ7" s="23">
        <v>812</v>
      </c>
      <c r="JK7" s="23">
        <v>1463</v>
      </c>
      <c r="JL7" s="23">
        <v>2123</v>
      </c>
      <c r="JM7" s="23">
        <v>1297</v>
      </c>
      <c r="JN7" s="23">
        <v>365</v>
      </c>
      <c r="JO7" s="23">
        <v>93</v>
      </c>
      <c r="JP7" s="23">
        <v>53102</v>
      </c>
      <c r="JQ7" s="23">
        <v>938</v>
      </c>
      <c r="JR7" s="23">
        <v>5667</v>
      </c>
      <c r="JS7" s="23">
        <v>881</v>
      </c>
      <c r="JT7" s="23">
        <v>0</v>
      </c>
      <c r="JU7" s="23">
        <v>268</v>
      </c>
      <c r="JV7" s="23">
        <v>735</v>
      </c>
      <c r="JW7" s="23">
        <v>972</v>
      </c>
      <c r="JX7" s="23">
        <f>607-442</f>
        <v>165</v>
      </c>
      <c r="JY7" s="23">
        <v>66</v>
      </c>
      <c r="JZ7" s="23">
        <v>2345</v>
      </c>
      <c r="KA7" s="23">
        <v>2179</v>
      </c>
      <c r="KB7" s="23">
        <v>0</v>
      </c>
      <c r="KC7" s="23">
        <v>170</v>
      </c>
      <c r="KD7" s="23">
        <v>0</v>
      </c>
      <c r="KE7" s="23">
        <v>0</v>
      </c>
      <c r="KF7" s="23">
        <v>0</v>
      </c>
      <c r="KG7" s="23">
        <v>0</v>
      </c>
      <c r="KH7" s="23">
        <v>605</v>
      </c>
      <c r="KI7" s="23">
        <v>1540</v>
      </c>
      <c r="KJ7" s="23">
        <v>1873</v>
      </c>
      <c r="KK7" s="23">
        <v>0</v>
      </c>
      <c r="KL7" s="23">
        <v>0</v>
      </c>
      <c r="KM7" s="23">
        <v>0</v>
      </c>
      <c r="KN7" s="23">
        <v>0</v>
      </c>
      <c r="KO7" s="23">
        <v>136</v>
      </c>
      <c r="KP7" s="23">
        <v>136</v>
      </c>
      <c r="KQ7" s="23">
        <v>0</v>
      </c>
    </row>
    <row r="8" spans="1:1213" x14ac:dyDescent="0.2">
      <c r="A8" s="60" t="s">
        <v>30</v>
      </c>
      <c r="B8" s="18">
        <v>0</v>
      </c>
      <c r="C8" s="18">
        <v>1000</v>
      </c>
      <c r="D8" s="18">
        <v>11000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1000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900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600</v>
      </c>
      <c r="AG8" s="18">
        <v>100</v>
      </c>
      <c r="AH8" s="18">
        <v>0</v>
      </c>
      <c r="AI8" s="18">
        <v>0</v>
      </c>
      <c r="AJ8" s="18">
        <v>0</v>
      </c>
      <c r="AK8" s="18">
        <v>0</v>
      </c>
      <c r="AL8" s="18">
        <v>0</v>
      </c>
      <c r="AM8" s="18">
        <v>0</v>
      </c>
      <c r="AN8" s="18">
        <v>0</v>
      </c>
      <c r="AO8" s="18">
        <v>0</v>
      </c>
      <c r="AP8" s="18">
        <v>400</v>
      </c>
      <c r="AQ8" s="18">
        <v>0</v>
      </c>
      <c r="AR8" s="18">
        <v>0</v>
      </c>
      <c r="AS8" s="18">
        <v>0</v>
      </c>
      <c r="AT8" s="18">
        <v>1100</v>
      </c>
      <c r="AU8" s="18">
        <v>100</v>
      </c>
      <c r="AV8" s="18">
        <v>1000</v>
      </c>
      <c r="AW8" s="18">
        <v>0</v>
      </c>
      <c r="AX8" s="18">
        <v>0</v>
      </c>
      <c r="AY8" s="18">
        <v>400</v>
      </c>
      <c r="AZ8" s="18">
        <v>0</v>
      </c>
      <c r="BA8" s="18">
        <v>100</v>
      </c>
      <c r="BB8" s="18">
        <v>0</v>
      </c>
      <c r="BC8" s="18">
        <v>200</v>
      </c>
      <c r="BD8" s="18">
        <v>0</v>
      </c>
      <c r="BE8" s="18">
        <v>0</v>
      </c>
      <c r="BF8" s="18">
        <v>0</v>
      </c>
      <c r="BG8" s="18">
        <v>0</v>
      </c>
      <c r="BH8" s="18">
        <v>900</v>
      </c>
      <c r="BI8" s="18">
        <v>0</v>
      </c>
      <c r="BJ8" s="18">
        <v>100</v>
      </c>
      <c r="BK8" s="18">
        <v>0</v>
      </c>
      <c r="BL8" s="18">
        <v>400</v>
      </c>
      <c r="BM8" s="18">
        <v>0</v>
      </c>
      <c r="BN8" s="18">
        <v>100</v>
      </c>
      <c r="BO8" s="18">
        <v>500</v>
      </c>
      <c r="BP8" s="18">
        <v>300</v>
      </c>
      <c r="BQ8" s="18">
        <v>100</v>
      </c>
      <c r="BR8" s="18">
        <v>100</v>
      </c>
      <c r="BS8" s="18">
        <v>0</v>
      </c>
      <c r="BT8" s="18">
        <v>0</v>
      </c>
      <c r="BU8" s="18">
        <v>0</v>
      </c>
      <c r="BV8" s="18">
        <v>0</v>
      </c>
      <c r="BW8" s="18">
        <v>0</v>
      </c>
      <c r="BX8" s="18">
        <v>200</v>
      </c>
      <c r="BY8" s="18">
        <v>0</v>
      </c>
      <c r="BZ8" s="18">
        <v>0</v>
      </c>
      <c r="CA8" s="18">
        <v>0</v>
      </c>
      <c r="CB8" s="18">
        <v>300</v>
      </c>
      <c r="CC8" s="18">
        <v>0</v>
      </c>
      <c r="CD8" s="18">
        <v>0</v>
      </c>
      <c r="CE8" s="18">
        <v>0</v>
      </c>
      <c r="CF8" s="18">
        <v>0</v>
      </c>
      <c r="CG8" s="18">
        <v>0</v>
      </c>
      <c r="CH8" s="18">
        <v>0</v>
      </c>
      <c r="CI8" s="18">
        <v>200</v>
      </c>
      <c r="CJ8" s="18">
        <v>200</v>
      </c>
      <c r="CK8" s="18">
        <v>0</v>
      </c>
      <c r="CL8" s="18">
        <v>300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600</v>
      </c>
      <c r="CS8" s="18">
        <v>0</v>
      </c>
      <c r="CT8" s="18">
        <v>0</v>
      </c>
      <c r="CU8" s="18">
        <v>100</v>
      </c>
      <c r="CV8" s="18">
        <v>600</v>
      </c>
      <c r="CW8" s="18">
        <v>0</v>
      </c>
      <c r="CX8" s="18">
        <v>0</v>
      </c>
      <c r="CY8" s="18">
        <v>100</v>
      </c>
      <c r="CZ8" s="18">
        <v>200</v>
      </c>
      <c r="DA8" s="18">
        <v>500</v>
      </c>
      <c r="DB8" s="18">
        <v>300</v>
      </c>
      <c r="DC8" s="18">
        <v>400</v>
      </c>
      <c r="DD8" s="18">
        <v>1200</v>
      </c>
      <c r="DE8" s="18">
        <v>800</v>
      </c>
      <c r="DF8" s="18">
        <v>400</v>
      </c>
      <c r="DG8" s="18">
        <v>0</v>
      </c>
      <c r="DH8" s="18">
        <v>100</v>
      </c>
      <c r="DI8" s="18">
        <v>600</v>
      </c>
      <c r="DJ8" s="18">
        <v>100</v>
      </c>
      <c r="DK8" s="18">
        <v>200</v>
      </c>
      <c r="DL8" s="18">
        <v>200</v>
      </c>
      <c r="DM8" s="18">
        <v>500</v>
      </c>
      <c r="DN8" s="18">
        <v>0</v>
      </c>
      <c r="DO8" s="18">
        <v>0</v>
      </c>
      <c r="DP8" s="18">
        <v>0</v>
      </c>
      <c r="DQ8" s="18">
        <v>1800</v>
      </c>
      <c r="DR8" s="18">
        <v>900</v>
      </c>
      <c r="DS8" s="18">
        <v>700</v>
      </c>
      <c r="DT8" s="18">
        <v>0</v>
      </c>
      <c r="DU8" s="18">
        <v>0</v>
      </c>
      <c r="DV8" s="18">
        <v>0</v>
      </c>
      <c r="DW8" s="18">
        <v>400</v>
      </c>
      <c r="DX8" s="18">
        <v>100</v>
      </c>
      <c r="DY8" s="18">
        <v>800</v>
      </c>
      <c r="DZ8" s="18">
        <v>0</v>
      </c>
      <c r="EA8" s="18">
        <v>0</v>
      </c>
      <c r="EB8" s="18">
        <v>500</v>
      </c>
      <c r="EC8" s="18">
        <v>400</v>
      </c>
      <c r="ED8" s="18">
        <v>0</v>
      </c>
      <c r="EE8" s="18">
        <v>0</v>
      </c>
      <c r="EF8" s="18">
        <v>0</v>
      </c>
      <c r="EG8" s="18">
        <v>0</v>
      </c>
      <c r="EH8" s="18">
        <v>0</v>
      </c>
      <c r="EI8" s="18">
        <v>0</v>
      </c>
      <c r="EJ8" s="18">
        <v>0</v>
      </c>
      <c r="EK8" s="18">
        <v>300</v>
      </c>
      <c r="EL8" s="18">
        <v>100</v>
      </c>
      <c r="EM8" s="18">
        <v>500</v>
      </c>
      <c r="EN8" s="18">
        <v>600</v>
      </c>
      <c r="EO8" s="18">
        <v>1400</v>
      </c>
      <c r="EP8" s="18">
        <v>400</v>
      </c>
      <c r="EQ8" s="18">
        <v>0</v>
      </c>
      <c r="ER8" s="18">
        <v>400</v>
      </c>
      <c r="ES8" s="18">
        <v>0</v>
      </c>
      <c r="ET8" s="18">
        <v>0</v>
      </c>
      <c r="EU8" s="18">
        <v>200</v>
      </c>
      <c r="EV8" s="18">
        <v>500</v>
      </c>
      <c r="EW8" s="18">
        <v>800</v>
      </c>
      <c r="EX8" s="18">
        <v>0</v>
      </c>
      <c r="EY8" s="18">
        <v>100</v>
      </c>
      <c r="EZ8" s="18">
        <v>0</v>
      </c>
      <c r="FA8" s="18">
        <v>0</v>
      </c>
      <c r="FB8" s="18">
        <v>0</v>
      </c>
      <c r="FC8" s="18">
        <v>900</v>
      </c>
      <c r="FD8" s="18">
        <v>100</v>
      </c>
      <c r="FE8" s="18">
        <v>1000</v>
      </c>
      <c r="FF8" s="18">
        <v>600</v>
      </c>
      <c r="FG8" s="18">
        <v>0</v>
      </c>
      <c r="FH8" s="18">
        <v>0</v>
      </c>
      <c r="FI8" s="18">
        <v>400</v>
      </c>
      <c r="FJ8" s="18">
        <v>0</v>
      </c>
      <c r="FK8" s="18">
        <v>0</v>
      </c>
      <c r="FL8" s="18">
        <v>0</v>
      </c>
      <c r="FM8" s="18">
        <v>500</v>
      </c>
      <c r="FN8" s="18">
        <v>600</v>
      </c>
      <c r="FO8" s="18">
        <v>500</v>
      </c>
      <c r="FP8" s="18">
        <v>300</v>
      </c>
      <c r="FQ8" s="18">
        <v>200</v>
      </c>
      <c r="FR8" s="18">
        <v>500</v>
      </c>
      <c r="FS8" s="18">
        <v>1600</v>
      </c>
      <c r="FT8" s="18">
        <v>0</v>
      </c>
      <c r="FU8" s="18">
        <v>0</v>
      </c>
      <c r="FV8" s="18">
        <v>400</v>
      </c>
      <c r="FW8" s="18">
        <v>0</v>
      </c>
      <c r="FX8" s="18">
        <v>758</v>
      </c>
      <c r="FY8" s="18">
        <v>0</v>
      </c>
      <c r="FZ8" s="18">
        <v>165</v>
      </c>
      <c r="GA8" s="18">
        <v>357</v>
      </c>
      <c r="GB8" s="18">
        <v>554</v>
      </c>
      <c r="GC8" s="18">
        <v>0</v>
      </c>
      <c r="GD8" s="18">
        <v>412</v>
      </c>
      <c r="GE8" s="18">
        <v>0</v>
      </c>
      <c r="GF8" s="29">
        <v>632</v>
      </c>
      <c r="GG8" s="29">
        <v>478</v>
      </c>
      <c r="GH8" s="29">
        <v>26</v>
      </c>
      <c r="GI8" s="29">
        <v>0</v>
      </c>
      <c r="GJ8" s="29">
        <v>121</v>
      </c>
      <c r="GK8" s="29">
        <v>553</v>
      </c>
      <c r="GL8" s="18">
        <v>0</v>
      </c>
      <c r="GM8" s="18">
        <v>18</v>
      </c>
      <c r="GN8" s="18">
        <v>647</v>
      </c>
      <c r="GO8" s="18">
        <v>0</v>
      </c>
      <c r="GP8" s="18">
        <v>0</v>
      </c>
      <c r="GQ8" s="18">
        <v>0</v>
      </c>
      <c r="GR8" s="18">
        <v>1049</v>
      </c>
      <c r="GS8" s="18">
        <v>947</v>
      </c>
      <c r="GT8" s="18">
        <v>942</v>
      </c>
      <c r="GU8" s="18">
        <v>1074</v>
      </c>
      <c r="GV8" s="18">
        <v>1595</v>
      </c>
      <c r="GW8" s="18">
        <v>2028</v>
      </c>
      <c r="GX8" s="18">
        <v>433</v>
      </c>
      <c r="GY8" s="18">
        <v>0</v>
      </c>
      <c r="GZ8" s="18">
        <v>2099</v>
      </c>
      <c r="HA8" s="18">
        <v>1226</v>
      </c>
      <c r="HB8" s="18">
        <v>573</v>
      </c>
      <c r="HC8" s="18">
        <v>441</v>
      </c>
      <c r="HD8" s="18">
        <v>2236</v>
      </c>
      <c r="HE8" s="18">
        <v>191</v>
      </c>
      <c r="HF8" s="18">
        <v>845</v>
      </c>
      <c r="HG8" s="18">
        <v>193</v>
      </c>
      <c r="HH8" s="18">
        <v>1896</v>
      </c>
      <c r="HI8" s="18">
        <v>635</v>
      </c>
      <c r="HJ8" s="18">
        <v>770</v>
      </c>
      <c r="HK8" s="18">
        <v>0</v>
      </c>
      <c r="HL8" s="18">
        <v>0</v>
      </c>
      <c r="HM8" s="18">
        <v>1058</v>
      </c>
      <c r="HN8" s="18">
        <v>1422</v>
      </c>
      <c r="HO8" s="18">
        <v>0</v>
      </c>
      <c r="HP8" s="18">
        <v>947</v>
      </c>
      <c r="HQ8" s="18">
        <v>0</v>
      </c>
      <c r="HR8" s="18">
        <v>963</v>
      </c>
      <c r="HS8" s="18">
        <v>128</v>
      </c>
      <c r="HT8" s="18">
        <v>1313</v>
      </c>
      <c r="HU8" s="18">
        <v>0</v>
      </c>
      <c r="HV8" s="18">
        <v>1064</v>
      </c>
      <c r="HW8" s="18">
        <v>263</v>
      </c>
      <c r="HX8" s="18">
        <v>0</v>
      </c>
      <c r="HY8" s="18">
        <v>0</v>
      </c>
      <c r="HZ8" s="18">
        <v>422</v>
      </c>
      <c r="IA8" s="18">
        <v>143</v>
      </c>
      <c r="IB8" s="18">
        <v>1167</v>
      </c>
      <c r="IC8" s="18">
        <v>141</v>
      </c>
      <c r="ID8" s="18">
        <v>233</v>
      </c>
      <c r="IE8" s="18">
        <v>994</v>
      </c>
      <c r="IF8" s="18">
        <v>155</v>
      </c>
      <c r="IG8" s="18">
        <v>0</v>
      </c>
      <c r="IH8" s="18">
        <v>2594</v>
      </c>
      <c r="II8" s="18">
        <v>177</v>
      </c>
      <c r="IJ8" s="18">
        <v>973</v>
      </c>
      <c r="IK8" s="18">
        <v>0</v>
      </c>
      <c r="IL8" s="18">
        <v>52</v>
      </c>
      <c r="IM8" s="18">
        <v>0</v>
      </c>
      <c r="IN8" s="18">
        <v>706</v>
      </c>
      <c r="IO8" s="18">
        <v>245</v>
      </c>
      <c r="IP8" s="18">
        <v>224</v>
      </c>
      <c r="IQ8" s="18">
        <v>0</v>
      </c>
      <c r="IR8" s="18">
        <v>501</v>
      </c>
      <c r="IS8" s="18">
        <v>0</v>
      </c>
      <c r="IT8" s="18">
        <v>663</v>
      </c>
      <c r="IU8" s="18">
        <v>885</v>
      </c>
      <c r="IV8" s="18">
        <v>0</v>
      </c>
      <c r="IW8" s="18">
        <v>0</v>
      </c>
      <c r="IX8" s="18">
        <v>0</v>
      </c>
      <c r="IY8" s="18">
        <v>946</v>
      </c>
      <c r="IZ8" s="18">
        <v>652</v>
      </c>
      <c r="JA8" s="18">
        <v>1572</v>
      </c>
      <c r="JB8" s="18">
        <v>0</v>
      </c>
      <c r="JC8" s="18">
        <v>486</v>
      </c>
      <c r="JD8" s="23">
        <v>654</v>
      </c>
      <c r="JE8" s="23">
        <v>0</v>
      </c>
      <c r="JF8" s="23">
        <f>IF([1]ps!D33&lt;0,ABS([1]ps!D33),0)</f>
        <v>0</v>
      </c>
      <c r="JG8" s="23">
        <v>193</v>
      </c>
      <c r="JH8" s="23">
        <v>0</v>
      </c>
      <c r="JI8" s="23">
        <v>36</v>
      </c>
      <c r="JJ8" s="23">
        <v>0</v>
      </c>
      <c r="JK8" s="23">
        <v>940</v>
      </c>
      <c r="JL8" s="23">
        <v>594</v>
      </c>
      <c r="JM8" s="23">
        <v>412</v>
      </c>
      <c r="JN8" s="23">
        <v>0</v>
      </c>
      <c r="JO8" s="23">
        <v>570</v>
      </c>
      <c r="JP8" s="23">
        <v>0</v>
      </c>
      <c r="JQ8" s="23">
        <v>925</v>
      </c>
      <c r="JR8" s="23">
        <v>1000</v>
      </c>
      <c r="JS8" s="23">
        <v>412</v>
      </c>
      <c r="JT8" s="23">
        <v>0</v>
      </c>
      <c r="JU8" s="23">
        <v>825</v>
      </c>
      <c r="JV8" s="23">
        <v>0</v>
      </c>
      <c r="JW8" s="23">
        <v>0</v>
      </c>
      <c r="JX8" s="23">
        <v>1552</v>
      </c>
      <c r="JY8" s="23">
        <v>279</v>
      </c>
      <c r="JZ8" s="23">
        <v>0</v>
      </c>
      <c r="KA8" s="23">
        <v>1132</v>
      </c>
      <c r="KB8" s="23">
        <v>504</v>
      </c>
      <c r="KC8" s="23">
        <v>1733</v>
      </c>
      <c r="KD8" s="23">
        <v>1903</v>
      </c>
      <c r="KE8" s="23">
        <v>1138</v>
      </c>
      <c r="KF8" s="23">
        <v>0</v>
      </c>
      <c r="KG8" s="23">
        <v>0</v>
      </c>
      <c r="KH8" s="23">
        <v>0</v>
      </c>
      <c r="KI8" s="23">
        <v>173</v>
      </c>
      <c r="KJ8" s="23">
        <v>0</v>
      </c>
      <c r="KK8" s="23">
        <v>636</v>
      </c>
      <c r="KL8" s="23">
        <v>1339</v>
      </c>
      <c r="KM8" s="23">
        <v>2305</v>
      </c>
      <c r="KN8" s="23">
        <v>734</v>
      </c>
      <c r="KO8" s="23">
        <v>2546</v>
      </c>
      <c r="KP8" s="23">
        <v>2180</v>
      </c>
      <c r="KQ8" s="23">
        <v>0</v>
      </c>
    </row>
    <row r="9" spans="1:1213" x14ac:dyDescent="0.2">
      <c r="A9" s="58" t="s">
        <v>31</v>
      </c>
      <c r="B9" s="7">
        <v>63000</v>
      </c>
      <c r="C9" s="7">
        <v>94000</v>
      </c>
      <c r="D9" s="7">
        <v>159000</v>
      </c>
      <c r="E9" s="7">
        <v>142000</v>
      </c>
      <c r="F9" s="7">
        <v>203000</v>
      </c>
      <c r="G9" s="7">
        <v>213000</v>
      </c>
      <c r="H9" s="7">
        <v>195000</v>
      </c>
      <c r="I9" s="7">
        <v>152000</v>
      </c>
      <c r="J9" s="7">
        <v>130000</v>
      </c>
      <c r="K9" s="7">
        <v>110000</v>
      </c>
      <c r="L9" s="7">
        <v>89000</v>
      </c>
      <c r="M9" s="7">
        <v>73000</v>
      </c>
      <c r="N9" s="7">
        <v>59000</v>
      </c>
      <c r="O9" s="7">
        <v>91000</v>
      </c>
      <c r="P9" s="7">
        <v>142000</v>
      </c>
      <c r="Q9" s="7">
        <v>140000</v>
      </c>
      <c r="R9" s="7">
        <v>142000</v>
      </c>
      <c r="S9" s="7">
        <v>136000</v>
      </c>
      <c r="T9" s="7">
        <v>111000</v>
      </c>
      <c r="U9" s="7">
        <v>108000</v>
      </c>
      <c r="V9" s="7">
        <v>91000</v>
      </c>
      <c r="W9" s="7">
        <v>72000</v>
      </c>
      <c r="X9" s="7">
        <v>59400</v>
      </c>
      <c r="Y9" s="7">
        <v>47800</v>
      </c>
      <c r="Z9" s="7">
        <v>33200</v>
      </c>
      <c r="AA9" s="7">
        <v>39400</v>
      </c>
      <c r="AB9" s="7">
        <v>121100</v>
      </c>
      <c r="AC9" s="7">
        <v>127000</v>
      </c>
      <c r="AD9" s="7">
        <v>117000</v>
      </c>
      <c r="AE9" s="7">
        <v>117000</v>
      </c>
      <c r="AF9" s="7">
        <v>103000</v>
      </c>
      <c r="AG9" s="7">
        <v>94400</v>
      </c>
      <c r="AH9" s="7">
        <v>83800</v>
      </c>
      <c r="AI9" s="7">
        <v>74300</v>
      </c>
      <c r="AJ9" s="7">
        <v>59300</v>
      </c>
      <c r="AK9" s="7">
        <v>41300</v>
      </c>
      <c r="AL9" s="7">
        <v>28800</v>
      </c>
      <c r="AM9" s="7">
        <v>74300</v>
      </c>
      <c r="AN9" s="7">
        <v>192100</v>
      </c>
      <c r="AO9" s="7">
        <v>182000</v>
      </c>
      <c r="AP9" s="7">
        <v>160400</v>
      </c>
      <c r="AQ9" s="7">
        <v>137200</v>
      </c>
      <c r="AR9" s="7">
        <v>119200</v>
      </c>
      <c r="AS9" s="7">
        <v>113200</v>
      </c>
      <c r="AT9" s="7">
        <v>91100</v>
      </c>
      <c r="AU9" s="7">
        <v>74600</v>
      </c>
      <c r="AV9" s="7">
        <v>64400</v>
      </c>
      <c r="AW9" s="7">
        <v>51200</v>
      </c>
      <c r="AX9" s="7">
        <v>45600</v>
      </c>
      <c r="AY9" s="7">
        <v>143200</v>
      </c>
      <c r="AZ9" s="7">
        <v>213600</v>
      </c>
      <c r="BA9" s="7">
        <v>207000</v>
      </c>
      <c r="BB9" s="7">
        <v>195900</v>
      </c>
      <c r="BC9" s="7">
        <v>184700</v>
      </c>
      <c r="BD9" s="7">
        <v>169000</v>
      </c>
      <c r="BE9" s="7">
        <v>152900</v>
      </c>
      <c r="BF9" s="7">
        <v>136100</v>
      </c>
      <c r="BG9" s="7">
        <v>118400</v>
      </c>
      <c r="BH9" s="7">
        <v>106700</v>
      </c>
      <c r="BI9" s="7">
        <v>94000</v>
      </c>
      <c r="BJ9" s="7">
        <v>80200</v>
      </c>
      <c r="BK9" s="7">
        <v>121800</v>
      </c>
      <c r="BL9" s="7">
        <v>157900</v>
      </c>
      <c r="BM9" s="7">
        <v>147400</v>
      </c>
      <c r="BN9" s="7">
        <v>133700</v>
      </c>
      <c r="BO9" s="7">
        <v>115400</v>
      </c>
      <c r="BP9" s="7">
        <v>101000</v>
      </c>
      <c r="BQ9" s="7">
        <v>89400</v>
      </c>
      <c r="BR9" s="7">
        <v>71600</v>
      </c>
      <c r="BS9" s="7">
        <v>59600</v>
      </c>
      <c r="BT9" s="7">
        <v>53700</v>
      </c>
      <c r="BU9" s="7">
        <v>41900</v>
      </c>
      <c r="BV9" s="7">
        <v>35100</v>
      </c>
      <c r="BW9" s="7">
        <v>88500</v>
      </c>
      <c r="BX9" s="7">
        <v>202000</v>
      </c>
      <c r="BY9" s="7">
        <v>201500</v>
      </c>
      <c r="BZ9" s="7">
        <v>193000</v>
      </c>
      <c r="CA9" s="7">
        <v>175800</v>
      </c>
      <c r="CB9" s="7">
        <v>160700</v>
      </c>
      <c r="CC9" s="7">
        <v>148300</v>
      </c>
      <c r="CD9" s="7">
        <v>131800</v>
      </c>
      <c r="CE9" s="7">
        <v>118000</v>
      </c>
      <c r="CF9" s="7">
        <v>105300</v>
      </c>
      <c r="CG9" s="7">
        <v>95100</v>
      </c>
      <c r="CH9" s="7">
        <v>85600</v>
      </c>
      <c r="CI9" s="7">
        <v>128700</v>
      </c>
      <c r="CJ9" s="7">
        <v>255800</v>
      </c>
      <c r="CK9" s="7">
        <v>258000</v>
      </c>
      <c r="CL9" s="7">
        <v>234600</v>
      </c>
      <c r="CM9" s="7">
        <v>213200</v>
      </c>
      <c r="CN9" s="7">
        <v>187700</v>
      </c>
      <c r="CO9" s="7">
        <v>162100</v>
      </c>
      <c r="CP9" s="7">
        <v>139700</v>
      </c>
      <c r="CQ9" s="7">
        <v>113700</v>
      </c>
      <c r="CR9" s="7">
        <v>91600</v>
      </c>
      <c r="CS9" s="7">
        <v>71800</v>
      </c>
      <c r="CT9" s="7">
        <v>51900</v>
      </c>
      <c r="CU9" s="7">
        <v>103900</v>
      </c>
      <c r="CV9" s="7">
        <v>331300</v>
      </c>
      <c r="CW9" s="7">
        <v>339500</v>
      </c>
      <c r="CX9" s="7">
        <v>311600</v>
      </c>
      <c r="CY9" s="7">
        <v>280100</v>
      </c>
      <c r="CZ9" s="7">
        <v>247300</v>
      </c>
      <c r="DA9" s="7">
        <v>221000</v>
      </c>
      <c r="DB9" s="7">
        <v>191600</v>
      </c>
      <c r="DC9" s="7">
        <v>158700</v>
      </c>
      <c r="DD9" s="7">
        <v>141800</v>
      </c>
      <c r="DE9" s="7">
        <v>115500</v>
      </c>
      <c r="DF9" s="7">
        <v>98500</v>
      </c>
      <c r="DG9" s="7">
        <v>141500</v>
      </c>
      <c r="DH9" s="7">
        <v>209200</v>
      </c>
      <c r="DI9" s="7">
        <v>195200</v>
      </c>
      <c r="DJ9" s="7">
        <v>185900</v>
      </c>
      <c r="DK9" s="7">
        <v>199900</v>
      </c>
      <c r="DL9" s="7">
        <v>174500</v>
      </c>
      <c r="DM9" s="7">
        <v>153800</v>
      </c>
      <c r="DN9" s="7">
        <v>134900</v>
      </c>
      <c r="DO9" s="7">
        <v>119800</v>
      </c>
      <c r="DP9" s="7">
        <v>108300</v>
      </c>
      <c r="DQ9" s="7">
        <v>84900</v>
      </c>
      <c r="DR9" s="7">
        <v>63499.999999999993</v>
      </c>
      <c r="DS9" s="7">
        <v>160800</v>
      </c>
      <c r="DT9" s="7">
        <v>245799.99999999997</v>
      </c>
      <c r="DU9" s="7">
        <v>221899.99999999994</v>
      </c>
      <c r="DV9" s="7">
        <v>206999.99999999997</v>
      </c>
      <c r="DW9" s="7">
        <v>188099.99999999997</v>
      </c>
      <c r="DX9" s="7">
        <v>170100</v>
      </c>
      <c r="DY9" s="7">
        <v>152900.00000000003</v>
      </c>
      <c r="DZ9" s="7">
        <v>131600</v>
      </c>
      <c r="EA9" s="7">
        <v>108400.00000000003</v>
      </c>
      <c r="EB9" s="7">
        <v>91000</v>
      </c>
      <c r="EC9" s="7">
        <v>71000</v>
      </c>
      <c r="ED9" s="7">
        <v>66900.000000000015</v>
      </c>
      <c r="EE9" s="7">
        <v>335000</v>
      </c>
      <c r="EF9" s="7">
        <v>463900.00000000006</v>
      </c>
      <c r="EG9" s="7">
        <v>401500.00000000012</v>
      </c>
      <c r="EH9" s="7">
        <v>372500.00000000012</v>
      </c>
      <c r="EI9" s="7">
        <v>341200.00000000012</v>
      </c>
      <c r="EJ9" s="7">
        <v>250900.00000000009</v>
      </c>
      <c r="EK9" s="7">
        <v>218600</v>
      </c>
      <c r="EL9" s="7">
        <v>178800</v>
      </c>
      <c r="EM9" s="7">
        <v>144700</v>
      </c>
      <c r="EN9" s="7">
        <v>116200</v>
      </c>
      <c r="EO9" s="7">
        <v>87200</v>
      </c>
      <c r="EP9" s="7">
        <v>78500</v>
      </c>
      <c r="EQ9" s="7">
        <v>215900</v>
      </c>
      <c r="ER9" s="7">
        <v>459200</v>
      </c>
      <c r="ES9" s="7">
        <v>421900</v>
      </c>
      <c r="ET9" s="7">
        <v>365500</v>
      </c>
      <c r="EU9" s="7">
        <v>297700</v>
      </c>
      <c r="EV9" s="7">
        <v>227900</v>
      </c>
      <c r="EW9" s="7">
        <v>191200</v>
      </c>
      <c r="EX9" s="7">
        <v>157900</v>
      </c>
      <c r="EY9" s="7">
        <v>131700</v>
      </c>
      <c r="EZ9" s="7">
        <v>104500</v>
      </c>
      <c r="FA9" s="7">
        <v>77100</v>
      </c>
      <c r="FB9" s="7">
        <v>82200</v>
      </c>
      <c r="FC9" s="7">
        <v>189100</v>
      </c>
      <c r="FD9" s="7">
        <v>562300</v>
      </c>
      <c r="FE9" s="7">
        <v>586700</v>
      </c>
      <c r="FF9" s="7">
        <v>520400</v>
      </c>
      <c r="FG9" s="7">
        <v>484100</v>
      </c>
      <c r="FH9" s="7">
        <v>444300</v>
      </c>
      <c r="FI9" s="7">
        <v>406600</v>
      </c>
      <c r="FJ9" s="7">
        <v>376000</v>
      </c>
      <c r="FK9" s="7">
        <v>343500</v>
      </c>
      <c r="FL9" s="7">
        <v>308900</v>
      </c>
      <c r="FM9" s="7">
        <v>268800</v>
      </c>
      <c r="FN9" s="7">
        <v>288200</v>
      </c>
      <c r="FO9" s="7">
        <v>479600</v>
      </c>
      <c r="FP9" s="7">
        <v>635500</v>
      </c>
      <c r="FQ9" s="7">
        <v>557100</v>
      </c>
      <c r="FR9" s="7">
        <v>502000</v>
      </c>
      <c r="FS9" s="7">
        <v>444100</v>
      </c>
      <c r="FT9" s="7">
        <v>365200</v>
      </c>
      <c r="FU9" s="7">
        <v>327800</v>
      </c>
      <c r="FV9" s="7">
        <v>280100</v>
      </c>
      <c r="FW9" s="7">
        <v>220000</v>
      </c>
      <c r="FX9" s="7">
        <v>180692</v>
      </c>
      <c r="FY9" s="7">
        <v>124603</v>
      </c>
      <c r="FZ9" s="7">
        <v>130736</v>
      </c>
      <c r="GA9" s="7">
        <v>453861</v>
      </c>
      <c r="GB9" s="7">
        <v>667587</v>
      </c>
      <c r="GC9" s="7">
        <v>626091</v>
      </c>
      <c r="GD9" s="7">
        <v>559625</v>
      </c>
      <c r="GE9" s="7">
        <v>484170</v>
      </c>
      <c r="GF9" s="12">
        <v>408073</v>
      </c>
      <c r="GG9" s="12">
        <v>337330</v>
      </c>
      <c r="GH9" s="12">
        <v>259482</v>
      </c>
      <c r="GI9" s="12">
        <v>211328</v>
      </c>
      <c r="GJ9" s="12">
        <v>165850</v>
      </c>
      <c r="GK9" s="12">
        <v>118909</v>
      </c>
      <c r="GL9" s="7">
        <f t="shared" ref="GL9:GR9" si="5">SUM(GL5:GL8)</f>
        <v>120515</v>
      </c>
      <c r="GM9" s="7">
        <f t="shared" si="5"/>
        <v>574709</v>
      </c>
      <c r="GN9" s="7">
        <f t="shared" si="5"/>
        <v>864257</v>
      </c>
      <c r="GO9" s="7">
        <f t="shared" si="5"/>
        <v>803737</v>
      </c>
      <c r="GP9" s="7">
        <f t="shared" si="5"/>
        <v>752995</v>
      </c>
      <c r="GQ9" s="7">
        <f t="shared" si="5"/>
        <v>653603</v>
      </c>
      <c r="GR9" s="16">
        <f t="shared" si="5"/>
        <v>569767</v>
      </c>
      <c r="GS9" s="16">
        <f t="shared" ref="GS9:GT9" si="6">SUM(GS5:GS8)</f>
        <v>482021</v>
      </c>
      <c r="GT9" s="16">
        <f t="shared" si="6"/>
        <v>397435</v>
      </c>
      <c r="GU9" s="16">
        <f t="shared" ref="GU9:GV9" si="7">SUM(GU5:GU8)</f>
        <v>316379</v>
      </c>
      <c r="GV9" s="16">
        <f t="shared" si="7"/>
        <v>247019</v>
      </c>
      <c r="GW9" s="16">
        <f t="shared" ref="GW9:GX9" si="8">SUM(GW5:GW8)</f>
        <v>164329</v>
      </c>
      <c r="GX9" s="16">
        <f t="shared" si="8"/>
        <v>188885</v>
      </c>
      <c r="GY9" s="16">
        <f t="shared" ref="GY9:GZ9" si="9">SUM(GY5:GY8)</f>
        <v>564698</v>
      </c>
      <c r="GZ9" s="16">
        <f t="shared" si="9"/>
        <v>945512</v>
      </c>
      <c r="HA9" s="16">
        <f t="shared" ref="HA9:HB9" si="10">SUM(HA5:HA8)</f>
        <v>888660</v>
      </c>
      <c r="HB9" s="16">
        <f t="shared" si="10"/>
        <v>791957</v>
      </c>
      <c r="HC9" s="16">
        <f t="shared" ref="HC9:HD9" si="11">SUM(HC5:HC8)</f>
        <v>732958</v>
      </c>
      <c r="HD9" s="16">
        <f t="shared" si="11"/>
        <v>646819</v>
      </c>
      <c r="HE9" s="16">
        <f t="shared" ref="HE9:HF9" si="12">SUM(HE5:HE8)</f>
        <v>539529</v>
      </c>
      <c r="HF9" s="16">
        <f t="shared" si="12"/>
        <v>416738</v>
      </c>
      <c r="HG9" s="16">
        <f t="shared" ref="HG9:HH9" si="13">SUM(HG5:HG8)</f>
        <v>332385</v>
      </c>
      <c r="HH9" s="16">
        <f t="shared" si="13"/>
        <v>256635</v>
      </c>
      <c r="HI9" s="16">
        <f t="shared" ref="HI9:HJ9" si="14">SUM(HI5:HI8)</f>
        <v>167330</v>
      </c>
      <c r="HJ9" s="16">
        <f t="shared" si="14"/>
        <v>176654</v>
      </c>
      <c r="HK9" s="16">
        <f t="shared" ref="HK9:HL9" si="15">SUM(HK5:HK8)</f>
        <v>572388</v>
      </c>
      <c r="HL9" s="16">
        <f t="shared" si="15"/>
        <v>776676</v>
      </c>
      <c r="HM9" s="16">
        <f t="shared" ref="HM9:HN9" si="16">SUM(HM5:HM8)</f>
        <v>718840</v>
      </c>
      <c r="HN9" s="16">
        <f t="shared" si="16"/>
        <v>617458</v>
      </c>
      <c r="HO9" s="16">
        <f t="shared" ref="HO9:HP9" si="17">SUM(HO5:HO8)</f>
        <v>537069</v>
      </c>
      <c r="HP9" s="16">
        <f t="shared" si="17"/>
        <v>459008</v>
      </c>
      <c r="HQ9" s="16">
        <f t="shared" ref="HQ9:HR9" si="18">SUM(HQ5:HQ8)</f>
        <v>375478</v>
      </c>
      <c r="HR9" s="16">
        <f t="shared" si="18"/>
        <v>325905</v>
      </c>
      <c r="HS9" s="16">
        <f t="shared" ref="HS9:HT9" si="19">SUM(HS5:HS8)</f>
        <v>256372</v>
      </c>
      <c r="HT9" s="16">
        <f t="shared" si="19"/>
        <v>191897</v>
      </c>
      <c r="HU9" s="16">
        <f t="shared" ref="HU9:HV9" si="20">SUM(HU5:HU8)</f>
        <v>131966</v>
      </c>
      <c r="HV9" s="16">
        <f t="shared" si="20"/>
        <v>173302</v>
      </c>
      <c r="HW9" s="16">
        <f t="shared" ref="HW9:HX9" si="21">SUM(HW5:HW8)</f>
        <v>747867</v>
      </c>
      <c r="HX9" s="16">
        <f t="shared" si="21"/>
        <v>1188114</v>
      </c>
      <c r="HY9" s="16">
        <f t="shared" ref="HY9:HZ9" si="22">SUM(HY5:HY8)</f>
        <v>1108838</v>
      </c>
      <c r="HZ9" s="16">
        <f t="shared" si="22"/>
        <v>1030441</v>
      </c>
      <c r="IA9" s="16">
        <f t="shared" ref="IA9:IB9" si="23">SUM(IA5:IA8)</f>
        <v>947773</v>
      </c>
      <c r="IB9" s="16">
        <f t="shared" si="23"/>
        <v>862611</v>
      </c>
      <c r="IC9" s="16">
        <f t="shared" ref="IC9:ID9" si="24">SUM(IC5:IC8)</f>
        <v>773064</v>
      </c>
      <c r="ID9" s="16">
        <f t="shared" si="24"/>
        <v>699906</v>
      </c>
      <c r="IE9" s="16">
        <f t="shared" ref="IE9:IF9" si="25">SUM(IE5:IE8)</f>
        <v>592147</v>
      </c>
      <c r="IF9" s="16">
        <f t="shared" si="25"/>
        <v>517426</v>
      </c>
      <c r="IG9" s="16">
        <f t="shared" ref="IG9:IH9" si="26">SUM(IG5:IG8)</f>
        <v>424309</v>
      </c>
      <c r="IH9" s="16">
        <f t="shared" si="26"/>
        <v>352617</v>
      </c>
      <c r="II9" s="16">
        <f t="shared" ref="II9:IJ9" si="27">SUM(II5:II8)</f>
        <v>638526</v>
      </c>
      <c r="IJ9" s="16">
        <f t="shared" si="27"/>
        <v>1470252</v>
      </c>
      <c r="IK9" s="16">
        <f t="shared" ref="IK9:IL9" si="28">SUM(IK5:IK8)</f>
        <v>1504332</v>
      </c>
      <c r="IL9" s="16">
        <f t="shared" si="28"/>
        <v>1417683</v>
      </c>
      <c r="IM9" s="16">
        <f t="shared" ref="IM9:IN9" si="29">SUM(IM5:IM8)</f>
        <v>1326228</v>
      </c>
      <c r="IN9" s="16">
        <f t="shared" si="29"/>
        <v>1238935</v>
      </c>
      <c r="IO9" s="16">
        <f t="shared" ref="IO9" si="30">SUM(IO5:IO8)</f>
        <v>1127913</v>
      </c>
      <c r="IP9" s="16">
        <f t="shared" ref="IP9:IQ9" si="31">SUM(IP5:IP8)</f>
        <v>1004761</v>
      </c>
      <c r="IQ9" s="16">
        <f t="shared" si="31"/>
        <v>843012</v>
      </c>
      <c r="IR9" s="16">
        <f t="shared" ref="IR9:IS9" si="32">SUM(IR5:IR8)</f>
        <v>728153</v>
      </c>
      <c r="IS9" s="16">
        <f t="shared" si="32"/>
        <v>605263</v>
      </c>
      <c r="IT9" s="16">
        <v>545962</v>
      </c>
      <c r="IU9" s="16">
        <v>690116</v>
      </c>
      <c r="IV9" s="16">
        <v>1286598</v>
      </c>
      <c r="IW9" s="16">
        <v>1255146</v>
      </c>
      <c r="IX9" s="16">
        <v>1147247</v>
      </c>
      <c r="IY9" s="16">
        <v>1035932</v>
      </c>
      <c r="IZ9" s="16">
        <v>899614</v>
      </c>
      <c r="JA9" s="16">
        <v>763404</v>
      </c>
      <c r="JB9" s="16">
        <v>637215</v>
      </c>
      <c r="JC9" s="16">
        <v>487548</v>
      </c>
      <c r="JD9" s="22">
        <v>395256</v>
      </c>
      <c r="JE9" s="22">
        <v>272714</v>
      </c>
      <c r="JF9" s="16">
        <f t="shared" ref="JF9:JP9" si="33">SUM(JF5:JF8)</f>
        <v>226581</v>
      </c>
      <c r="JG9" s="16">
        <f t="shared" si="33"/>
        <v>479151</v>
      </c>
      <c r="JH9" s="16">
        <f t="shared" si="33"/>
        <v>1092132</v>
      </c>
      <c r="JI9" s="16">
        <f t="shared" si="33"/>
        <v>1008743</v>
      </c>
      <c r="JJ9" s="16">
        <f t="shared" si="33"/>
        <v>880387</v>
      </c>
      <c r="JK9" s="16">
        <f t="shared" si="33"/>
        <v>768456</v>
      </c>
      <c r="JL9" s="16">
        <f t="shared" si="33"/>
        <v>657170</v>
      </c>
      <c r="JM9" s="16">
        <f t="shared" si="33"/>
        <v>513319</v>
      </c>
      <c r="JN9" s="16">
        <f t="shared" si="33"/>
        <v>383523</v>
      </c>
      <c r="JO9" s="16">
        <f t="shared" si="33"/>
        <v>271802</v>
      </c>
      <c r="JP9" s="16">
        <f t="shared" si="33"/>
        <v>230734</v>
      </c>
      <c r="JQ9" s="16">
        <f t="shared" ref="JQ9:JR9" si="34">SUM(JQ5:JQ8)</f>
        <v>152490</v>
      </c>
      <c r="JR9" s="16">
        <f t="shared" si="34"/>
        <v>193251</v>
      </c>
      <c r="JS9" s="16">
        <f t="shared" ref="JS9:JT9" si="35">SUM(JS5:JS8)</f>
        <v>1411743</v>
      </c>
      <c r="JT9" s="16">
        <f t="shared" si="35"/>
        <v>1612774</v>
      </c>
      <c r="JU9" s="16">
        <f t="shared" ref="JU9:JV9" si="36">SUM(JU5:JU8)</f>
        <v>1484778</v>
      </c>
      <c r="JV9" s="16">
        <f t="shared" si="36"/>
        <v>1356996</v>
      </c>
      <c r="JW9" s="16">
        <f t="shared" ref="JW9:JX9" si="37">SUM(JW5:JW8)</f>
        <v>1218635</v>
      </c>
      <c r="JX9" s="16">
        <f t="shared" si="37"/>
        <v>1082566</v>
      </c>
      <c r="JY9" s="16">
        <f t="shared" ref="JY9:JZ9" si="38">SUM(JY5:JY8)</f>
        <v>915927</v>
      </c>
      <c r="JZ9" s="16">
        <f t="shared" si="38"/>
        <v>760185</v>
      </c>
      <c r="KA9" s="16">
        <f t="shared" ref="KA9:KB9" si="39">SUM(KA5:KA8)</f>
        <v>616032</v>
      </c>
      <c r="KB9" s="16">
        <f t="shared" si="39"/>
        <v>466883</v>
      </c>
      <c r="KC9" s="16">
        <f t="shared" ref="KC9:KD9" si="40">SUM(KC5:KC8)</f>
        <v>322119</v>
      </c>
      <c r="KD9" s="16">
        <f t="shared" si="40"/>
        <v>257602</v>
      </c>
      <c r="KE9" s="16">
        <f t="shared" ref="KE9:KF9" si="41">SUM(KE5:KE8)</f>
        <v>500433</v>
      </c>
      <c r="KF9" s="16">
        <f t="shared" si="41"/>
        <v>1646158</v>
      </c>
      <c r="KG9" s="16">
        <f t="shared" ref="KG9:KH9" si="42">SUM(KG5:KG8)</f>
        <v>1811532</v>
      </c>
      <c r="KH9" s="16">
        <f t="shared" si="42"/>
        <v>1668970</v>
      </c>
      <c r="KI9" s="16">
        <f t="shared" ref="KI9:KJ9" si="43">SUM(KI5:KI8)</f>
        <v>1502375</v>
      </c>
      <c r="KJ9" s="16">
        <f t="shared" si="43"/>
        <v>1311630</v>
      </c>
      <c r="KK9" s="16">
        <f t="shared" ref="KK9:KL9" si="44">SUM(KK5:KK8)</f>
        <v>1129888</v>
      </c>
      <c r="KL9" s="16">
        <f t="shared" si="44"/>
        <v>923691</v>
      </c>
      <c r="KM9" s="16">
        <f t="shared" ref="KM9:KN9" si="45">SUM(KM5:KM8)</f>
        <v>703874</v>
      </c>
      <c r="KN9" s="16">
        <f t="shared" si="45"/>
        <v>546384</v>
      </c>
      <c r="KO9" s="16">
        <f t="shared" ref="KO9:KP9" si="46">SUM(KO5:KO8)</f>
        <v>357694</v>
      </c>
      <c r="KP9" s="16">
        <f t="shared" si="46"/>
        <v>237963</v>
      </c>
      <c r="KQ9" s="16">
        <f t="shared" ref="KQ9" si="47">SUM(KQ5:KQ8)</f>
        <v>1462741</v>
      </c>
    </row>
    <row r="10" spans="1:1213" x14ac:dyDescent="0.2">
      <c r="A10" s="58"/>
      <c r="B10" s="3"/>
      <c r="C10" s="5"/>
      <c r="D10" s="5"/>
      <c r="E10" s="5"/>
      <c r="F10" s="5"/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2"/>
      <c r="FV10" s="2"/>
      <c r="FW10" s="2"/>
      <c r="FX10" s="2"/>
      <c r="FY10" s="2"/>
      <c r="FZ10" s="2"/>
      <c r="GA10" s="1"/>
      <c r="GB10" s="1"/>
      <c r="GC10" s="1"/>
      <c r="GD10" s="1"/>
      <c r="GE10" s="1"/>
      <c r="GF10" s="13"/>
      <c r="GG10" s="13"/>
      <c r="GH10" s="13"/>
      <c r="GI10" s="13"/>
      <c r="GJ10" s="13"/>
      <c r="GK10" s="13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</row>
    <row r="11" spans="1:1213" x14ac:dyDescent="0.2">
      <c r="A11" s="58" t="s">
        <v>32</v>
      </c>
      <c r="B11" s="3"/>
      <c r="C11" s="5"/>
      <c r="D11" s="5"/>
      <c r="E11" s="5"/>
      <c r="F11" s="5"/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2"/>
      <c r="FV11" s="2"/>
      <c r="FW11" s="2"/>
      <c r="FX11" s="2"/>
      <c r="FY11" s="2"/>
      <c r="FZ11" s="2"/>
      <c r="GA11" s="1"/>
      <c r="GB11" s="1"/>
      <c r="GC11" s="1"/>
      <c r="GD11" s="1"/>
      <c r="GE11" s="1"/>
      <c r="GF11" s="13"/>
      <c r="GG11" s="13"/>
      <c r="GH11" s="13"/>
      <c r="GI11" s="13"/>
      <c r="GJ11" s="13"/>
      <c r="GK11" s="13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</row>
    <row r="12" spans="1:1213" x14ac:dyDescent="0.2">
      <c r="A12" s="61" t="s">
        <v>43</v>
      </c>
      <c r="B12" s="47">
        <v>10000</v>
      </c>
      <c r="C12" s="47">
        <v>8000</v>
      </c>
      <c r="D12" s="47">
        <v>20000</v>
      </c>
      <c r="E12" s="47">
        <v>16000</v>
      </c>
      <c r="F12" s="47">
        <v>15000</v>
      </c>
      <c r="G12" s="47">
        <v>14000</v>
      </c>
      <c r="H12" s="47">
        <v>16000</v>
      </c>
      <c r="I12" s="47">
        <v>21000</v>
      </c>
      <c r="J12" s="47">
        <v>16000</v>
      </c>
      <c r="K12" s="47">
        <v>23000</v>
      </c>
      <c r="L12" s="47">
        <v>23000</v>
      </c>
      <c r="M12" s="47">
        <v>21000</v>
      </c>
      <c r="N12" s="47">
        <v>21000</v>
      </c>
      <c r="O12" s="47">
        <v>17000</v>
      </c>
      <c r="P12" s="47">
        <v>14000</v>
      </c>
      <c r="Q12" s="47">
        <v>19000</v>
      </c>
      <c r="R12" s="47">
        <v>18000</v>
      </c>
      <c r="S12" s="47">
        <v>16000</v>
      </c>
      <c r="T12" s="47">
        <v>14000</v>
      </c>
      <c r="U12" s="47">
        <v>16000</v>
      </c>
      <c r="V12" s="47">
        <v>17000</v>
      </c>
      <c r="W12" s="47">
        <v>17000</v>
      </c>
      <c r="X12" s="47">
        <v>16100</v>
      </c>
      <c r="Y12" s="47">
        <v>14000</v>
      </c>
      <c r="Z12" s="47">
        <v>15800</v>
      </c>
      <c r="AA12" s="47">
        <v>15700</v>
      </c>
      <c r="AB12" s="47">
        <v>21000</v>
      </c>
      <c r="AC12" s="47">
        <v>22600</v>
      </c>
      <c r="AD12" s="47">
        <v>22200</v>
      </c>
      <c r="AE12" s="47">
        <v>18300</v>
      </c>
      <c r="AF12" s="47">
        <v>17400</v>
      </c>
      <c r="AG12" s="47">
        <v>18400</v>
      </c>
      <c r="AH12" s="47">
        <v>20600</v>
      </c>
      <c r="AI12" s="47">
        <v>15500</v>
      </c>
      <c r="AJ12" s="47">
        <v>15100</v>
      </c>
      <c r="AK12" s="47">
        <v>13200</v>
      </c>
      <c r="AL12" s="47">
        <v>12100</v>
      </c>
      <c r="AM12" s="47">
        <v>17300</v>
      </c>
      <c r="AN12" s="47">
        <v>24700</v>
      </c>
      <c r="AO12" s="47">
        <v>23300</v>
      </c>
      <c r="AP12" s="47">
        <v>21600</v>
      </c>
      <c r="AQ12" s="47">
        <v>19700</v>
      </c>
      <c r="AR12" s="47">
        <v>18900</v>
      </c>
      <c r="AS12" s="47">
        <v>20200</v>
      </c>
      <c r="AT12" s="47">
        <v>16000</v>
      </c>
      <c r="AU12" s="47">
        <v>13400</v>
      </c>
      <c r="AV12" s="47">
        <v>15600</v>
      </c>
      <c r="AW12" s="47">
        <v>13200</v>
      </c>
      <c r="AX12" s="47">
        <v>15600</v>
      </c>
      <c r="AY12" s="47">
        <v>15700</v>
      </c>
      <c r="AZ12" s="47">
        <v>17000</v>
      </c>
      <c r="BA12" s="47">
        <v>16200</v>
      </c>
      <c r="BB12" s="47">
        <v>20200</v>
      </c>
      <c r="BC12" s="47">
        <v>17300</v>
      </c>
      <c r="BD12" s="47">
        <v>16100</v>
      </c>
      <c r="BE12" s="47">
        <v>17400</v>
      </c>
      <c r="BF12" s="47">
        <v>16600</v>
      </c>
      <c r="BG12" s="47">
        <v>12600</v>
      </c>
      <c r="BH12" s="47">
        <v>16400</v>
      </c>
      <c r="BI12" s="47">
        <v>15600</v>
      </c>
      <c r="BJ12" s="47">
        <v>14500</v>
      </c>
      <c r="BK12" s="47">
        <v>14900</v>
      </c>
      <c r="BL12" s="47">
        <v>17600</v>
      </c>
      <c r="BM12" s="47">
        <v>18000</v>
      </c>
      <c r="BN12" s="47">
        <v>19400</v>
      </c>
      <c r="BO12" s="47">
        <v>19400</v>
      </c>
      <c r="BP12" s="47">
        <v>17100</v>
      </c>
      <c r="BQ12" s="47">
        <v>17600</v>
      </c>
      <c r="BR12" s="47">
        <v>13700</v>
      </c>
      <c r="BS12" s="47">
        <v>9800</v>
      </c>
      <c r="BT12" s="47">
        <v>11200</v>
      </c>
      <c r="BU12" s="47">
        <v>7100</v>
      </c>
      <c r="BV12" s="47">
        <v>9900</v>
      </c>
      <c r="BW12" s="47">
        <v>10500</v>
      </c>
      <c r="BX12" s="47">
        <v>14100</v>
      </c>
      <c r="BY12" s="47">
        <v>16200</v>
      </c>
      <c r="BZ12" s="47">
        <v>17200</v>
      </c>
      <c r="CA12" s="47">
        <v>17200</v>
      </c>
      <c r="CB12" s="47">
        <v>17100</v>
      </c>
      <c r="CC12" s="47">
        <v>17400</v>
      </c>
      <c r="CD12" s="47">
        <v>17700</v>
      </c>
      <c r="CE12" s="47">
        <v>16900</v>
      </c>
      <c r="CF12" s="47">
        <v>15500</v>
      </c>
      <c r="CG12" s="47">
        <v>14400</v>
      </c>
      <c r="CH12" s="47">
        <v>16300</v>
      </c>
      <c r="CI12" s="47">
        <v>20100</v>
      </c>
      <c r="CJ12" s="47">
        <v>23700</v>
      </c>
      <c r="CK12" s="47">
        <v>27400</v>
      </c>
      <c r="CL12" s="47">
        <v>25800</v>
      </c>
      <c r="CM12" s="47">
        <v>26400</v>
      </c>
      <c r="CN12" s="47">
        <v>25800</v>
      </c>
      <c r="CO12" s="47">
        <v>21700</v>
      </c>
      <c r="CP12" s="47">
        <v>25800</v>
      </c>
      <c r="CQ12" s="47">
        <v>23900</v>
      </c>
      <c r="CR12" s="47">
        <v>26400</v>
      </c>
      <c r="CS12" s="47">
        <v>21900</v>
      </c>
      <c r="CT12" s="47">
        <v>24900</v>
      </c>
      <c r="CU12" s="47">
        <v>27000</v>
      </c>
      <c r="CV12" s="47">
        <v>35800</v>
      </c>
      <c r="CW12" s="47">
        <v>35400</v>
      </c>
      <c r="CX12" s="47">
        <v>35700</v>
      </c>
      <c r="CY12" s="47">
        <v>37000</v>
      </c>
      <c r="CZ12" s="47">
        <v>31900</v>
      </c>
      <c r="DA12" s="47">
        <v>32600</v>
      </c>
      <c r="DB12" s="47">
        <v>33800</v>
      </c>
      <c r="DC12" s="47">
        <v>26300</v>
      </c>
      <c r="DD12" s="47">
        <v>31200</v>
      </c>
      <c r="DE12" s="47">
        <v>28600</v>
      </c>
      <c r="DF12" s="47">
        <v>25900</v>
      </c>
      <c r="DG12" s="47">
        <v>26500</v>
      </c>
      <c r="DH12" s="47">
        <v>35100</v>
      </c>
      <c r="DI12" s="47">
        <v>33200</v>
      </c>
      <c r="DJ12" s="47">
        <v>32700</v>
      </c>
      <c r="DK12" s="47">
        <v>29700</v>
      </c>
      <c r="DL12" s="47">
        <v>27000</v>
      </c>
      <c r="DM12" s="47">
        <v>25700</v>
      </c>
      <c r="DN12" s="47">
        <v>28600</v>
      </c>
      <c r="DO12" s="47">
        <v>22800</v>
      </c>
      <c r="DP12" s="47">
        <v>27600</v>
      </c>
      <c r="DQ12" s="47">
        <v>27000</v>
      </c>
      <c r="DR12" s="47">
        <v>26000</v>
      </c>
      <c r="DS12" s="47">
        <v>29500</v>
      </c>
      <c r="DT12" s="47">
        <v>32900</v>
      </c>
      <c r="DU12" s="47">
        <v>18300</v>
      </c>
      <c r="DV12" s="47">
        <v>21200</v>
      </c>
      <c r="DW12" s="47">
        <v>18500</v>
      </c>
      <c r="DX12" s="47">
        <v>17100</v>
      </c>
      <c r="DY12" s="47">
        <v>19300</v>
      </c>
      <c r="DZ12" s="47">
        <v>21900</v>
      </c>
      <c r="EA12" s="47">
        <v>15400</v>
      </c>
      <c r="EB12" s="47">
        <v>20100</v>
      </c>
      <c r="EC12" s="47">
        <v>20100</v>
      </c>
      <c r="ED12" s="47">
        <v>21700</v>
      </c>
      <c r="EE12" s="47">
        <v>21500</v>
      </c>
      <c r="EF12" s="47">
        <v>26500</v>
      </c>
      <c r="EG12" s="47">
        <v>28400</v>
      </c>
      <c r="EH12" s="47">
        <v>28700</v>
      </c>
      <c r="EI12" s="47">
        <v>22100</v>
      </c>
      <c r="EJ12" s="47">
        <v>27100</v>
      </c>
      <c r="EK12" s="47">
        <v>31700</v>
      </c>
      <c r="EL12" s="47">
        <v>33500</v>
      </c>
      <c r="EM12" s="47">
        <v>30500</v>
      </c>
      <c r="EN12" s="47">
        <v>35200</v>
      </c>
      <c r="EO12" s="47">
        <v>30500</v>
      </c>
      <c r="EP12" s="47">
        <v>30300</v>
      </c>
      <c r="EQ12" s="47">
        <v>34300</v>
      </c>
      <c r="ER12" s="47">
        <v>42900</v>
      </c>
      <c r="ES12" s="47">
        <v>35600</v>
      </c>
      <c r="ET12" s="47">
        <v>41600</v>
      </c>
      <c r="EU12" s="47">
        <v>40100</v>
      </c>
      <c r="EV12" s="47">
        <v>37300</v>
      </c>
      <c r="EW12" s="47">
        <v>31700</v>
      </c>
      <c r="EX12" s="47">
        <v>28200</v>
      </c>
      <c r="EY12" s="47">
        <v>25900</v>
      </c>
      <c r="EZ12" s="47">
        <v>29000</v>
      </c>
      <c r="FA12" s="47">
        <v>30000</v>
      </c>
      <c r="FB12" s="47">
        <v>31700</v>
      </c>
      <c r="FC12" s="47">
        <v>33200</v>
      </c>
      <c r="FD12" s="47">
        <v>43700</v>
      </c>
      <c r="FE12" s="47">
        <v>37300</v>
      </c>
      <c r="FF12" s="47">
        <v>40700</v>
      </c>
      <c r="FG12" s="47">
        <v>43900</v>
      </c>
      <c r="FH12" s="47">
        <v>36100</v>
      </c>
      <c r="FI12" s="47">
        <v>32600</v>
      </c>
      <c r="FJ12" s="47">
        <v>32000</v>
      </c>
      <c r="FK12" s="47">
        <v>36800</v>
      </c>
      <c r="FL12" s="47">
        <v>45600</v>
      </c>
      <c r="FM12" s="47">
        <v>37700</v>
      </c>
      <c r="FN12" s="47">
        <v>50100</v>
      </c>
      <c r="FO12" s="47">
        <v>48200</v>
      </c>
      <c r="FP12" s="47">
        <v>59100</v>
      </c>
      <c r="FQ12" s="47">
        <v>53000</v>
      </c>
      <c r="FR12" s="47">
        <v>53300</v>
      </c>
      <c r="FS12" s="47">
        <v>46700</v>
      </c>
      <c r="FT12" s="47">
        <v>38000</v>
      </c>
      <c r="FU12" s="47">
        <v>48400</v>
      </c>
      <c r="FV12" s="47">
        <v>61100</v>
      </c>
      <c r="FW12" s="47">
        <v>42800</v>
      </c>
      <c r="FX12" s="47">
        <v>59377</v>
      </c>
      <c r="FY12" s="47">
        <v>55215</v>
      </c>
      <c r="FZ12" s="47">
        <v>49343</v>
      </c>
      <c r="GA12" s="47">
        <v>55939</v>
      </c>
      <c r="GB12" s="47">
        <v>59945</v>
      </c>
      <c r="GC12" s="47">
        <v>72378</v>
      </c>
      <c r="GD12" s="47">
        <v>75970</v>
      </c>
      <c r="GE12" s="47">
        <v>75877</v>
      </c>
      <c r="GF12" s="48">
        <v>68676</v>
      </c>
      <c r="GG12" s="48">
        <v>77697</v>
      </c>
      <c r="GH12" s="48">
        <v>49311</v>
      </c>
      <c r="GI12" s="48">
        <v>49590</v>
      </c>
      <c r="GJ12" s="48">
        <v>52910</v>
      </c>
      <c r="GK12" s="48">
        <v>54468</v>
      </c>
      <c r="GL12" s="47">
        <f>GL13+GL14+GL15</f>
        <v>46518</v>
      </c>
      <c r="GM12" s="47">
        <f t="shared" ref="GM12" si="48">GM13+GM14+GM15</f>
        <v>88960</v>
      </c>
      <c r="GN12" s="47">
        <f t="shared" ref="GN12:GT12" si="49">GN13+GN14+GN15</f>
        <v>85285</v>
      </c>
      <c r="GO12" s="47">
        <f t="shared" si="49"/>
        <v>65654</v>
      </c>
      <c r="GP12" s="47">
        <f t="shared" si="49"/>
        <v>100198</v>
      </c>
      <c r="GQ12" s="47">
        <f t="shared" si="49"/>
        <v>88122</v>
      </c>
      <c r="GR12" s="47">
        <f t="shared" si="49"/>
        <v>93502</v>
      </c>
      <c r="GS12" s="47">
        <f t="shared" si="49"/>
        <v>88135</v>
      </c>
      <c r="GT12" s="47">
        <f t="shared" si="49"/>
        <v>85720</v>
      </c>
      <c r="GU12" s="47">
        <f t="shared" ref="GU12:GV12" si="50">GU13+GU14+GU15</f>
        <v>74864</v>
      </c>
      <c r="GV12" s="47">
        <f t="shared" si="50"/>
        <v>87662</v>
      </c>
      <c r="GW12" s="47">
        <f t="shared" ref="GW12:GX12" si="51">GW13+GW14+GW15</f>
        <v>100928</v>
      </c>
      <c r="GX12" s="47">
        <f t="shared" si="51"/>
        <v>61465</v>
      </c>
      <c r="GY12" s="47">
        <f t="shared" ref="GY12:GZ12" si="52">GY13+GY14+GY15</f>
        <v>69207</v>
      </c>
      <c r="GZ12" s="47">
        <f t="shared" si="52"/>
        <v>87724</v>
      </c>
      <c r="HA12" s="47">
        <f t="shared" ref="HA12:HB12" si="53">HA13+HA14+HA15</f>
        <v>106887</v>
      </c>
      <c r="HB12" s="47">
        <f t="shared" si="53"/>
        <v>126807</v>
      </c>
      <c r="HC12" s="47">
        <f t="shared" ref="HC12:HD12" si="54">HC13+HC14+HC15</f>
        <v>95943</v>
      </c>
      <c r="HD12" s="47">
        <f t="shared" si="54"/>
        <v>115731</v>
      </c>
      <c r="HE12" s="47">
        <f t="shared" ref="HE12:HF12" si="55">HE13+HE14+HE15</f>
        <v>125368</v>
      </c>
      <c r="HF12" s="47">
        <f t="shared" si="55"/>
        <v>89152</v>
      </c>
      <c r="HG12" s="47">
        <f t="shared" ref="HG12:HH12" si="56">HG13+HG14+HG15</f>
        <v>84643</v>
      </c>
      <c r="HH12" s="47">
        <f t="shared" si="56"/>
        <v>93552</v>
      </c>
      <c r="HI12" s="47">
        <f t="shared" ref="HI12" si="57">HI13+HI14+HI15</f>
        <v>77631</v>
      </c>
      <c r="HJ12" s="47">
        <f t="shared" ref="HJ12:HO12" si="58">HJ13+HJ14+HJ15</f>
        <v>56786</v>
      </c>
      <c r="HK12" s="47">
        <f t="shared" si="58"/>
        <v>105345</v>
      </c>
      <c r="HL12" s="47">
        <f t="shared" si="58"/>
        <v>110687</v>
      </c>
      <c r="HM12" s="47">
        <f t="shared" si="58"/>
        <v>113362</v>
      </c>
      <c r="HN12" s="47">
        <f t="shared" si="58"/>
        <v>117884</v>
      </c>
      <c r="HO12" s="47">
        <f t="shared" si="58"/>
        <v>80135</v>
      </c>
      <c r="HP12" s="47">
        <f t="shared" ref="HP12" si="59">HP13+HP14+HP15</f>
        <v>84491</v>
      </c>
      <c r="HQ12" s="47">
        <f t="shared" ref="HQ12:HV12" si="60">HQ13+HQ14+HQ15</f>
        <v>51706</v>
      </c>
      <c r="HR12" s="47">
        <f t="shared" si="60"/>
        <v>71773</v>
      </c>
      <c r="HS12" s="47">
        <f t="shared" si="60"/>
        <v>70509</v>
      </c>
      <c r="HT12" s="47">
        <f t="shared" si="60"/>
        <v>65204</v>
      </c>
      <c r="HU12" s="47">
        <f t="shared" si="60"/>
        <v>47019</v>
      </c>
      <c r="HV12" s="47">
        <f t="shared" si="60"/>
        <v>43507</v>
      </c>
      <c r="HW12" s="47">
        <f t="shared" ref="HW12" si="61">HW13+HW14+HW15</f>
        <v>72062</v>
      </c>
      <c r="HX12" s="47">
        <f>HX13+HX14+HX15</f>
        <v>107624</v>
      </c>
      <c r="HY12" s="47">
        <f t="shared" ref="HY12:HZ12" si="62">HY13+HY14+HY15</f>
        <v>88281</v>
      </c>
      <c r="HZ12" s="47">
        <f t="shared" si="62"/>
        <v>100418</v>
      </c>
      <c r="IA12" s="47">
        <f t="shared" ref="IA12:IB12" si="63">IA13+IA14+IA15</f>
        <v>95729</v>
      </c>
      <c r="IB12" s="47">
        <f t="shared" si="63"/>
        <v>95769</v>
      </c>
      <c r="IC12" s="47">
        <f t="shared" ref="IC12:ID12" si="64">IC13+IC14+IC15</f>
        <v>76808</v>
      </c>
      <c r="ID12" s="47">
        <f t="shared" si="64"/>
        <v>110721</v>
      </c>
      <c r="IE12" s="47">
        <f t="shared" ref="IE12:IF12" si="65">IE13+IE14+IE15</f>
        <v>80430</v>
      </c>
      <c r="IF12" s="47">
        <f t="shared" si="65"/>
        <v>98419</v>
      </c>
      <c r="IG12" s="47">
        <f t="shared" ref="IG12:IH12" si="66">IG13+IG14+IG15</f>
        <v>94015</v>
      </c>
      <c r="IH12" s="47">
        <f t="shared" si="66"/>
        <v>90746</v>
      </c>
      <c r="II12" s="47">
        <f t="shared" ref="II12:IJ12" si="67">II13+II14+II15</f>
        <v>81619</v>
      </c>
      <c r="IJ12" s="47">
        <f t="shared" si="67"/>
        <v>101249</v>
      </c>
      <c r="IK12" s="47">
        <f>IK13+IK14+IK15</f>
        <v>101364</v>
      </c>
      <c r="IL12" s="47">
        <f t="shared" ref="IL12" si="68">IL13+IL14+IL15</f>
        <v>98663</v>
      </c>
      <c r="IM12" s="47">
        <f t="shared" ref="IM12:IN12" si="69">IM13+IM14+IM15</f>
        <v>97377</v>
      </c>
      <c r="IN12" s="47">
        <f t="shared" si="69"/>
        <v>115226</v>
      </c>
      <c r="IO12" s="47">
        <f t="shared" ref="IO12" si="70">IO13+IO14+IO15</f>
        <v>125409</v>
      </c>
      <c r="IP12" s="47">
        <f t="shared" ref="IP12:IQ12" si="71">IP13+IP14+IP15</f>
        <v>134739</v>
      </c>
      <c r="IQ12" s="47">
        <f t="shared" si="71"/>
        <v>120375</v>
      </c>
      <c r="IR12" s="47">
        <f t="shared" ref="IR12:IS12" si="72">IR13+IR14+IR15</f>
        <v>129251</v>
      </c>
      <c r="IS12" s="47">
        <f t="shared" si="72"/>
        <v>102526</v>
      </c>
      <c r="IT12" s="47">
        <v>122869</v>
      </c>
      <c r="IU12" s="47">
        <v>113441</v>
      </c>
      <c r="IV12" s="47">
        <v>101195</v>
      </c>
      <c r="IW12" s="47">
        <v>118694</v>
      </c>
      <c r="IX12" s="47">
        <v>122075</v>
      </c>
      <c r="IY12" s="47">
        <v>140330</v>
      </c>
      <c r="IZ12" s="47">
        <v>141138</v>
      </c>
      <c r="JA12" s="47">
        <v>127354</v>
      </c>
      <c r="JB12" s="47">
        <v>149802</v>
      </c>
      <c r="JC12" s="47">
        <v>98367</v>
      </c>
      <c r="JD12" s="23">
        <v>126161</v>
      </c>
      <c r="JE12" s="23">
        <v>123166</v>
      </c>
      <c r="JF12" s="27">
        <f t="shared" ref="JF12:JI12" si="73">SUM(JF13:JF15)</f>
        <v>112850</v>
      </c>
      <c r="JG12" s="27">
        <f t="shared" si="73"/>
        <v>113372</v>
      </c>
      <c r="JH12" s="27">
        <f t="shared" si="73"/>
        <v>139973</v>
      </c>
      <c r="JI12" s="27">
        <f t="shared" si="73"/>
        <v>133610</v>
      </c>
      <c r="JJ12" s="27">
        <f t="shared" ref="JJ12:JP12" si="74">SUM(JJ13:JJ15)</f>
        <v>117771</v>
      </c>
      <c r="JK12" s="27">
        <f t="shared" si="74"/>
        <v>118603</v>
      </c>
      <c r="JL12" s="27">
        <f t="shared" si="74"/>
        <v>145441</v>
      </c>
      <c r="JM12" s="27">
        <f t="shared" si="74"/>
        <v>132043</v>
      </c>
      <c r="JN12" s="27">
        <f t="shared" si="74"/>
        <v>113311</v>
      </c>
      <c r="JO12" s="27">
        <f t="shared" si="74"/>
        <v>101294</v>
      </c>
      <c r="JP12" s="27">
        <f t="shared" si="74"/>
        <v>82210</v>
      </c>
      <c r="JQ12" s="27">
        <f t="shared" ref="JQ12:JV12" si="75">SUM(JQ13:JQ15)</f>
        <v>106687</v>
      </c>
      <c r="JR12" s="27">
        <f t="shared" si="75"/>
        <v>75184</v>
      </c>
      <c r="JS12" s="27">
        <f t="shared" si="75"/>
        <v>138591</v>
      </c>
      <c r="JT12" s="27">
        <f t="shared" si="75"/>
        <v>153236</v>
      </c>
      <c r="JU12" s="27">
        <f t="shared" si="75"/>
        <v>135219</v>
      </c>
      <c r="JV12" s="27">
        <f t="shared" si="75"/>
        <v>146339</v>
      </c>
      <c r="JW12" s="27">
        <f t="shared" ref="JW12:JX12" si="76">SUM(JW13:JW15)</f>
        <v>138627</v>
      </c>
      <c r="JX12" s="27">
        <f t="shared" si="76"/>
        <v>165101</v>
      </c>
      <c r="JY12" s="27">
        <f t="shared" ref="JY12:JZ12" si="77">SUM(JY13:JY15)</f>
        <v>155847</v>
      </c>
      <c r="JZ12" s="27">
        <f t="shared" si="77"/>
        <v>147128</v>
      </c>
      <c r="KA12" s="27">
        <f t="shared" ref="KA12:KB12" si="78">SUM(KA13:KA15)</f>
        <v>149259</v>
      </c>
      <c r="KB12" s="27">
        <f t="shared" si="78"/>
        <v>155504</v>
      </c>
      <c r="KC12" s="27">
        <f t="shared" ref="KC12:KD12" si="79">SUM(KC13:KC15)</f>
        <v>150186</v>
      </c>
      <c r="KD12" s="27">
        <f t="shared" si="79"/>
        <v>141158</v>
      </c>
      <c r="KE12" s="27">
        <f t="shared" ref="KE12:KF12" si="80">SUM(KE13:KE15)</f>
        <v>144611</v>
      </c>
      <c r="KF12" s="27">
        <f t="shared" si="80"/>
        <v>133992</v>
      </c>
      <c r="KG12" s="27">
        <f t="shared" ref="KG12:KH12" si="81">SUM(KG13:KG15)</f>
        <v>144450</v>
      </c>
      <c r="KH12" s="27">
        <f t="shared" si="81"/>
        <v>160079</v>
      </c>
      <c r="KI12" s="27">
        <f t="shared" ref="KI12:KJ12" si="82">SUM(KI13:KI15)</f>
        <v>172204</v>
      </c>
      <c r="KJ12" s="27">
        <f t="shared" si="82"/>
        <v>179140</v>
      </c>
      <c r="KK12" s="27">
        <f t="shared" ref="KK12:KL12" si="83">SUM(KK13:KK15)</f>
        <v>180594</v>
      </c>
      <c r="KL12" s="27">
        <f t="shared" si="83"/>
        <v>172209</v>
      </c>
      <c r="KM12" s="27">
        <f t="shared" ref="KM12:KN12" si="84">SUM(KM13:KM15)</f>
        <v>146243</v>
      </c>
      <c r="KN12" s="27">
        <f t="shared" si="84"/>
        <v>173155</v>
      </c>
      <c r="KO12" s="27">
        <f t="shared" ref="KO12:KP12" si="85">SUM(KO13:KO15)</f>
        <v>160147</v>
      </c>
      <c r="KP12" s="27">
        <f t="shared" si="85"/>
        <v>113613</v>
      </c>
      <c r="KQ12" s="27">
        <f t="shared" ref="KQ12" si="86">SUM(KQ13:KQ15)</f>
        <v>160573</v>
      </c>
    </row>
    <row r="13" spans="1:1213" x14ac:dyDescent="0.2">
      <c r="A13" s="61" t="s">
        <v>33</v>
      </c>
      <c r="B13" s="18">
        <v>0</v>
      </c>
      <c r="C13" s="18">
        <v>0</v>
      </c>
      <c r="D13" s="18">
        <v>1000</v>
      </c>
      <c r="E13" s="18">
        <v>1000</v>
      </c>
      <c r="F13" s="18">
        <v>0</v>
      </c>
      <c r="G13" s="18">
        <v>0</v>
      </c>
      <c r="H13" s="18">
        <v>1000</v>
      </c>
      <c r="I13" s="18">
        <v>1000</v>
      </c>
      <c r="J13" s="18">
        <v>0</v>
      </c>
      <c r="K13" s="18">
        <v>0</v>
      </c>
      <c r="L13" s="18">
        <v>0</v>
      </c>
      <c r="M13" s="18">
        <v>0</v>
      </c>
      <c r="N13" s="18">
        <v>1000</v>
      </c>
      <c r="O13" s="18">
        <v>1000</v>
      </c>
      <c r="P13" s="18">
        <v>1000</v>
      </c>
      <c r="Q13" s="18">
        <v>1000</v>
      </c>
      <c r="R13" s="18">
        <v>0</v>
      </c>
      <c r="S13" s="18">
        <v>1000</v>
      </c>
      <c r="T13" s="18">
        <v>1000</v>
      </c>
      <c r="U13" s="18">
        <v>1000</v>
      </c>
      <c r="V13" s="18">
        <v>1000</v>
      </c>
      <c r="W13" s="18">
        <v>1000</v>
      </c>
      <c r="X13" s="18">
        <v>1200</v>
      </c>
      <c r="Y13" s="18">
        <v>1500</v>
      </c>
      <c r="Z13" s="18">
        <v>800</v>
      </c>
      <c r="AA13" s="18">
        <v>1600</v>
      </c>
      <c r="AB13" s="18">
        <v>1300</v>
      </c>
      <c r="AC13" s="18">
        <v>1800</v>
      </c>
      <c r="AD13" s="18">
        <v>1100</v>
      </c>
      <c r="AE13" s="18">
        <v>1000</v>
      </c>
      <c r="AF13" s="18">
        <v>900</v>
      </c>
      <c r="AG13" s="18">
        <v>1500</v>
      </c>
      <c r="AH13" s="18">
        <v>1900</v>
      </c>
      <c r="AI13" s="18">
        <v>1200</v>
      </c>
      <c r="AJ13" s="18">
        <v>1700</v>
      </c>
      <c r="AK13" s="18">
        <v>1400</v>
      </c>
      <c r="AL13" s="18">
        <v>1200</v>
      </c>
      <c r="AM13" s="18">
        <v>1500</v>
      </c>
      <c r="AN13" s="18">
        <v>1700</v>
      </c>
      <c r="AO13" s="18">
        <v>1100</v>
      </c>
      <c r="AP13" s="18">
        <v>1000</v>
      </c>
      <c r="AQ13" s="18">
        <v>1700</v>
      </c>
      <c r="AR13" s="18">
        <v>1600</v>
      </c>
      <c r="AS13" s="18">
        <v>1400</v>
      </c>
      <c r="AT13" s="18">
        <v>1800</v>
      </c>
      <c r="AU13" s="18">
        <v>1200</v>
      </c>
      <c r="AV13" s="18">
        <v>1400</v>
      </c>
      <c r="AW13" s="18">
        <v>1000</v>
      </c>
      <c r="AX13" s="18">
        <v>1100</v>
      </c>
      <c r="AY13" s="18">
        <v>1400</v>
      </c>
      <c r="AZ13" s="18">
        <v>2200</v>
      </c>
      <c r="BA13" s="18">
        <v>1200</v>
      </c>
      <c r="BB13" s="18">
        <v>1900</v>
      </c>
      <c r="BC13" s="18">
        <v>1400</v>
      </c>
      <c r="BD13" s="18">
        <v>1900</v>
      </c>
      <c r="BE13" s="18">
        <v>1700</v>
      </c>
      <c r="BF13" s="18">
        <v>2600</v>
      </c>
      <c r="BG13" s="18">
        <v>1500</v>
      </c>
      <c r="BH13" s="18">
        <v>2700</v>
      </c>
      <c r="BI13" s="18">
        <v>2100</v>
      </c>
      <c r="BJ13" s="18">
        <v>1800</v>
      </c>
      <c r="BK13" s="18">
        <v>1200</v>
      </c>
      <c r="BL13" s="18">
        <v>1600</v>
      </c>
      <c r="BM13" s="18">
        <v>1400</v>
      </c>
      <c r="BN13" s="18">
        <v>1800</v>
      </c>
      <c r="BO13" s="18">
        <v>2300</v>
      </c>
      <c r="BP13" s="18">
        <v>2400</v>
      </c>
      <c r="BQ13" s="18">
        <v>2800</v>
      </c>
      <c r="BR13" s="18">
        <v>2500</v>
      </c>
      <c r="BS13" s="18">
        <v>800</v>
      </c>
      <c r="BT13" s="18">
        <v>1500</v>
      </c>
      <c r="BU13" s="18">
        <v>700</v>
      </c>
      <c r="BV13" s="18">
        <v>1900</v>
      </c>
      <c r="BW13" s="18">
        <v>1300</v>
      </c>
      <c r="BX13" s="18">
        <v>1600</v>
      </c>
      <c r="BY13" s="18">
        <v>1500</v>
      </c>
      <c r="BZ13" s="18">
        <v>1500</v>
      </c>
      <c r="CA13" s="18">
        <v>1100</v>
      </c>
      <c r="CB13" s="18">
        <v>1200</v>
      </c>
      <c r="CC13" s="18">
        <v>1500</v>
      </c>
      <c r="CD13" s="18">
        <v>1500</v>
      </c>
      <c r="CE13" s="18">
        <v>1300</v>
      </c>
      <c r="CF13" s="18">
        <v>1000</v>
      </c>
      <c r="CG13" s="18">
        <v>1300</v>
      </c>
      <c r="CH13" s="18">
        <v>2100</v>
      </c>
      <c r="CI13" s="18">
        <v>2100</v>
      </c>
      <c r="CJ13" s="18">
        <v>2500</v>
      </c>
      <c r="CK13" s="18">
        <v>2500</v>
      </c>
      <c r="CL13" s="18">
        <v>1500</v>
      </c>
      <c r="CM13" s="18">
        <v>1900</v>
      </c>
      <c r="CN13" s="18">
        <v>2800</v>
      </c>
      <c r="CO13" s="18">
        <v>2000</v>
      </c>
      <c r="CP13" s="18">
        <v>2200</v>
      </c>
      <c r="CQ13" s="18">
        <v>1200</v>
      </c>
      <c r="CR13" s="18">
        <v>2100</v>
      </c>
      <c r="CS13" s="18">
        <v>1700</v>
      </c>
      <c r="CT13" s="18">
        <v>2100</v>
      </c>
      <c r="CU13" s="18">
        <v>1500</v>
      </c>
      <c r="CV13" s="18">
        <v>2600</v>
      </c>
      <c r="CW13" s="18">
        <v>3000</v>
      </c>
      <c r="CX13" s="18">
        <v>2600</v>
      </c>
      <c r="CY13" s="18">
        <v>2600</v>
      </c>
      <c r="CZ13" s="18">
        <v>1300</v>
      </c>
      <c r="DA13" s="18">
        <v>2100</v>
      </c>
      <c r="DB13" s="18">
        <v>2000</v>
      </c>
      <c r="DC13" s="18">
        <v>1100</v>
      </c>
      <c r="DD13" s="18">
        <v>1200</v>
      </c>
      <c r="DE13" s="18">
        <v>2100</v>
      </c>
      <c r="DF13" s="18">
        <v>1200</v>
      </c>
      <c r="DG13" s="18">
        <v>1700</v>
      </c>
      <c r="DH13" s="18">
        <v>1600</v>
      </c>
      <c r="DI13" s="18">
        <v>2200</v>
      </c>
      <c r="DJ13" s="18">
        <v>1900</v>
      </c>
      <c r="DK13" s="18">
        <v>1900</v>
      </c>
      <c r="DL13" s="18">
        <v>1900</v>
      </c>
      <c r="DM13" s="18">
        <v>2500</v>
      </c>
      <c r="DN13" s="18">
        <v>2000</v>
      </c>
      <c r="DO13" s="18">
        <v>1200</v>
      </c>
      <c r="DP13" s="18">
        <v>2000</v>
      </c>
      <c r="DQ13" s="18">
        <v>1800</v>
      </c>
      <c r="DR13" s="18">
        <v>1900</v>
      </c>
      <c r="DS13" s="18">
        <v>2200</v>
      </c>
      <c r="DT13" s="18">
        <v>2200</v>
      </c>
      <c r="DU13" s="18">
        <v>2300</v>
      </c>
      <c r="DV13" s="18">
        <v>2400</v>
      </c>
      <c r="DW13" s="18">
        <v>2400</v>
      </c>
      <c r="DX13" s="18">
        <v>2500</v>
      </c>
      <c r="DY13" s="18">
        <v>2900</v>
      </c>
      <c r="DZ13" s="18">
        <v>2900</v>
      </c>
      <c r="EA13" s="18">
        <v>1800</v>
      </c>
      <c r="EB13" s="18">
        <v>2500</v>
      </c>
      <c r="EC13" s="18">
        <v>2400</v>
      </c>
      <c r="ED13" s="18">
        <v>2800</v>
      </c>
      <c r="EE13" s="18">
        <v>2500</v>
      </c>
      <c r="EF13" s="18">
        <v>2700</v>
      </c>
      <c r="EG13" s="18">
        <v>2800</v>
      </c>
      <c r="EH13" s="18">
        <v>3300</v>
      </c>
      <c r="EI13" s="18">
        <v>2500</v>
      </c>
      <c r="EJ13" s="18">
        <v>2100</v>
      </c>
      <c r="EK13" s="18">
        <v>2000</v>
      </c>
      <c r="EL13" s="18">
        <v>2400</v>
      </c>
      <c r="EM13" s="18">
        <v>1600</v>
      </c>
      <c r="EN13" s="18">
        <v>1900</v>
      </c>
      <c r="EO13" s="18">
        <v>2200</v>
      </c>
      <c r="EP13" s="18">
        <v>2200</v>
      </c>
      <c r="EQ13" s="18">
        <v>2600</v>
      </c>
      <c r="ER13" s="18">
        <v>2600</v>
      </c>
      <c r="ES13" s="18">
        <v>2700</v>
      </c>
      <c r="ET13" s="18">
        <v>2600</v>
      </c>
      <c r="EU13" s="18">
        <v>2700</v>
      </c>
      <c r="EV13" s="18">
        <v>2700</v>
      </c>
      <c r="EW13" s="18">
        <v>2900</v>
      </c>
      <c r="EX13" s="18">
        <v>3300</v>
      </c>
      <c r="EY13" s="18">
        <v>2300</v>
      </c>
      <c r="EZ13" s="18">
        <v>2300</v>
      </c>
      <c r="FA13" s="18">
        <v>2100</v>
      </c>
      <c r="FB13" s="18">
        <v>1900</v>
      </c>
      <c r="FC13" s="18">
        <v>2400</v>
      </c>
      <c r="FD13" s="18">
        <v>2600</v>
      </c>
      <c r="FE13" s="18">
        <v>2900</v>
      </c>
      <c r="FF13" s="18">
        <v>2300</v>
      </c>
      <c r="FG13" s="18">
        <v>2600</v>
      </c>
      <c r="FH13" s="18">
        <v>2600</v>
      </c>
      <c r="FI13" s="18">
        <v>3200</v>
      </c>
      <c r="FJ13" s="18">
        <v>3400</v>
      </c>
      <c r="FK13" s="18">
        <v>1800</v>
      </c>
      <c r="FL13" s="18">
        <v>2600</v>
      </c>
      <c r="FM13" s="18">
        <v>2700</v>
      </c>
      <c r="FN13" s="18">
        <v>2500</v>
      </c>
      <c r="FO13" s="18">
        <v>2100</v>
      </c>
      <c r="FP13" s="18">
        <v>3100</v>
      </c>
      <c r="FQ13" s="18">
        <v>1900</v>
      </c>
      <c r="FR13" s="18">
        <v>2200</v>
      </c>
      <c r="FS13" s="18">
        <v>2400</v>
      </c>
      <c r="FT13" s="18">
        <v>1600</v>
      </c>
      <c r="FU13" s="18">
        <v>2100</v>
      </c>
      <c r="FV13" s="18">
        <v>2600</v>
      </c>
      <c r="FW13" s="18">
        <v>1200</v>
      </c>
      <c r="FX13" s="18">
        <v>2499</v>
      </c>
      <c r="FY13" s="18">
        <v>1734</v>
      </c>
      <c r="FZ13" s="18">
        <v>2060</v>
      </c>
      <c r="GA13" s="18">
        <v>2419</v>
      </c>
      <c r="GB13" s="18">
        <v>2463</v>
      </c>
      <c r="GC13" s="18">
        <v>2650</v>
      </c>
      <c r="GD13" s="18">
        <v>2903</v>
      </c>
      <c r="GE13" s="18">
        <v>2388</v>
      </c>
      <c r="GF13" s="29">
        <v>1697</v>
      </c>
      <c r="GG13" s="29">
        <v>2546</v>
      </c>
      <c r="GH13" s="29">
        <v>2210</v>
      </c>
      <c r="GI13" s="29">
        <v>1139</v>
      </c>
      <c r="GJ13" s="29">
        <v>1283</v>
      </c>
      <c r="GK13" s="29">
        <v>1102</v>
      </c>
      <c r="GL13" s="18">
        <v>1044</v>
      </c>
      <c r="GM13" s="18">
        <v>1841</v>
      </c>
      <c r="GN13" s="18">
        <v>1926</v>
      </c>
      <c r="GO13" s="18">
        <v>2861</v>
      </c>
      <c r="GP13" s="18">
        <v>2215</v>
      </c>
      <c r="GQ13" s="18">
        <v>3177</v>
      </c>
      <c r="GR13" s="18">
        <v>2082</v>
      </c>
      <c r="GS13" s="18">
        <v>2399</v>
      </c>
      <c r="GT13" s="18">
        <v>2856</v>
      </c>
      <c r="GU13" s="18">
        <v>1336</v>
      </c>
      <c r="GV13" s="18">
        <v>1433</v>
      </c>
      <c r="GW13" s="18">
        <v>2149</v>
      </c>
      <c r="GX13" s="18">
        <v>1870</v>
      </c>
      <c r="GY13" s="18">
        <v>2045</v>
      </c>
      <c r="GZ13" s="18">
        <v>1922</v>
      </c>
      <c r="HA13" s="18">
        <v>2237</v>
      </c>
      <c r="HB13" s="18">
        <v>2238</v>
      </c>
      <c r="HC13" s="18">
        <v>2096</v>
      </c>
      <c r="HD13" s="18">
        <v>2754</v>
      </c>
      <c r="HE13" s="18">
        <v>1720</v>
      </c>
      <c r="HF13" s="18">
        <v>2038</v>
      </c>
      <c r="HG13" s="18">
        <v>1329</v>
      </c>
      <c r="HH13" s="18">
        <v>2146</v>
      </c>
      <c r="HI13" s="18">
        <v>1928</v>
      </c>
      <c r="HJ13" s="18">
        <v>1729</v>
      </c>
      <c r="HK13" s="18">
        <v>1850</v>
      </c>
      <c r="HL13" s="18">
        <v>2032</v>
      </c>
      <c r="HM13" s="18">
        <v>1867</v>
      </c>
      <c r="HN13" s="18">
        <v>1784</v>
      </c>
      <c r="HO13" s="18">
        <v>1869</v>
      </c>
      <c r="HP13" s="18">
        <v>2308</v>
      </c>
      <c r="HQ13" s="18">
        <v>2585</v>
      </c>
      <c r="HR13" s="18">
        <v>2055</v>
      </c>
      <c r="HS13" s="18">
        <v>1759</v>
      </c>
      <c r="HT13" s="18">
        <v>1899</v>
      </c>
      <c r="HU13" s="18">
        <v>2138</v>
      </c>
      <c r="HV13" s="18">
        <v>1989</v>
      </c>
      <c r="HW13" s="18">
        <v>1621</v>
      </c>
      <c r="HX13" s="18">
        <v>2693</v>
      </c>
      <c r="HY13" s="18">
        <v>2394</v>
      </c>
      <c r="HZ13" s="18">
        <v>2469</v>
      </c>
      <c r="IA13" s="18">
        <v>2342</v>
      </c>
      <c r="IB13" s="18">
        <v>2481</v>
      </c>
      <c r="IC13" s="18">
        <v>2230</v>
      </c>
      <c r="ID13" s="18">
        <v>2469</v>
      </c>
      <c r="IE13" s="18">
        <v>1416</v>
      </c>
      <c r="IF13" s="18">
        <v>1170</v>
      </c>
      <c r="IG13" s="18">
        <v>1782</v>
      </c>
      <c r="IH13" s="18">
        <v>1914</v>
      </c>
      <c r="II13" s="18">
        <v>1278</v>
      </c>
      <c r="IJ13" s="18">
        <v>2316</v>
      </c>
      <c r="IK13" s="18">
        <v>2276</v>
      </c>
      <c r="IL13" s="18">
        <v>1349</v>
      </c>
      <c r="IM13" s="18">
        <v>2452</v>
      </c>
      <c r="IN13" s="18">
        <v>2881</v>
      </c>
      <c r="IO13" s="18">
        <v>2067</v>
      </c>
      <c r="IP13" s="18">
        <v>2757</v>
      </c>
      <c r="IQ13" s="18">
        <v>1318</v>
      </c>
      <c r="IR13" s="18">
        <v>2259</v>
      </c>
      <c r="IS13" s="18">
        <v>2138</v>
      </c>
      <c r="IT13" s="18">
        <v>1907</v>
      </c>
      <c r="IU13" s="18">
        <v>2543</v>
      </c>
      <c r="IV13" s="18">
        <v>2540</v>
      </c>
      <c r="IW13" s="18">
        <v>1731</v>
      </c>
      <c r="IX13" s="18">
        <v>1685</v>
      </c>
      <c r="IY13" s="18">
        <v>2180</v>
      </c>
      <c r="IZ13" s="18">
        <v>1675</v>
      </c>
      <c r="JA13" s="18">
        <v>2260</v>
      </c>
      <c r="JB13" s="18">
        <v>2265</v>
      </c>
      <c r="JC13" s="18">
        <v>1354</v>
      </c>
      <c r="JD13" s="23">
        <v>1930</v>
      </c>
      <c r="JE13" s="23">
        <v>1689</v>
      </c>
      <c r="JF13" s="23">
        <v>2166</v>
      </c>
      <c r="JG13" s="23">
        <v>2142</v>
      </c>
      <c r="JH13" s="23">
        <v>2197</v>
      </c>
      <c r="JI13" s="23">
        <v>1606</v>
      </c>
      <c r="JJ13" s="23">
        <v>2043</v>
      </c>
      <c r="JK13" s="23">
        <v>1638</v>
      </c>
      <c r="JL13" s="23">
        <v>1974</v>
      </c>
      <c r="JM13" s="23">
        <v>2257</v>
      </c>
      <c r="JN13" s="23">
        <v>2739</v>
      </c>
      <c r="JO13" s="23">
        <v>1224</v>
      </c>
      <c r="JP13" s="23">
        <v>2022</v>
      </c>
      <c r="JQ13" s="23">
        <v>1226</v>
      </c>
      <c r="JR13" s="23">
        <v>2013</v>
      </c>
      <c r="JS13" s="23">
        <v>1488</v>
      </c>
      <c r="JT13" s="23">
        <v>1743</v>
      </c>
      <c r="JU13" s="23">
        <v>1812</v>
      </c>
      <c r="JV13" s="23">
        <v>2149</v>
      </c>
      <c r="JW13" s="23">
        <v>1927</v>
      </c>
      <c r="JX13" s="23">
        <v>1576</v>
      </c>
      <c r="JY13" s="23">
        <v>1755</v>
      </c>
      <c r="JZ13" s="23">
        <v>2487</v>
      </c>
      <c r="KA13" s="23">
        <v>1335</v>
      </c>
      <c r="KB13" s="23">
        <v>2077</v>
      </c>
      <c r="KC13" s="23">
        <v>1917</v>
      </c>
      <c r="KD13" s="23">
        <v>2496</v>
      </c>
      <c r="KE13" s="23">
        <v>1503</v>
      </c>
      <c r="KF13" s="23">
        <v>1895</v>
      </c>
      <c r="KG13" s="23">
        <v>1772</v>
      </c>
      <c r="KH13" s="23">
        <v>1583</v>
      </c>
      <c r="KI13" s="23">
        <v>2228</v>
      </c>
      <c r="KJ13" s="23">
        <v>2164</v>
      </c>
      <c r="KK13" s="23">
        <v>2053</v>
      </c>
      <c r="KL13" s="23">
        <v>2281</v>
      </c>
      <c r="KM13" s="23">
        <v>987</v>
      </c>
      <c r="KN13" s="23">
        <v>1397</v>
      </c>
      <c r="KO13" s="23">
        <v>1380</v>
      </c>
      <c r="KP13" s="23">
        <v>1384</v>
      </c>
      <c r="KQ13" s="23">
        <v>1423</v>
      </c>
    </row>
    <row r="14" spans="1:1213" x14ac:dyDescent="0.2">
      <c r="A14" s="61" t="s">
        <v>34</v>
      </c>
      <c r="B14" s="18">
        <v>4000</v>
      </c>
      <c r="C14" s="18">
        <v>4000</v>
      </c>
      <c r="D14" s="18">
        <v>14000</v>
      </c>
      <c r="E14" s="18">
        <v>7000</v>
      </c>
      <c r="F14" s="18">
        <v>7000</v>
      </c>
      <c r="G14" s="18">
        <v>7000</v>
      </c>
      <c r="H14" s="18">
        <v>5000</v>
      </c>
      <c r="I14" s="18">
        <v>9000</v>
      </c>
      <c r="J14" s="18">
        <v>7000</v>
      </c>
      <c r="K14" s="18">
        <v>9000</v>
      </c>
      <c r="L14" s="18">
        <v>8000</v>
      </c>
      <c r="M14" s="18">
        <v>7000</v>
      </c>
      <c r="N14" s="18">
        <v>6000</v>
      </c>
      <c r="O14" s="18">
        <v>8000</v>
      </c>
      <c r="P14" s="18">
        <v>6000</v>
      </c>
      <c r="Q14" s="18">
        <v>9000</v>
      </c>
      <c r="R14" s="18">
        <v>9000</v>
      </c>
      <c r="S14" s="18">
        <v>7000</v>
      </c>
      <c r="T14" s="18">
        <v>6000</v>
      </c>
      <c r="U14" s="18">
        <v>8000</v>
      </c>
      <c r="V14" s="18">
        <v>8000</v>
      </c>
      <c r="W14" s="18">
        <v>9000</v>
      </c>
      <c r="X14" s="18">
        <v>8700</v>
      </c>
      <c r="Y14" s="18">
        <v>7800</v>
      </c>
      <c r="Z14" s="18">
        <v>9900</v>
      </c>
      <c r="AA14" s="18">
        <v>10400</v>
      </c>
      <c r="AB14" s="18">
        <v>12600</v>
      </c>
      <c r="AC14" s="18">
        <v>13900</v>
      </c>
      <c r="AD14" s="18">
        <v>15000</v>
      </c>
      <c r="AE14" s="18">
        <v>11800</v>
      </c>
      <c r="AF14" s="18">
        <v>11100</v>
      </c>
      <c r="AG14" s="18">
        <v>9800</v>
      </c>
      <c r="AH14" s="18">
        <v>12200</v>
      </c>
      <c r="AI14" s="18">
        <v>9100</v>
      </c>
      <c r="AJ14" s="18">
        <v>8000</v>
      </c>
      <c r="AK14" s="18">
        <v>6700</v>
      </c>
      <c r="AL14" s="18">
        <v>6200</v>
      </c>
      <c r="AM14" s="18">
        <v>10200</v>
      </c>
      <c r="AN14" s="18">
        <v>17600</v>
      </c>
      <c r="AO14" s="18">
        <v>17100</v>
      </c>
      <c r="AP14" s="18">
        <v>16700</v>
      </c>
      <c r="AQ14" s="18">
        <v>14500</v>
      </c>
      <c r="AR14" s="18">
        <v>13800</v>
      </c>
      <c r="AS14" s="18">
        <v>15700</v>
      </c>
      <c r="AT14" s="18">
        <v>11200</v>
      </c>
      <c r="AU14" s="18">
        <v>10000</v>
      </c>
      <c r="AV14" s="18">
        <v>11400</v>
      </c>
      <c r="AW14" s="18">
        <v>9800</v>
      </c>
      <c r="AX14" s="18">
        <v>11700</v>
      </c>
      <c r="AY14" s="18">
        <v>11600</v>
      </c>
      <c r="AZ14" s="18">
        <v>12500</v>
      </c>
      <c r="BA14" s="18">
        <v>12500</v>
      </c>
      <c r="BB14" s="18">
        <v>15700</v>
      </c>
      <c r="BC14" s="18">
        <v>12800</v>
      </c>
      <c r="BD14" s="18">
        <v>11700</v>
      </c>
      <c r="BE14" s="18">
        <v>12300</v>
      </c>
      <c r="BF14" s="18">
        <v>11300</v>
      </c>
      <c r="BG14" s="18">
        <v>8400</v>
      </c>
      <c r="BH14" s="18">
        <v>11000</v>
      </c>
      <c r="BI14" s="18">
        <v>11500</v>
      </c>
      <c r="BJ14" s="18">
        <v>10800</v>
      </c>
      <c r="BK14" s="18">
        <v>11500</v>
      </c>
      <c r="BL14" s="18">
        <v>13000</v>
      </c>
      <c r="BM14" s="18">
        <v>13600</v>
      </c>
      <c r="BN14" s="18">
        <v>14400</v>
      </c>
      <c r="BO14" s="18">
        <v>14500</v>
      </c>
      <c r="BP14" s="18">
        <v>12200</v>
      </c>
      <c r="BQ14" s="18">
        <v>11800</v>
      </c>
      <c r="BR14" s="18">
        <v>8400</v>
      </c>
      <c r="BS14" s="18">
        <v>7100</v>
      </c>
      <c r="BT14" s="18">
        <v>7300</v>
      </c>
      <c r="BU14" s="18">
        <v>3900</v>
      </c>
      <c r="BV14" s="18">
        <v>5300</v>
      </c>
      <c r="BW14" s="18">
        <v>6600</v>
      </c>
      <c r="BX14" s="18">
        <v>9400</v>
      </c>
      <c r="BY14" s="18">
        <v>11700</v>
      </c>
      <c r="BZ14" s="18">
        <v>13000</v>
      </c>
      <c r="CA14" s="18">
        <v>13200</v>
      </c>
      <c r="CB14" s="18">
        <v>13100</v>
      </c>
      <c r="CC14" s="18">
        <v>13000</v>
      </c>
      <c r="CD14" s="18">
        <v>13000</v>
      </c>
      <c r="CE14" s="18">
        <v>13900</v>
      </c>
      <c r="CF14" s="18">
        <v>11700</v>
      </c>
      <c r="CG14" s="18">
        <v>10600</v>
      </c>
      <c r="CH14" s="18">
        <v>10400</v>
      </c>
      <c r="CI14" s="18">
        <v>14000</v>
      </c>
      <c r="CJ14" s="18">
        <v>16700</v>
      </c>
      <c r="CK14" s="18">
        <v>19400</v>
      </c>
      <c r="CL14" s="18">
        <v>19100</v>
      </c>
      <c r="CM14" s="18">
        <v>19500</v>
      </c>
      <c r="CN14" s="18">
        <v>17400</v>
      </c>
      <c r="CO14" s="18">
        <v>15300</v>
      </c>
      <c r="CP14" s="18">
        <v>17300</v>
      </c>
      <c r="CQ14" s="18">
        <v>18100</v>
      </c>
      <c r="CR14" s="18">
        <v>17600</v>
      </c>
      <c r="CS14" s="18">
        <v>14800</v>
      </c>
      <c r="CT14" s="18">
        <v>16500</v>
      </c>
      <c r="CU14" s="18">
        <v>15600</v>
      </c>
      <c r="CV14" s="18">
        <v>21300</v>
      </c>
      <c r="CW14" s="18">
        <v>20400</v>
      </c>
      <c r="CX14" s="18">
        <v>21000</v>
      </c>
      <c r="CY14" s="18">
        <v>20600</v>
      </c>
      <c r="CZ14" s="18">
        <v>19000</v>
      </c>
      <c r="DA14" s="18">
        <v>17800</v>
      </c>
      <c r="DB14" s="18">
        <v>16100.000000000002</v>
      </c>
      <c r="DC14" s="18">
        <v>15700</v>
      </c>
      <c r="DD14" s="18">
        <v>17200</v>
      </c>
      <c r="DE14" s="18">
        <v>15400</v>
      </c>
      <c r="DF14" s="18">
        <v>15100</v>
      </c>
      <c r="DG14" s="18">
        <v>16400</v>
      </c>
      <c r="DH14" s="18">
        <v>23600</v>
      </c>
      <c r="DI14" s="18">
        <v>17500</v>
      </c>
      <c r="DJ14" s="18">
        <v>16500</v>
      </c>
      <c r="DK14" s="18">
        <v>16400</v>
      </c>
      <c r="DL14" s="18">
        <v>13300</v>
      </c>
      <c r="DM14" s="18">
        <v>15700</v>
      </c>
      <c r="DN14" s="18">
        <v>13800</v>
      </c>
      <c r="DO14" s="18">
        <v>11000</v>
      </c>
      <c r="DP14" s="18">
        <v>10200</v>
      </c>
      <c r="DQ14" s="18">
        <v>10400</v>
      </c>
      <c r="DR14" s="18">
        <v>9200</v>
      </c>
      <c r="DS14" s="18">
        <v>11200</v>
      </c>
      <c r="DT14" s="18">
        <v>10300</v>
      </c>
      <c r="DU14" s="18">
        <v>6500</v>
      </c>
      <c r="DV14" s="18">
        <v>9000</v>
      </c>
      <c r="DW14" s="18">
        <v>7800</v>
      </c>
      <c r="DX14" s="18">
        <v>6600</v>
      </c>
      <c r="DY14" s="18">
        <v>8400</v>
      </c>
      <c r="DZ14" s="18">
        <v>10900</v>
      </c>
      <c r="EA14" s="18">
        <v>9900</v>
      </c>
      <c r="EB14" s="18">
        <v>10500</v>
      </c>
      <c r="EC14" s="18">
        <v>9000</v>
      </c>
      <c r="ED14" s="18">
        <v>10100</v>
      </c>
      <c r="EE14" s="18">
        <v>9500</v>
      </c>
      <c r="EF14" s="18">
        <v>13400</v>
      </c>
      <c r="EG14" s="18">
        <v>14400</v>
      </c>
      <c r="EH14" s="18">
        <v>14400</v>
      </c>
      <c r="EI14" s="18">
        <v>13800</v>
      </c>
      <c r="EJ14" s="18">
        <v>14600</v>
      </c>
      <c r="EK14" s="18">
        <v>17500</v>
      </c>
      <c r="EL14" s="18">
        <v>19900</v>
      </c>
      <c r="EM14" s="18">
        <v>20000</v>
      </c>
      <c r="EN14" s="18">
        <v>19500</v>
      </c>
      <c r="EO14" s="18">
        <v>14700</v>
      </c>
      <c r="EP14" s="18">
        <v>15300</v>
      </c>
      <c r="EQ14" s="18">
        <v>16300</v>
      </c>
      <c r="ER14" s="18">
        <v>24400</v>
      </c>
      <c r="ES14" s="18">
        <v>19400</v>
      </c>
      <c r="ET14" s="18">
        <v>19300</v>
      </c>
      <c r="EU14" s="18">
        <v>16600</v>
      </c>
      <c r="EV14" s="18">
        <v>14800</v>
      </c>
      <c r="EW14" s="18">
        <v>13800</v>
      </c>
      <c r="EX14" s="18">
        <v>12700</v>
      </c>
      <c r="EY14" s="18">
        <v>12000</v>
      </c>
      <c r="EZ14" s="18">
        <v>16300</v>
      </c>
      <c r="FA14" s="18">
        <v>10900</v>
      </c>
      <c r="FB14" s="18">
        <v>11700</v>
      </c>
      <c r="FC14" s="18">
        <v>8700</v>
      </c>
      <c r="FD14" s="18">
        <v>13300</v>
      </c>
      <c r="FE14" s="18">
        <v>11900</v>
      </c>
      <c r="FF14" s="18">
        <v>14900</v>
      </c>
      <c r="FG14" s="18">
        <v>11600</v>
      </c>
      <c r="FH14" s="18">
        <v>12200</v>
      </c>
      <c r="FI14" s="18">
        <v>11600</v>
      </c>
      <c r="FJ14" s="18">
        <v>13200</v>
      </c>
      <c r="FK14" s="18">
        <v>13300</v>
      </c>
      <c r="FL14" s="18">
        <v>14700</v>
      </c>
      <c r="FM14" s="18">
        <v>13100</v>
      </c>
      <c r="FN14" s="18">
        <v>13800</v>
      </c>
      <c r="FO14" s="18">
        <v>14800</v>
      </c>
      <c r="FP14" s="18">
        <v>13900</v>
      </c>
      <c r="FQ14" s="18">
        <v>12300</v>
      </c>
      <c r="FR14" s="18">
        <v>11500</v>
      </c>
      <c r="FS14" s="18">
        <v>12200</v>
      </c>
      <c r="FT14" s="18">
        <v>8300</v>
      </c>
      <c r="FU14" s="18">
        <v>10600</v>
      </c>
      <c r="FV14" s="18">
        <v>11000</v>
      </c>
      <c r="FW14" s="18">
        <v>8500</v>
      </c>
      <c r="FX14" s="18">
        <v>11494</v>
      </c>
      <c r="FY14" s="18">
        <v>9013</v>
      </c>
      <c r="FZ14" s="18">
        <v>11078</v>
      </c>
      <c r="GA14" s="18">
        <v>15302</v>
      </c>
      <c r="GB14" s="18">
        <v>15806</v>
      </c>
      <c r="GC14" s="18">
        <v>15107</v>
      </c>
      <c r="GD14" s="18">
        <v>17235</v>
      </c>
      <c r="GE14" s="18">
        <v>16509</v>
      </c>
      <c r="GF14" s="29">
        <v>16741</v>
      </c>
      <c r="GG14" s="29">
        <v>14999</v>
      </c>
      <c r="GH14" s="29">
        <v>11212</v>
      </c>
      <c r="GI14" s="29">
        <v>8019</v>
      </c>
      <c r="GJ14" s="29">
        <v>7017</v>
      </c>
      <c r="GK14" s="29">
        <v>6629</v>
      </c>
      <c r="GL14" s="18">
        <v>6233</v>
      </c>
      <c r="GM14" s="18">
        <v>8188</v>
      </c>
      <c r="GN14" s="18">
        <v>11249</v>
      </c>
      <c r="GO14" s="18">
        <v>11317</v>
      </c>
      <c r="GP14" s="18">
        <v>12737</v>
      </c>
      <c r="GQ14" s="18">
        <v>12349</v>
      </c>
      <c r="GR14" s="18">
        <v>11542</v>
      </c>
      <c r="GS14" s="18">
        <v>11517</v>
      </c>
      <c r="GT14" s="18">
        <v>9325</v>
      </c>
      <c r="GU14" s="18">
        <v>10184</v>
      </c>
      <c r="GV14" s="18">
        <v>6912</v>
      </c>
      <c r="GW14" s="18">
        <v>7045</v>
      </c>
      <c r="GX14" s="18">
        <v>7746</v>
      </c>
      <c r="GY14" s="18">
        <v>12950</v>
      </c>
      <c r="GZ14" s="18">
        <v>12844</v>
      </c>
      <c r="HA14" s="18">
        <v>11693</v>
      </c>
      <c r="HB14" s="18">
        <v>9991</v>
      </c>
      <c r="HC14" s="18">
        <v>8677</v>
      </c>
      <c r="HD14" s="18">
        <v>11590</v>
      </c>
      <c r="HE14" s="18">
        <v>10815</v>
      </c>
      <c r="HF14" s="18">
        <v>10598</v>
      </c>
      <c r="HG14" s="18">
        <v>8651</v>
      </c>
      <c r="HH14" s="18">
        <v>8815</v>
      </c>
      <c r="HI14" s="18">
        <v>7393</v>
      </c>
      <c r="HJ14" s="18">
        <v>7688</v>
      </c>
      <c r="HK14" s="18">
        <v>9331</v>
      </c>
      <c r="HL14" s="18">
        <v>9325</v>
      </c>
      <c r="HM14" s="18">
        <v>9161</v>
      </c>
      <c r="HN14" s="18">
        <v>8776</v>
      </c>
      <c r="HO14" s="18">
        <v>7415</v>
      </c>
      <c r="HP14" s="18">
        <v>8616</v>
      </c>
      <c r="HQ14" s="18">
        <v>9267</v>
      </c>
      <c r="HR14" s="18">
        <v>9073</v>
      </c>
      <c r="HS14" s="18">
        <v>7287</v>
      </c>
      <c r="HT14" s="18">
        <v>7055</v>
      </c>
      <c r="HU14" s="18">
        <v>5724</v>
      </c>
      <c r="HV14" s="18">
        <v>7532</v>
      </c>
      <c r="HW14" s="18">
        <v>9786</v>
      </c>
      <c r="HX14" s="18">
        <v>11958</v>
      </c>
      <c r="HY14" s="18">
        <v>13750</v>
      </c>
      <c r="HZ14" s="18">
        <v>13170</v>
      </c>
      <c r="IA14" s="18">
        <v>12743</v>
      </c>
      <c r="IB14" s="18">
        <v>12096</v>
      </c>
      <c r="IC14" s="18">
        <v>11176</v>
      </c>
      <c r="ID14" s="18">
        <v>12819</v>
      </c>
      <c r="IE14" s="18">
        <v>13216</v>
      </c>
      <c r="IF14" s="18">
        <v>14896</v>
      </c>
      <c r="IG14" s="18">
        <v>14160</v>
      </c>
      <c r="IH14" s="18">
        <v>15036</v>
      </c>
      <c r="II14" s="18">
        <v>14424</v>
      </c>
      <c r="IJ14" s="18">
        <v>16363</v>
      </c>
      <c r="IK14" s="18">
        <v>15838</v>
      </c>
      <c r="IL14" s="18">
        <v>17812</v>
      </c>
      <c r="IM14" s="18">
        <v>19020</v>
      </c>
      <c r="IN14" s="18">
        <v>19454</v>
      </c>
      <c r="IO14" s="18">
        <v>22202</v>
      </c>
      <c r="IP14" s="18">
        <v>21636</v>
      </c>
      <c r="IQ14" s="18">
        <v>17102</v>
      </c>
      <c r="IR14" s="18">
        <v>21164</v>
      </c>
      <c r="IS14" s="18">
        <v>18922</v>
      </c>
      <c r="IT14" s="18">
        <v>18493</v>
      </c>
      <c r="IU14" s="18">
        <v>17521</v>
      </c>
      <c r="IV14" s="18">
        <v>20540</v>
      </c>
      <c r="IW14" s="18">
        <v>19730</v>
      </c>
      <c r="IX14" s="18">
        <v>18471</v>
      </c>
      <c r="IY14" s="18">
        <v>16486</v>
      </c>
      <c r="IZ14" s="18">
        <v>15589</v>
      </c>
      <c r="JA14" s="18">
        <v>14946</v>
      </c>
      <c r="JB14" s="18">
        <v>13798</v>
      </c>
      <c r="JC14" s="18">
        <v>11508</v>
      </c>
      <c r="JD14" s="23">
        <v>12414</v>
      </c>
      <c r="JE14" s="23">
        <v>11727</v>
      </c>
      <c r="JF14" s="23">
        <v>13395</v>
      </c>
      <c r="JG14" s="23">
        <v>12491</v>
      </c>
      <c r="JH14" s="23">
        <v>13056</v>
      </c>
      <c r="JI14" s="23">
        <v>14042</v>
      </c>
      <c r="JJ14" s="23">
        <v>14480</v>
      </c>
      <c r="JK14" s="23">
        <v>13393</v>
      </c>
      <c r="JL14" s="23">
        <v>14629</v>
      </c>
      <c r="JM14" s="23">
        <v>12789</v>
      </c>
      <c r="JN14" s="23">
        <v>9316</v>
      </c>
      <c r="JO14" s="23">
        <v>8955</v>
      </c>
      <c r="JP14" s="23">
        <v>9108</v>
      </c>
      <c r="JQ14" s="23">
        <v>9331</v>
      </c>
      <c r="JR14" s="23">
        <v>8912</v>
      </c>
      <c r="JS14" s="23">
        <v>12682</v>
      </c>
      <c r="JT14" s="23">
        <v>12456</v>
      </c>
      <c r="JU14" s="23">
        <v>15925</v>
      </c>
      <c r="JV14" s="23">
        <v>16430</v>
      </c>
      <c r="JW14" s="23">
        <v>15852</v>
      </c>
      <c r="JX14" s="23">
        <v>14880</v>
      </c>
      <c r="JY14" s="23">
        <v>12530</v>
      </c>
      <c r="JZ14" s="23">
        <v>14821</v>
      </c>
      <c r="KA14" s="23">
        <v>12799</v>
      </c>
      <c r="KB14" s="23">
        <v>16141</v>
      </c>
      <c r="KC14" s="23">
        <v>14052</v>
      </c>
      <c r="KD14" s="23">
        <v>15108</v>
      </c>
      <c r="KE14" s="23">
        <v>15027</v>
      </c>
      <c r="KF14" s="23">
        <v>15423</v>
      </c>
      <c r="KG14" s="23">
        <v>17395</v>
      </c>
      <c r="KH14" s="23">
        <v>17250</v>
      </c>
      <c r="KI14" s="23">
        <v>17729</v>
      </c>
      <c r="KJ14" s="23">
        <v>17221</v>
      </c>
      <c r="KK14" s="23">
        <v>16215</v>
      </c>
      <c r="KL14" s="23">
        <v>16916</v>
      </c>
      <c r="KM14" s="23">
        <v>12577</v>
      </c>
      <c r="KN14" s="23">
        <v>15651</v>
      </c>
      <c r="KO14" s="23">
        <v>13093</v>
      </c>
      <c r="KP14" s="23">
        <v>15211</v>
      </c>
      <c r="KQ14" s="23">
        <v>14571</v>
      </c>
    </row>
    <row r="15" spans="1:1213" x14ac:dyDescent="0.2">
      <c r="A15" s="61" t="s">
        <v>44</v>
      </c>
      <c r="B15" s="18">
        <v>6000</v>
      </c>
      <c r="C15" s="18">
        <v>4000</v>
      </c>
      <c r="D15" s="18">
        <v>5000</v>
      </c>
      <c r="E15" s="18">
        <v>8000</v>
      </c>
      <c r="F15" s="18">
        <v>8000</v>
      </c>
      <c r="G15" s="18">
        <v>7000</v>
      </c>
      <c r="H15" s="18">
        <v>10000</v>
      </c>
      <c r="I15" s="18">
        <v>11000</v>
      </c>
      <c r="J15" s="18">
        <v>9000</v>
      </c>
      <c r="K15" s="18">
        <v>14000</v>
      </c>
      <c r="L15" s="18">
        <v>15000</v>
      </c>
      <c r="M15" s="18">
        <v>14000</v>
      </c>
      <c r="N15" s="18">
        <v>14000</v>
      </c>
      <c r="O15" s="18">
        <v>8000</v>
      </c>
      <c r="P15" s="18">
        <v>7000</v>
      </c>
      <c r="Q15" s="18">
        <v>9000</v>
      </c>
      <c r="R15" s="18">
        <v>9000</v>
      </c>
      <c r="S15" s="18">
        <v>8000</v>
      </c>
      <c r="T15" s="18">
        <v>7000</v>
      </c>
      <c r="U15" s="18">
        <v>7000</v>
      </c>
      <c r="V15" s="18">
        <v>8000</v>
      </c>
      <c r="W15" s="18">
        <v>7000</v>
      </c>
      <c r="X15" s="18">
        <v>6200</v>
      </c>
      <c r="Y15" s="18">
        <v>4700</v>
      </c>
      <c r="Z15" s="18">
        <v>5100</v>
      </c>
      <c r="AA15" s="18">
        <v>3700</v>
      </c>
      <c r="AB15" s="18">
        <v>7100</v>
      </c>
      <c r="AC15" s="18">
        <v>6900</v>
      </c>
      <c r="AD15" s="18">
        <v>6100</v>
      </c>
      <c r="AE15" s="18">
        <v>5500</v>
      </c>
      <c r="AF15" s="18">
        <v>5400</v>
      </c>
      <c r="AG15" s="18">
        <v>7100</v>
      </c>
      <c r="AH15" s="18">
        <v>6500</v>
      </c>
      <c r="AI15" s="18">
        <v>5200</v>
      </c>
      <c r="AJ15" s="18">
        <v>5400</v>
      </c>
      <c r="AK15" s="18">
        <v>5100</v>
      </c>
      <c r="AL15" s="18">
        <v>4700</v>
      </c>
      <c r="AM15" s="18">
        <v>5600</v>
      </c>
      <c r="AN15" s="18">
        <v>5400</v>
      </c>
      <c r="AO15" s="18">
        <v>5100</v>
      </c>
      <c r="AP15" s="18">
        <v>3900</v>
      </c>
      <c r="AQ15" s="18">
        <v>3500</v>
      </c>
      <c r="AR15" s="18">
        <v>3500</v>
      </c>
      <c r="AS15" s="18">
        <v>3100</v>
      </c>
      <c r="AT15" s="18">
        <v>3000</v>
      </c>
      <c r="AU15" s="18">
        <v>2200</v>
      </c>
      <c r="AV15" s="18">
        <v>2800</v>
      </c>
      <c r="AW15" s="18">
        <v>2400</v>
      </c>
      <c r="AX15" s="18">
        <v>2800</v>
      </c>
      <c r="AY15" s="18">
        <v>2700</v>
      </c>
      <c r="AZ15" s="18">
        <v>2300</v>
      </c>
      <c r="BA15" s="18">
        <v>2500</v>
      </c>
      <c r="BB15" s="18">
        <v>2600</v>
      </c>
      <c r="BC15" s="18">
        <v>3100</v>
      </c>
      <c r="BD15" s="18">
        <v>2500</v>
      </c>
      <c r="BE15" s="18">
        <v>3400</v>
      </c>
      <c r="BF15" s="18">
        <v>2700</v>
      </c>
      <c r="BG15" s="18">
        <v>2700</v>
      </c>
      <c r="BH15" s="18">
        <v>2700</v>
      </c>
      <c r="BI15" s="18">
        <v>2000</v>
      </c>
      <c r="BJ15" s="18">
        <v>1900</v>
      </c>
      <c r="BK15" s="18">
        <v>2200</v>
      </c>
      <c r="BL15" s="18">
        <v>3000</v>
      </c>
      <c r="BM15" s="18">
        <v>3000</v>
      </c>
      <c r="BN15" s="18">
        <v>3200</v>
      </c>
      <c r="BO15" s="18">
        <v>2600</v>
      </c>
      <c r="BP15" s="18">
        <v>2500</v>
      </c>
      <c r="BQ15" s="18">
        <v>3000</v>
      </c>
      <c r="BR15" s="18">
        <v>2800</v>
      </c>
      <c r="BS15" s="18">
        <v>1900</v>
      </c>
      <c r="BT15" s="18">
        <v>2400</v>
      </c>
      <c r="BU15" s="18">
        <v>2500</v>
      </c>
      <c r="BV15" s="18">
        <v>2700</v>
      </c>
      <c r="BW15" s="18">
        <v>2600</v>
      </c>
      <c r="BX15" s="18">
        <v>3100</v>
      </c>
      <c r="BY15" s="18">
        <v>3000</v>
      </c>
      <c r="BZ15" s="18">
        <v>2700</v>
      </c>
      <c r="CA15" s="18">
        <v>2900</v>
      </c>
      <c r="CB15" s="18">
        <v>2800</v>
      </c>
      <c r="CC15" s="18">
        <v>2900</v>
      </c>
      <c r="CD15" s="18">
        <v>3200</v>
      </c>
      <c r="CE15" s="18">
        <v>1700</v>
      </c>
      <c r="CF15" s="18">
        <v>2800</v>
      </c>
      <c r="CG15" s="18">
        <v>2500</v>
      </c>
      <c r="CH15" s="18">
        <v>3800</v>
      </c>
      <c r="CI15" s="18">
        <v>4000</v>
      </c>
      <c r="CJ15" s="18">
        <v>4500</v>
      </c>
      <c r="CK15" s="18">
        <v>5500</v>
      </c>
      <c r="CL15" s="18">
        <v>5200</v>
      </c>
      <c r="CM15" s="18">
        <v>5000</v>
      </c>
      <c r="CN15" s="18">
        <v>5600</v>
      </c>
      <c r="CO15" s="18">
        <v>4400</v>
      </c>
      <c r="CP15" s="18">
        <v>6300</v>
      </c>
      <c r="CQ15" s="18">
        <v>4600</v>
      </c>
      <c r="CR15" s="18">
        <v>6700</v>
      </c>
      <c r="CS15" s="18">
        <v>5400</v>
      </c>
      <c r="CT15" s="18">
        <v>6300</v>
      </c>
      <c r="CU15" s="18">
        <v>9900</v>
      </c>
      <c r="CV15" s="18">
        <v>11900</v>
      </c>
      <c r="CW15" s="18">
        <v>12000</v>
      </c>
      <c r="CX15" s="18">
        <v>12100</v>
      </c>
      <c r="CY15" s="18">
        <v>13800</v>
      </c>
      <c r="CZ15" s="18">
        <v>11600</v>
      </c>
      <c r="DA15" s="18">
        <v>12700</v>
      </c>
      <c r="DB15" s="18">
        <v>15700</v>
      </c>
      <c r="DC15" s="18">
        <v>9500</v>
      </c>
      <c r="DD15" s="18">
        <v>12800</v>
      </c>
      <c r="DE15" s="18">
        <v>11100</v>
      </c>
      <c r="DF15" s="18">
        <v>9600</v>
      </c>
      <c r="DG15" s="18">
        <v>8400</v>
      </c>
      <c r="DH15" s="18">
        <v>9900</v>
      </c>
      <c r="DI15" s="18">
        <v>13500</v>
      </c>
      <c r="DJ15" s="18">
        <v>14300</v>
      </c>
      <c r="DK15" s="18">
        <v>11400</v>
      </c>
      <c r="DL15" s="18">
        <v>11800</v>
      </c>
      <c r="DM15" s="18">
        <v>7500</v>
      </c>
      <c r="DN15" s="18">
        <v>12800</v>
      </c>
      <c r="DO15" s="18">
        <v>10600</v>
      </c>
      <c r="DP15" s="18">
        <v>15400</v>
      </c>
      <c r="DQ15" s="18">
        <v>14800</v>
      </c>
      <c r="DR15" s="18">
        <v>14900</v>
      </c>
      <c r="DS15" s="18">
        <v>16100.000000000002</v>
      </c>
      <c r="DT15" s="18">
        <v>20400</v>
      </c>
      <c r="DU15" s="18">
        <v>9500</v>
      </c>
      <c r="DV15" s="18">
        <v>9800</v>
      </c>
      <c r="DW15" s="18">
        <v>8300</v>
      </c>
      <c r="DX15" s="18">
        <v>8000</v>
      </c>
      <c r="DY15" s="18">
        <v>8000</v>
      </c>
      <c r="DZ15" s="18">
        <v>8100</v>
      </c>
      <c r="EA15" s="18">
        <v>3700</v>
      </c>
      <c r="EB15" s="18">
        <v>7100</v>
      </c>
      <c r="EC15" s="18">
        <v>8700</v>
      </c>
      <c r="ED15" s="18">
        <v>8800</v>
      </c>
      <c r="EE15" s="18">
        <v>9500</v>
      </c>
      <c r="EF15" s="18">
        <v>10400</v>
      </c>
      <c r="EG15" s="18">
        <v>11200</v>
      </c>
      <c r="EH15" s="18">
        <v>11000</v>
      </c>
      <c r="EI15" s="18">
        <v>5800</v>
      </c>
      <c r="EJ15" s="18">
        <v>10400</v>
      </c>
      <c r="EK15" s="18">
        <v>12200</v>
      </c>
      <c r="EL15" s="18">
        <v>11200</v>
      </c>
      <c r="EM15" s="18">
        <v>8900</v>
      </c>
      <c r="EN15" s="18">
        <v>13800</v>
      </c>
      <c r="EO15" s="18">
        <v>13600</v>
      </c>
      <c r="EP15" s="18">
        <v>12800</v>
      </c>
      <c r="EQ15" s="18">
        <v>15400</v>
      </c>
      <c r="ER15" s="18">
        <v>15900</v>
      </c>
      <c r="ES15" s="18">
        <v>13500</v>
      </c>
      <c r="ET15" s="18">
        <v>19700</v>
      </c>
      <c r="EU15" s="18">
        <v>20800</v>
      </c>
      <c r="EV15" s="18">
        <v>19800</v>
      </c>
      <c r="EW15" s="18">
        <v>15000</v>
      </c>
      <c r="EX15" s="18">
        <v>12200</v>
      </c>
      <c r="EY15" s="18">
        <v>11600</v>
      </c>
      <c r="EZ15" s="18">
        <v>10400</v>
      </c>
      <c r="FA15" s="18">
        <v>17000</v>
      </c>
      <c r="FB15" s="18">
        <v>18100</v>
      </c>
      <c r="FC15" s="18">
        <v>22100</v>
      </c>
      <c r="FD15" s="18">
        <v>27800</v>
      </c>
      <c r="FE15" s="18">
        <v>22500</v>
      </c>
      <c r="FF15" s="18">
        <v>23500</v>
      </c>
      <c r="FG15" s="18">
        <v>29700</v>
      </c>
      <c r="FH15" s="18">
        <v>21300</v>
      </c>
      <c r="FI15" s="18">
        <v>17800</v>
      </c>
      <c r="FJ15" s="18">
        <v>15400</v>
      </c>
      <c r="FK15" s="18">
        <v>21700</v>
      </c>
      <c r="FL15" s="18">
        <v>28300</v>
      </c>
      <c r="FM15" s="18">
        <v>21900</v>
      </c>
      <c r="FN15" s="18">
        <v>33800</v>
      </c>
      <c r="FO15" s="18">
        <v>31300</v>
      </c>
      <c r="FP15" s="18">
        <v>42100</v>
      </c>
      <c r="FQ15" s="18">
        <v>38800</v>
      </c>
      <c r="FR15" s="18">
        <v>39600</v>
      </c>
      <c r="FS15" s="18">
        <v>32100</v>
      </c>
      <c r="FT15" s="18">
        <v>28100</v>
      </c>
      <c r="FU15" s="18">
        <v>35700</v>
      </c>
      <c r="FV15" s="18">
        <v>47500</v>
      </c>
      <c r="FW15" s="18">
        <v>33100</v>
      </c>
      <c r="FX15" s="18">
        <v>45384</v>
      </c>
      <c r="FY15" s="18">
        <v>44468</v>
      </c>
      <c r="FZ15" s="18">
        <v>36205</v>
      </c>
      <c r="GA15" s="18">
        <v>38218</v>
      </c>
      <c r="GB15" s="18">
        <v>41676</v>
      </c>
      <c r="GC15" s="18">
        <v>54621</v>
      </c>
      <c r="GD15" s="18">
        <v>55832</v>
      </c>
      <c r="GE15" s="18">
        <v>56980</v>
      </c>
      <c r="GF15" s="29">
        <v>50238</v>
      </c>
      <c r="GG15" s="29">
        <v>60152</v>
      </c>
      <c r="GH15" s="29">
        <v>35889</v>
      </c>
      <c r="GI15" s="29">
        <v>40432</v>
      </c>
      <c r="GJ15" s="29">
        <v>44610</v>
      </c>
      <c r="GK15" s="29">
        <v>46737</v>
      </c>
      <c r="GL15" s="18">
        <v>39241</v>
      </c>
      <c r="GM15" s="18">
        <v>78931</v>
      </c>
      <c r="GN15" s="18">
        <v>72110</v>
      </c>
      <c r="GO15" s="18">
        <v>51476</v>
      </c>
      <c r="GP15" s="18">
        <v>85246</v>
      </c>
      <c r="GQ15" s="18">
        <v>72596</v>
      </c>
      <c r="GR15" s="18">
        <v>79878</v>
      </c>
      <c r="GS15" s="18">
        <v>74219</v>
      </c>
      <c r="GT15" s="18">
        <v>73539</v>
      </c>
      <c r="GU15" s="18">
        <v>63344</v>
      </c>
      <c r="GV15" s="18">
        <v>79317</v>
      </c>
      <c r="GW15" s="18">
        <v>91734</v>
      </c>
      <c r="GX15" s="18">
        <v>51849</v>
      </c>
      <c r="GY15" s="18">
        <v>54212</v>
      </c>
      <c r="GZ15" s="18">
        <v>72958</v>
      </c>
      <c r="HA15" s="18">
        <v>92957</v>
      </c>
      <c r="HB15" s="18">
        <v>114578</v>
      </c>
      <c r="HC15" s="18">
        <v>85170</v>
      </c>
      <c r="HD15" s="18">
        <v>101387</v>
      </c>
      <c r="HE15" s="18">
        <v>112833</v>
      </c>
      <c r="HF15" s="18">
        <v>76516</v>
      </c>
      <c r="HG15" s="18">
        <v>74663</v>
      </c>
      <c r="HH15" s="18">
        <v>82591</v>
      </c>
      <c r="HI15" s="18">
        <v>68310</v>
      </c>
      <c r="HJ15" s="18">
        <v>47369</v>
      </c>
      <c r="HK15" s="18">
        <v>94164</v>
      </c>
      <c r="HL15" s="18">
        <v>99330</v>
      </c>
      <c r="HM15" s="18">
        <v>102334</v>
      </c>
      <c r="HN15" s="18">
        <v>107324</v>
      </c>
      <c r="HO15" s="18">
        <v>70851</v>
      </c>
      <c r="HP15" s="18">
        <v>73567</v>
      </c>
      <c r="HQ15" s="18">
        <v>39854</v>
      </c>
      <c r="HR15" s="18">
        <v>60645</v>
      </c>
      <c r="HS15" s="18">
        <v>61463</v>
      </c>
      <c r="HT15" s="18">
        <v>56250</v>
      </c>
      <c r="HU15" s="18">
        <v>39157</v>
      </c>
      <c r="HV15" s="18">
        <v>33986</v>
      </c>
      <c r="HW15" s="18">
        <v>60655</v>
      </c>
      <c r="HX15" s="18">
        <v>92973</v>
      </c>
      <c r="HY15" s="18">
        <v>72137</v>
      </c>
      <c r="HZ15" s="18">
        <v>84779</v>
      </c>
      <c r="IA15" s="18">
        <v>80644</v>
      </c>
      <c r="IB15" s="18">
        <v>81192</v>
      </c>
      <c r="IC15" s="18">
        <v>63402</v>
      </c>
      <c r="ID15" s="18">
        <v>95433</v>
      </c>
      <c r="IE15" s="18">
        <v>65798</v>
      </c>
      <c r="IF15" s="18">
        <v>82353</v>
      </c>
      <c r="IG15" s="18">
        <v>78073</v>
      </c>
      <c r="IH15" s="18">
        <v>73796</v>
      </c>
      <c r="II15" s="18">
        <v>65917</v>
      </c>
      <c r="IJ15" s="18">
        <v>82570</v>
      </c>
      <c r="IK15" s="18">
        <v>83250</v>
      </c>
      <c r="IL15" s="18">
        <v>79502</v>
      </c>
      <c r="IM15" s="18">
        <v>75905</v>
      </c>
      <c r="IN15" s="18">
        <v>92891</v>
      </c>
      <c r="IO15" s="18">
        <v>101140</v>
      </c>
      <c r="IP15" s="18">
        <v>110346</v>
      </c>
      <c r="IQ15" s="18">
        <v>101955</v>
      </c>
      <c r="IR15" s="18">
        <v>105828</v>
      </c>
      <c r="IS15" s="18">
        <v>81466</v>
      </c>
      <c r="IT15" s="18">
        <v>102469</v>
      </c>
      <c r="IU15" s="18">
        <v>93377</v>
      </c>
      <c r="IV15" s="18">
        <v>78115</v>
      </c>
      <c r="IW15" s="18">
        <v>97233</v>
      </c>
      <c r="IX15" s="18">
        <v>101919</v>
      </c>
      <c r="IY15" s="18">
        <v>121664</v>
      </c>
      <c r="IZ15" s="18">
        <v>123874</v>
      </c>
      <c r="JA15" s="18">
        <v>110148</v>
      </c>
      <c r="JB15" s="18">
        <v>133739</v>
      </c>
      <c r="JC15" s="18">
        <v>85505</v>
      </c>
      <c r="JD15" s="23">
        <v>111817</v>
      </c>
      <c r="JE15" s="23">
        <v>109750</v>
      </c>
      <c r="JF15" s="23">
        <v>97289</v>
      </c>
      <c r="JG15" s="23">
        <v>98739</v>
      </c>
      <c r="JH15" s="23">
        <v>124720</v>
      </c>
      <c r="JI15" s="23">
        <v>117962</v>
      </c>
      <c r="JJ15" s="23">
        <v>101248</v>
      </c>
      <c r="JK15" s="23">
        <v>103572</v>
      </c>
      <c r="JL15" s="23">
        <v>128838</v>
      </c>
      <c r="JM15" s="23">
        <v>116997</v>
      </c>
      <c r="JN15" s="23">
        <v>101256</v>
      </c>
      <c r="JO15" s="23">
        <v>91115</v>
      </c>
      <c r="JP15" s="23">
        <v>71080</v>
      </c>
      <c r="JQ15" s="23">
        <v>96130</v>
      </c>
      <c r="JR15" s="23">
        <v>64259</v>
      </c>
      <c r="JS15" s="23">
        <v>124421</v>
      </c>
      <c r="JT15" s="23">
        <v>139037</v>
      </c>
      <c r="JU15" s="23">
        <v>117482</v>
      </c>
      <c r="JV15" s="23">
        <v>127760</v>
      </c>
      <c r="JW15" s="23">
        <v>120848</v>
      </c>
      <c r="JX15" s="23">
        <v>148645</v>
      </c>
      <c r="JY15" s="23">
        <v>141562</v>
      </c>
      <c r="JZ15" s="23">
        <v>129820</v>
      </c>
      <c r="KA15" s="23">
        <v>135125</v>
      </c>
      <c r="KB15" s="23">
        <v>137286</v>
      </c>
      <c r="KC15" s="23">
        <v>134217</v>
      </c>
      <c r="KD15" s="23">
        <v>123554</v>
      </c>
      <c r="KE15" s="23">
        <v>128081</v>
      </c>
      <c r="KF15" s="23">
        <v>116674</v>
      </c>
      <c r="KG15" s="23">
        <v>125283</v>
      </c>
      <c r="KH15" s="23">
        <v>141246</v>
      </c>
      <c r="KI15" s="23">
        <v>152247</v>
      </c>
      <c r="KJ15" s="23">
        <v>159755</v>
      </c>
      <c r="KK15" s="23">
        <v>162326</v>
      </c>
      <c r="KL15" s="23">
        <v>153012</v>
      </c>
      <c r="KM15" s="23">
        <v>132679</v>
      </c>
      <c r="KN15" s="23">
        <v>156107</v>
      </c>
      <c r="KO15" s="23">
        <v>145674</v>
      </c>
      <c r="KP15" s="23">
        <v>97018</v>
      </c>
      <c r="KQ15" s="23">
        <v>144579</v>
      </c>
    </row>
    <row r="16" spans="1:1213" x14ac:dyDescent="0.2">
      <c r="A16" s="61" t="s">
        <v>35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1900</v>
      </c>
      <c r="Y16" s="18">
        <v>1000</v>
      </c>
      <c r="Z16" s="18">
        <v>300</v>
      </c>
      <c r="AA16" s="18">
        <v>200</v>
      </c>
      <c r="AB16" s="18">
        <v>200</v>
      </c>
      <c r="AC16" s="18">
        <v>400</v>
      </c>
      <c r="AD16" s="18">
        <v>300</v>
      </c>
      <c r="AE16" s="18">
        <v>100</v>
      </c>
      <c r="AF16" s="18">
        <v>100</v>
      </c>
      <c r="AG16" s="18">
        <v>100</v>
      </c>
      <c r="AH16" s="18">
        <v>200</v>
      </c>
      <c r="AI16" s="18">
        <v>500</v>
      </c>
      <c r="AJ16" s="18">
        <v>200</v>
      </c>
      <c r="AK16" s="18">
        <v>100</v>
      </c>
      <c r="AL16" s="18">
        <v>0</v>
      </c>
      <c r="AM16" s="18">
        <v>100</v>
      </c>
      <c r="AN16" s="18">
        <v>400</v>
      </c>
      <c r="AO16" s="18">
        <v>200</v>
      </c>
      <c r="AP16" s="18">
        <v>500</v>
      </c>
      <c r="AQ16" s="18">
        <v>300</v>
      </c>
      <c r="AR16" s="18">
        <v>0</v>
      </c>
      <c r="AS16" s="18">
        <v>200</v>
      </c>
      <c r="AT16" s="18">
        <v>100</v>
      </c>
      <c r="AU16" s="18">
        <v>200</v>
      </c>
      <c r="AV16" s="18">
        <v>300</v>
      </c>
      <c r="AW16" s="18">
        <v>300</v>
      </c>
      <c r="AX16" s="18">
        <v>100</v>
      </c>
      <c r="AY16" s="18">
        <v>200</v>
      </c>
      <c r="AZ16" s="18">
        <v>500</v>
      </c>
      <c r="BA16" s="18">
        <v>1100</v>
      </c>
      <c r="BB16" s="18">
        <v>100</v>
      </c>
      <c r="BC16" s="18">
        <v>100</v>
      </c>
      <c r="BD16" s="18">
        <v>100</v>
      </c>
      <c r="BE16" s="18">
        <v>0</v>
      </c>
      <c r="BF16" s="18">
        <v>500</v>
      </c>
      <c r="BG16" s="18">
        <v>500</v>
      </c>
      <c r="BH16" s="18">
        <v>100</v>
      </c>
      <c r="BI16" s="18">
        <v>100</v>
      </c>
      <c r="BJ16" s="18">
        <v>200</v>
      </c>
      <c r="BK16" s="18">
        <v>600</v>
      </c>
      <c r="BL16" s="18">
        <v>1400</v>
      </c>
      <c r="BM16" s="18">
        <v>300</v>
      </c>
      <c r="BN16" s="18">
        <v>400</v>
      </c>
      <c r="BO16" s="18">
        <v>200</v>
      </c>
      <c r="BP16" s="18">
        <v>200</v>
      </c>
      <c r="BQ16" s="18">
        <v>100</v>
      </c>
      <c r="BR16" s="18">
        <v>0</v>
      </c>
      <c r="BS16" s="18">
        <v>200</v>
      </c>
      <c r="BT16" s="18">
        <v>100</v>
      </c>
      <c r="BU16" s="18">
        <v>100</v>
      </c>
      <c r="BV16" s="18">
        <v>0</v>
      </c>
      <c r="BW16" s="18">
        <v>100</v>
      </c>
      <c r="BX16" s="18">
        <v>400</v>
      </c>
      <c r="BY16" s="18">
        <v>500</v>
      </c>
      <c r="BZ16" s="18">
        <v>200</v>
      </c>
      <c r="CA16" s="18">
        <v>100</v>
      </c>
      <c r="CB16" s="18">
        <v>500</v>
      </c>
      <c r="CC16" s="18">
        <v>200</v>
      </c>
      <c r="CD16" s="18">
        <v>100</v>
      </c>
      <c r="CE16" s="18">
        <v>0</v>
      </c>
      <c r="CF16" s="18">
        <v>200</v>
      </c>
      <c r="CG16" s="18">
        <v>100</v>
      </c>
      <c r="CH16" s="18">
        <v>200</v>
      </c>
      <c r="CI16" s="18">
        <v>100</v>
      </c>
      <c r="CJ16" s="18">
        <v>400</v>
      </c>
      <c r="CK16" s="18">
        <v>100</v>
      </c>
      <c r="CL16" s="18">
        <v>100</v>
      </c>
      <c r="CM16" s="18">
        <v>300</v>
      </c>
      <c r="CN16" s="18">
        <v>200</v>
      </c>
      <c r="CO16" s="18">
        <v>400</v>
      </c>
      <c r="CP16" s="18">
        <v>500</v>
      </c>
      <c r="CQ16" s="18">
        <v>300</v>
      </c>
      <c r="CR16" s="18">
        <v>300</v>
      </c>
      <c r="CS16" s="18">
        <v>100</v>
      </c>
      <c r="CT16" s="18">
        <v>0</v>
      </c>
      <c r="CU16" s="18">
        <v>100</v>
      </c>
      <c r="CV16" s="18">
        <v>800</v>
      </c>
      <c r="CW16" s="18">
        <v>1200</v>
      </c>
      <c r="CX16" s="18">
        <v>800</v>
      </c>
      <c r="CY16" s="18">
        <v>300</v>
      </c>
      <c r="CZ16" s="18">
        <v>400</v>
      </c>
      <c r="DA16" s="18">
        <v>400</v>
      </c>
      <c r="DB16" s="18">
        <v>200</v>
      </c>
      <c r="DC16" s="18">
        <v>600</v>
      </c>
      <c r="DD16" s="18">
        <v>0</v>
      </c>
      <c r="DE16" s="18">
        <v>100</v>
      </c>
      <c r="DF16" s="18">
        <v>200</v>
      </c>
      <c r="DG16" s="18">
        <v>400</v>
      </c>
      <c r="DH16" s="18">
        <v>700</v>
      </c>
      <c r="DI16" s="18">
        <v>200</v>
      </c>
      <c r="DJ16" s="18">
        <v>200</v>
      </c>
      <c r="DK16" s="18">
        <v>300</v>
      </c>
      <c r="DL16" s="18">
        <v>300</v>
      </c>
      <c r="DM16" s="18">
        <v>400</v>
      </c>
      <c r="DN16" s="18">
        <v>100</v>
      </c>
      <c r="DO16" s="18">
        <v>0</v>
      </c>
      <c r="DP16" s="18">
        <v>200</v>
      </c>
      <c r="DQ16" s="18">
        <v>0</v>
      </c>
      <c r="DR16" s="18">
        <v>100</v>
      </c>
      <c r="DS16" s="18">
        <v>300</v>
      </c>
      <c r="DT16" s="18">
        <v>1100</v>
      </c>
      <c r="DU16" s="18">
        <v>500</v>
      </c>
      <c r="DV16" s="18">
        <v>300</v>
      </c>
      <c r="DW16" s="18">
        <v>500</v>
      </c>
      <c r="DX16" s="18">
        <v>200</v>
      </c>
      <c r="DY16" s="18">
        <v>300</v>
      </c>
      <c r="DZ16" s="18">
        <v>200</v>
      </c>
      <c r="EA16" s="18">
        <v>200</v>
      </c>
      <c r="EB16" s="18">
        <v>200</v>
      </c>
      <c r="EC16" s="18">
        <v>400</v>
      </c>
      <c r="ED16" s="18">
        <v>200</v>
      </c>
      <c r="EE16" s="18">
        <v>200</v>
      </c>
      <c r="EF16" s="18">
        <v>900</v>
      </c>
      <c r="EG16" s="18">
        <v>1000</v>
      </c>
      <c r="EH16" s="18">
        <v>600</v>
      </c>
      <c r="EI16" s="18">
        <v>400</v>
      </c>
      <c r="EJ16" s="18">
        <v>500</v>
      </c>
      <c r="EK16" s="18">
        <v>300</v>
      </c>
      <c r="EL16" s="18">
        <v>100</v>
      </c>
      <c r="EM16" s="18">
        <v>100</v>
      </c>
      <c r="EN16" s="18">
        <v>100</v>
      </c>
      <c r="EO16" s="18">
        <v>400</v>
      </c>
      <c r="EP16" s="18">
        <v>200</v>
      </c>
      <c r="EQ16" s="18">
        <v>400</v>
      </c>
      <c r="ER16" s="18">
        <v>1300</v>
      </c>
      <c r="ES16" s="18">
        <v>1000</v>
      </c>
      <c r="ET16" s="18">
        <v>400</v>
      </c>
      <c r="EU16" s="18">
        <v>200</v>
      </c>
      <c r="EV16" s="18">
        <v>300</v>
      </c>
      <c r="EW16" s="18">
        <v>300</v>
      </c>
      <c r="EX16" s="18">
        <v>100</v>
      </c>
      <c r="EY16" s="18">
        <v>100</v>
      </c>
      <c r="EZ16" s="18">
        <v>0</v>
      </c>
      <c r="FA16" s="18">
        <v>0</v>
      </c>
      <c r="FB16" s="18">
        <v>200</v>
      </c>
      <c r="FC16" s="18">
        <v>400</v>
      </c>
      <c r="FD16" s="18">
        <v>700</v>
      </c>
      <c r="FE16" s="18">
        <v>700</v>
      </c>
      <c r="FF16" s="18">
        <v>300</v>
      </c>
      <c r="FG16" s="18">
        <v>200</v>
      </c>
      <c r="FH16" s="18">
        <v>800</v>
      </c>
      <c r="FI16" s="18">
        <v>300</v>
      </c>
      <c r="FJ16" s="18">
        <v>200</v>
      </c>
      <c r="FK16" s="18">
        <v>100</v>
      </c>
      <c r="FL16" s="18">
        <v>0</v>
      </c>
      <c r="FM16" s="18">
        <v>200</v>
      </c>
      <c r="FN16" s="18">
        <v>200</v>
      </c>
      <c r="FO16" s="18">
        <v>1200</v>
      </c>
      <c r="FP16" s="18">
        <v>700</v>
      </c>
      <c r="FQ16" s="18">
        <v>600</v>
      </c>
      <c r="FR16" s="18">
        <v>0</v>
      </c>
      <c r="FS16" s="18">
        <v>500</v>
      </c>
      <c r="FT16" s="18">
        <v>500</v>
      </c>
      <c r="FU16" s="18">
        <v>300</v>
      </c>
      <c r="FV16" s="18">
        <v>300</v>
      </c>
      <c r="FW16" s="18">
        <v>100</v>
      </c>
      <c r="FX16" s="18">
        <v>40</v>
      </c>
      <c r="FY16" s="18">
        <v>23</v>
      </c>
      <c r="FZ16" s="18">
        <v>206</v>
      </c>
      <c r="GA16" s="18">
        <v>721</v>
      </c>
      <c r="GB16" s="18">
        <v>680</v>
      </c>
      <c r="GC16" s="18">
        <v>643</v>
      </c>
      <c r="GD16" s="18">
        <v>293</v>
      </c>
      <c r="GE16" s="18">
        <v>682</v>
      </c>
      <c r="GF16" s="29">
        <v>303</v>
      </c>
      <c r="GG16" s="29">
        <v>202</v>
      </c>
      <c r="GH16" s="29">
        <v>48</v>
      </c>
      <c r="GI16" s="29">
        <v>20</v>
      </c>
      <c r="GJ16" s="29">
        <v>53</v>
      </c>
      <c r="GK16" s="29">
        <v>26</v>
      </c>
      <c r="GL16" s="18">
        <v>26</v>
      </c>
      <c r="GM16" s="18">
        <v>206</v>
      </c>
      <c r="GN16" s="18">
        <v>429</v>
      </c>
      <c r="GO16" s="18">
        <v>60</v>
      </c>
      <c r="GP16" s="18">
        <v>187</v>
      </c>
      <c r="GQ16" s="18">
        <v>167</v>
      </c>
      <c r="GR16" s="18">
        <v>211</v>
      </c>
      <c r="GS16" s="18">
        <v>273</v>
      </c>
      <c r="GT16" s="18">
        <v>210</v>
      </c>
      <c r="GU16" s="18">
        <v>130</v>
      </c>
      <c r="GV16" s="18">
        <v>21</v>
      </c>
      <c r="GW16" s="18">
        <v>55</v>
      </c>
      <c r="GX16" s="18">
        <v>47</v>
      </c>
      <c r="GY16" s="18">
        <v>665</v>
      </c>
      <c r="GZ16" s="18">
        <v>619</v>
      </c>
      <c r="HA16" s="18">
        <v>310</v>
      </c>
      <c r="HB16" s="18">
        <v>99</v>
      </c>
      <c r="HC16" s="18">
        <v>0</v>
      </c>
      <c r="HD16" s="18">
        <v>189</v>
      </c>
      <c r="HE16" s="18">
        <v>69</v>
      </c>
      <c r="HF16" s="18">
        <v>30</v>
      </c>
      <c r="HG16" s="18">
        <v>72</v>
      </c>
      <c r="HH16" s="18">
        <v>170</v>
      </c>
      <c r="HI16" s="18">
        <v>123</v>
      </c>
      <c r="HJ16" s="18">
        <v>37</v>
      </c>
      <c r="HK16" s="18">
        <v>25</v>
      </c>
      <c r="HL16" s="18">
        <v>46</v>
      </c>
      <c r="HM16" s="18">
        <v>143</v>
      </c>
      <c r="HN16" s="18">
        <v>14</v>
      </c>
      <c r="HO16" s="18">
        <v>3</v>
      </c>
      <c r="HP16" s="18">
        <v>82</v>
      </c>
      <c r="HQ16" s="18">
        <v>5</v>
      </c>
      <c r="HR16" s="18">
        <v>3</v>
      </c>
      <c r="HS16" s="18">
        <v>0</v>
      </c>
      <c r="HT16" s="18">
        <v>9</v>
      </c>
      <c r="HU16" s="18">
        <v>0</v>
      </c>
      <c r="HV16" s="18">
        <v>162</v>
      </c>
      <c r="HW16" s="18">
        <v>172</v>
      </c>
      <c r="HX16" s="18">
        <v>321</v>
      </c>
      <c r="HY16" s="18">
        <v>130</v>
      </c>
      <c r="HZ16" s="18">
        <v>11</v>
      </c>
      <c r="IA16" s="18">
        <v>0</v>
      </c>
      <c r="IB16" s="18">
        <v>2</v>
      </c>
      <c r="IC16" s="18">
        <v>71</v>
      </c>
      <c r="ID16" s="18">
        <v>287</v>
      </c>
      <c r="IE16" s="18">
        <v>23</v>
      </c>
      <c r="IF16" s="18">
        <v>122</v>
      </c>
      <c r="IG16" s="18">
        <v>30</v>
      </c>
      <c r="IH16" s="18">
        <v>24</v>
      </c>
      <c r="II16" s="18">
        <v>27</v>
      </c>
      <c r="IJ16" s="18">
        <v>44</v>
      </c>
      <c r="IK16" s="18">
        <v>46</v>
      </c>
      <c r="IL16" s="18">
        <v>27</v>
      </c>
      <c r="IM16" s="18">
        <v>61</v>
      </c>
      <c r="IN16" s="18">
        <v>131</v>
      </c>
      <c r="IO16" s="18">
        <v>57</v>
      </c>
      <c r="IP16" s="18">
        <v>0</v>
      </c>
      <c r="IQ16" s="18">
        <v>1</v>
      </c>
      <c r="IR16" s="18">
        <v>77</v>
      </c>
      <c r="IS16" s="18">
        <v>72</v>
      </c>
      <c r="IT16" s="18">
        <v>184</v>
      </c>
      <c r="IU16" s="18">
        <v>11</v>
      </c>
      <c r="IV16" s="18">
        <v>64</v>
      </c>
      <c r="IW16" s="18">
        <v>89</v>
      </c>
      <c r="IX16" s="18">
        <v>15</v>
      </c>
      <c r="IY16" s="18">
        <v>0</v>
      </c>
      <c r="IZ16" s="18">
        <v>142</v>
      </c>
      <c r="JA16" s="18">
        <v>88</v>
      </c>
      <c r="JB16" s="18">
        <v>39</v>
      </c>
      <c r="JC16" s="18">
        <v>31</v>
      </c>
      <c r="JD16" s="23">
        <v>13</v>
      </c>
      <c r="JE16" s="23">
        <v>0</v>
      </c>
      <c r="JF16" s="23">
        <v>29</v>
      </c>
      <c r="JG16" s="23">
        <v>56</v>
      </c>
      <c r="JH16" s="23">
        <v>149</v>
      </c>
      <c r="JI16" s="23">
        <v>142</v>
      </c>
      <c r="JJ16" s="23">
        <v>11</v>
      </c>
      <c r="JK16" s="23">
        <v>16</v>
      </c>
      <c r="JL16" s="23">
        <v>35</v>
      </c>
      <c r="JM16" s="23">
        <v>29</v>
      </c>
      <c r="JN16" s="23">
        <v>22</v>
      </c>
      <c r="JO16" s="23">
        <v>0</v>
      </c>
      <c r="JP16" s="23">
        <v>0</v>
      </c>
      <c r="JQ16" s="23">
        <v>7</v>
      </c>
      <c r="JR16" s="23">
        <v>19</v>
      </c>
      <c r="JS16" s="23">
        <v>0</v>
      </c>
      <c r="JT16" s="23">
        <v>0</v>
      </c>
      <c r="JU16" s="23">
        <v>2</v>
      </c>
      <c r="JV16" s="23">
        <v>67</v>
      </c>
      <c r="JW16" s="23">
        <v>0</v>
      </c>
      <c r="JX16" s="23">
        <v>29</v>
      </c>
      <c r="JY16" s="23">
        <v>63</v>
      </c>
      <c r="JZ16" s="23">
        <v>0</v>
      </c>
      <c r="KA16" s="23">
        <v>2</v>
      </c>
      <c r="KB16" s="23">
        <v>0</v>
      </c>
      <c r="KC16" s="23">
        <v>14</v>
      </c>
      <c r="KD16" s="23">
        <v>0</v>
      </c>
      <c r="KE16" s="23">
        <v>0</v>
      </c>
      <c r="KF16" s="23">
        <v>0</v>
      </c>
      <c r="KG16" s="23">
        <v>0</v>
      </c>
      <c r="KH16" s="23">
        <v>0</v>
      </c>
      <c r="KI16" s="23">
        <v>0</v>
      </c>
      <c r="KJ16" s="23">
        <v>0</v>
      </c>
      <c r="KK16" s="23">
        <v>0</v>
      </c>
      <c r="KL16" s="23">
        <v>0</v>
      </c>
      <c r="KM16" s="23">
        <v>0</v>
      </c>
      <c r="KN16" s="23">
        <v>0</v>
      </c>
      <c r="KO16" s="23">
        <v>0</v>
      </c>
      <c r="KP16" s="23">
        <v>0</v>
      </c>
      <c r="KQ16" s="23">
        <v>0</v>
      </c>
    </row>
    <row r="17" spans="1:303" x14ac:dyDescent="0.2">
      <c r="A17" s="61" t="s">
        <v>36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300</v>
      </c>
      <c r="Y17" s="18">
        <v>0</v>
      </c>
      <c r="Z17" s="18">
        <v>100</v>
      </c>
      <c r="AA17" s="18">
        <v>0</v>
      </c>
      <c r="AB17" s="18">
        <v>0</v>
      </c>
      <c r="AC17" s="18">
        <v>100</v>
      </c>
      <c r="AD17" s="18">
        <v>100</v>
      </c>
      <c r="AE17" s="18">
        <v>100</v>
      </c>
      <c r="AF17" s="18">
        <v>100</v>
      </c>
      <c r="AG17" s="18">
        <v>0</v>
      </c>
      <c r="AH17" s="18">
        <v>300</v>
      </c>
      <c r="AI17" s="18">
        <v>200</v>
      </c>
      <c r="AJ17" s="18">
        <v>100</v>
      </c>
      <c r="AK17" s="18">
        <v>0</v>
      </c>
      <c r="AL17" s="18">
        <v>0</v>
      </c>
      <c r="AM17" s="18">
        <v>0</v>
      </c>
      <c r="AN17" s="18">
        <v>0</v>
      </c>
      <c r="AO17" s="18">
        <v>100</v>
      </c>
      <c r="AP17" s="18">
        <v>0</v>
      </c>
      <c r="AQ17" s="18">
        <v>300</v>
      </c>
      <c r="AR17" s="18">
        <v>700</v>
      </c>
      <c r="AS17" s="18">
        <v>2700</v>
      </c>
      <c r="AT17" s="18">
        <v>300</v>
      </c>
      <c r="AU17" s="18">
        <v>200</v>
      </c>
      <c r="AV17" s="18">
        <v>400</v>
      </c>
      <c r="AW17" s="18">
        <v>200</v>
      </c>
      <c r="AX17" s="18">
        <v>0</v>
      </c>
      <c r="AY17" s="18">
        <v>0</v>
      </c>
      <c r="AZ17" s="18">
        <v>600</v>
      </c>
      <c r="BA17" s="18">
        <v>1900</v>
      </c>
      <c r="BB17" s="18">
        <v>1700</v>
      </c>
      <c r="BC17" s="18">
        <v>100</v>
      </c>
      <c r="BD17" s="18">
        <v>800</v>
      </c>
      <c r="BE17" s="18">
        <v>400</v>
      </c>
      <c r="BF17" s="18">
        <v>100</v>
      </c>
      <c r="BG17" s="18">
        <v>100</v>
      </c>
      <c r="BH17" s="18">
        <v>200</v>
      </c>
      <c r="BI17" s="18">
        <v>300</v>
      </c>
      <c r="BJ17" s="18">
        <v>200</v>
      </c>
      <c r="BK17" s="18">
        <v>500</v>
      </c>
      <c r="BL17" s="18">
        <v>700</v>
      </c>
      <c r="BM17" s="18">
        <v>0</v>
      </c>
      <c r="BN17" s="18">
        <v>100</v>
      </c>
      <c r="BO17" s="18">
        <v>100</v>
      </c>
      <c r="BP17" s="18">
        <v>0</v>
      </c>
      <c r="BQ17" s="18">
        <v>100</v>
      </c>
      <c r="BR17" s="18">
        <v>100</v>
      </c>
      <c r="BS17" s="18">
        <v>0</v>
      </c>
      <c r="BT17" s="18">
        <v>0</v>
      </c>
      <c r="BU17" s="18">
        <v>0</v>
      </c>
      <c r="BV17" s="18">
        <v>100</v>
      </c>
      <c r="BW17" s="18">
        <v>100</v>
      </c>
      <c r="BX17" s="18">
        <v>600</v>
      </c>
      <c r="BY17" s="18">
        <v>100</v>
      </c>
      <c r="BZ17" s="18">
        <v>100</v>
      </c>
      <c r="CA17" s="18">
        <v>300</v>
      </c>
      <c r="CB17" s="18">
        <v>300</v>
      </c>
      <c r="CC17" s="18">
        <v>100</v>
      </c>
      <c r="CD17" s="18">
        <v>400</v>
      </c>
      <c r="CE17" s="18">
        <v>0</v>
      </c>
      <c r="CF17" s="18">
        <v>100</v>
      </c>
      <c r="CG17" s="18">
        <v>400</v>
      </c>
      <c r="CH17" s="18">
        <v>100</v>
      </c>
      <c r="CI17" s="18">
        <v>100</v>
      </c>
      <c r="CJ17" s="18">
        <v>100</v>
      </c>
      <c r="CK17" s="18">
        <v>300</v>
      </c>
      <c r="CL17" s="18">
        <v>300</v>
      </c>
      <c r="CM17" s="18">
        <v>600</v>
      </c>
      <c r="CN17" s="18">
        <v>600</v>
      </c>
      <c r="CO17" s="18">
        <v>200</v>
      </c>
      <c r="CP17" s="18">
        <v>300</v>
      </c>
      <c r="CQ17" s="18">
        <v>300</v>
      </c>
      <c r="CR17" s="18">
        <v>400</v>
      </c>
      <c r="CS17" s="18">
        <v>100</v>
      </c>
      <c r="CT17" s="18">
        <v>200</v>
      </c>
      <c r="CU17" s="18">
        <v>200</v>
      </c>
      <c r="CV17" s="18">
        <v>200</v>
      </c>
      <c r="CW17" s="18">
        <v>100</v>
      </c>
      <c r="CX17" s="18">
        <v>200</v>
      </c>
      <c r="CY17" s="18">
        <v>0</v>
      </c>
      <c r="CZ17" s="18">
        <v>100</v>
      </c>
      <c r="DA17" s="18">
        <v>300</v>
      </c>
      <c r="DB17" s="18">
        <v>100</v>
      </c>
      <c r="DC17" s="18">
        <v>0</v>
      </c>
      <c r="DD17" s="18">
        <v>100</v>
      </c>
      <c r="DE17" s="18">
        <v>400</v>
      </c>
      <c r="DF17" s="18">
        <v>100</v>
      </c>
      <c r="DG17" s="18">
        <v>0</v>
      </c>
      <c r="DH17" s="18">
        <v>0</v>
      </c>
      <c r="DI17" s="18">
        <v>0</v>
      </c>
      <c r="DJ17" s="18">
        <v>100</v>
      </c>
      <c r="DK17" s="18">
        <v>100</v>
      </c>
      <c r="DL17" s="18">
        <v>100</v>
      </c>
      <c r="DM17" s="18">
        <v>100</v>
      </c>
      <c r="DN17" s="18">
        <v>100</v>
      </c>
      <c r="DO17" s="18">
        <v>100</v>
      </c>
      <c r="DP17" s="18">
        <v>100</v>
      </c>
      <c r="DQ17" s="18">
        <v>100</v>
      </c>
      <c r="DR17" s="18">
        <v>200</v>
      </c>
      <c r="DS17" s="18">
        <v>0</v>
      </c>
      <c r="DT17" s="18">
        <v>0</v>
      </c>
      <c r="DU17" s="18">
        <v>0</v>
      </c>
      <c r="DV17" s="18">
        <v>0</v>
      </c>
      <c r="DW17" s="18">
        <v>100</v>
      </c>
      <c r="DX17" s="18">
        <v>100</v>
      </c>
      <c r="DY17" s="18">
        <v>100</v>
      </c>
      <c r="DZ17" s="18">
        <v>100</v>
      </c>
      <c r="EA17" s="18">
        <v>200</v>
      </c>
      <c r="EB17" s="18">
        <v>100</v>
      </c>
      <c r="EC17" s="18">
        <v>300</v>
      </c>
      <c r="ED17" s="18">
        <v>0</v>
      </c>
      <c r="EE17" s="18">
        <v>0</v>
      </c>
      <c r="EF17" s="18">
        <v>0</v>
      </c>
      <c r="EG17" s="18">
        <v>0</v>
      </c>
      <c r="EH17" s="18">
        <v>0</v>
      </c>
      <c r="EI17" s="18">
        <v>100</v>
      </c>
      <c r="EJ17" s="18">
        <v>200</v>
      </c>
      <c r="EK17" s="18">
        <v>200</v>
      </c>
      <c r="EL17" s="18">
        <v>100</v>
      </c>
      <c r="EM17" s="18">
        <v>200</v>
      </c>
      <c r="EN17" s="18">
        <v>0</v>
      </c>
      <c r="EO17" s="18">
        <v>100</v>
      </c>
      <c r="EP17" s="18">
        <v>200</v>
      </c>
      <c r="EQ17" s="18">
        <v>200</v>
      </c>
      <c r="ER17" s="18">
        <v>100</v>
      </c>
      <c r="ES17" s="18">
        <v>300</v>
      </c>
      <c r="ET17" s="18">
        <v>400</v>
      </c>
      <c r="EU17" s="18">
        <v>100</v>
      </c>
      <c r="EV17" s="18">
        <v>500</v>
      </c>
      <c r="EW17" s="18">
        <v>800</v>
      </c>
      <c r="EX17" s="18">
        <v>200</v>
      </c>
      <c r="EY17" s="18">
        <v>700</v>
      </c>
      <c r="EZ17" s="18">
        <v>100</v>
      </c>
      <c r="FA17" s="18">
        <v>100</v>
      </c>
      <c r="FB17" s="18">
        <v>300</v>
      </c>
      <c r="FC17" s="18">
        <v>200</v>
      </c>
      <c r="FD17" s="18">
        <v>0</v>
      </c>
      <c r="FE17" s="18">
        <v>500</v>
      </c>
      <c r="FF17" s="18">
        <v>200</v>
      </c>
      <c r="FG17" s="18">
        <v>200</v>
      </c>
      <c r="FH17" s="18">
        <v>700</v>
      </c>
      <c r="FI17" s="18">
        <v>200</v>
      </c>
      <c r="FJ17" s="18">
        <v>200</v>
      </c>
      <c r="FK17" s="18">
        <v>300</v>
      </c>
      <c r="FL17" s="18">
        <v>200</v>
      </c>
      <c r="FM17" s="18">
        <v>400</v>
      </c>
      <c r="FN17" s="18">
        <v>200</v>
      </c>
      <c r="FO17" s="18">
        <v>100</v>
      </c>
      <c r="FP17" s="18">
        <v>300</v>
      </c>
      <c r="FQ17" s="18">
        <v>600</v>
      </c>
      <c r="FR17" s="18">
        <v>300</v>
      </c>
      <c r="FS17" s="18">
        <v>300</v>
      </c>
      <c r="FT17" s="18">
        <v>500</v>
      </c>
      <c r="FU17" s="18">
        <v>200</v>
      </c>
      <c r="FV17" s="18">
        <v>100</v>
      </c>
      <c r="FW17" s="18">
        <v>200</v>
      </c>
      <c r="FX17" s="18">
        <v>107</v>
      </c>
      <c r="FY17" s="18">
        <v>50</v>
      </c>
      <c r="FZ17" s="18">
        <v>6</v>
      </c>
      <c r="GA17" s="18">
        <v>136</v>
      </c>
      <c r="GB17" s="18">
        <v>283</v>
      </c>
      <c r="GC17" s="18">
        <v>285</v>
      </c>
      <c r="GD17" s="18">
        <v>333</v>
      </c>
      <c r="GE17" s="18">
        <v>464</v>
      </c>
      <c r="GF17" s="29">
        <v>392</v>
      </c>
      <c r="GG17" s="29">
        <v>78</v>
      </c>
      <c r="GH17" s="29">
        <v>127</v>
      </c>
      <c r="GI17" s="29">
        <v>77</v>
      </c>
      <c r="GJ17" s="29">
        <v>285</v>
      </c>
      <c r="GK17" s="29">
        <v>359</v>
      </c>
      <c r="GL17" s="18">
        <v>41</v>
      </c>
      <c r="GM17" s="18">
        <v>343</v>
      </c>
      <c r="GN17" s="18">
        <v>432</v>
      </c>
      <c r="GO17" s="18">
        <v>482</v>
      </c>
      <c r="GP17" s="18">
        <v>319</v>
      </c>
      <c r="GQ17" s="18">
        <v>471</v>
      </c>
      <c r="GR17" s="18">
        <v>325</v>
      </c>
      <c r="GS17" s="18">
        <v>132</v>
      </c>
      <c r="GT17" s="18">
        <v>121</v>
      </c>
      <c r="GU17" s="18">
        <v>92</v>
      </c>
      <c r="GV17" s="18">
        <v>110</v>
      </c>
      <c r="GW17" s="18">
        <v>18</v>
      </c>
      <c r="GX17" s="18">
        <v>217</v>
      </c>
      <c r="GY17" s="18">
        <v>924</v>
      </c>
      <c r="GZ17" s="18">
        <v>366</v>
      </c>
      <c r="HA17" s="18">
        <v>171</v>
      </c>
      <c r="HB17" s="18">
        <v>226</v>
      </c>
      <c r="HC17" s="18">
        <v>229</v>
      </c>
      <c r="HD17" s="18">
        <v>100</v>
      </c>
      <c r="HE17" s="18">
        <v>330</v>
      </c>
      <c r="HF17" s="18">
        <v>30</v>
      </c>
      <c r="HG17" s="18">
        <v>30</v>
      </c>
      <c r="HH17" s="18">
        <v>6</v>
      </c>
      <c r="HI17" s="18">
        <v>21</v>
      </c>
      <c r="HJ17" s="18">
        <v>46</v>
      </c>
      <c r="HK17" s="18">
        <v>8</v>
      </c>
      <c r="HL17" s="18">
        <v>105</v>
      </c>
      <c r="HM17" s="18">
        <v>60</v>
      </c>
      <c r="HN17" s="18">
        <v>158</v>
      </c>
      <c r="HO17" s="18">
        <v>215</v>
      </c>
      <c r="HP17" s="18">
        <v>152</v>
      </c>
      <c r="HQ17" s="18">
        <v>119</v>
      </c>
      <c r="HR17" s="18">
        <v>70</v>
      </c>
      <c r="HS17" s="18">
        <v>11</v>
      </c>
      <c r="HT17" s="18">
        <v>139</v>
      </c>
      <c r="HU17" s="18">
        <v>15</v>
      </c>
      <c r="HV17" s="18">
        <v>11</v>
      </c>
      <c r="HW17" s="18">
        <v>14</v>
      </c>
      <c r="HX17" s="18">
        <v>69</v>
      </c>
      <c r="HY17" s="18">
        <v>80</v>
      </c>
      <c r="HZ17" s="18">
        <v>69</v>
      </c>
      <c r="IA17" s="18">
        <v>121</v>
      </c>
      <c r="IB17" s="18">
        <v>16</v>
      </c>
      <c r="IC17" s="18">
        <v>107</v>
      </c>
      <c r="ID17" s="18">
        <v>51</v>
      </c>
      <c r="IE17" s="18">
        <v>31</v>
      </c>
      <c r="IF17" s="18">
        <v>28</v>
      </c>
      <c r="IG17" s="18">
        <v>11</v>
      </c>
      <c r="IH17" s="18">
        <v>73</v>
      </c>
      <c r="II17" s="18">
        <v>5</v>
      </c>
      <c r="IJ17" s="18">
        <v>13</v>
      </c>
      <c r="IK17" s="18">
        <v>16</v>
      </c>
      <c r="IL17" s="18">
        <v>99</v>
      </c>
      <c r="IM17" s="18">
        <v>41</v>
      </c>
      <c r="IN17" s="18">
        <v>52</v>
      </c>
      <c r="IO17" s="18">
        <v>45</v>
      </c>
      <c r="IP17" s="18">
        <v>20</v>
      </c>
      <c r="IQ17" s="18">
        <v>14</v>
      </c>
      <c r="IR17" s="18">
        <v>32</v>
      </c>
      <c r="IS17" s="18">
        <v>21</v>
      </c>
      <c r="IT17" s="18">
        <v>49</v>
      </c>
      <c r="IU17" s="18">
        <v>26</v>
      </c>
      <c r="IV17" s="18">
        <v>46</v>
      </c>
      <c r="IW17" s="18">
        <v>25</v>
      </c>
      <c r="IX17" s="18">
        <v>24</v>
      </c>
      <c r="IY17" s="18">
        <v>59</v>
      </c>
      <c r="IZ17" s="18">
        <v>28</v>
      </c>
      <c r="JA17" s="18">
        <v>43</v>
      </c>
      <c r="JB17" s="18">
        <v>20</v>
      </c>
      <c r="JC17" s="18">
        <v>17</v>
      </c>
      <c r="JD17" s="23">
        <v>11</v>
      </c>
      <c r="JE17" s="23">
        <v>19</v>
      </c>
      <c r="JF17" s="23">
        <v>52</v>
      </c>
      <c r="JG17" s="23">
        <v>64</v>
      </c>
      <c r="JH17" s="23">
        <v>8</v>
      </c>
      <c r="JI17" s="23">
        <v>118</v>
      </c>
      <c r="JJ17" s="23">
        <v>33</v>
      </c>
      <c r="JK17" s="23">
        <v>7</v>
      </c>
      <c r="JL17" s="23">
        <v>59</v>
      </c>
      <c r="JM17" s="23">
        <v>116</v>
      </c>
      <c r="JN17" s="23">
        <v>109</v>
      </c>
      <c r="JO17" s="23">
        <v>52</v>
      </c>
      <c r="JP17" s="23">
        <v>40</v>
      </c>
      <c r="JQ17" s="23">
        <v>15</v>
      </c>
      <c r="JR17" s="23">
        <v>10</v>
      </c>
      <c r="JS17" s="23">
        <v>0</v>
      </c>
      <c r="JT17" s="23">
        <v>35</v>
      </c>
      <c r="JU17" s="23">
        <v>0</v>
      </c>
      <c r="JV17" s="23">
        <v>0</v>
      </c>
      <c r="JW17" s="23">
        <v>30</v>
      </c>
      <c r="JX17" s="23">
        <v>0</v>
      </c>
      <c r="JY17" s="23">
        <v>33</v>
      </c>
      <c r="JZ17" s="23">
        <v>0</v>
      </c>
      <c r="KA17" s="23">
        <v>7</v>
      </c>
      <c r="KB17" s="23">
        <v>0</v>
      </c>
      <c r="KC17" s="23">
        <v>8</v>
      </c>
      <c r="KD17" s="23">
        <v>5</v>
      </c>
      <c r="KE17" s="23">
        <v>34</v>
      </c>
      <c r="KF17" s="23">
        <v>5</v>
      </c>
      <c r="KG17" s="23">
        <v>4</v>
      </c>
      <c r="KH17" s="23">
        <v>1</v>
      </c>
      <c r="KI17" s="23">
        <v>6</v>
      </c>
      <c r="KJ17" s="23">
        <v>0</v>
      </c>
      <c r="KK17" s="23">
        <v>7</v>
      </c>
      <c r="KL17" s="23">
        <v>0</v>
      </c>
      <c r="KM17" s="23">
        <v>47</v>
      </c>
      <c r="KN17" s="23">
        <v>15</v>
      </c>
      <c r="KO17" s="23">
        <v>6</v>
      </c>
      <c r="KP17" s="23">
        <v>99</v>
      </c>
      <c r="KQ17" s="23">
        <v>37</v>
      </c>
    </row>
    <row r="18" spans="1:303" x14ac:dyDescent="0.2">
      <c r="A18" s="62" t="s">
        <v>37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1000</v>
      </c>
      <c r="I18" s="18">
        <v>1000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2000</v>
      </c>
      <c r="Q18" s="18">
        <v>1000</v>
      </c>
      <c r="R18" s="18">
        <v>1000</v>
      </c>
      <c r="S18" s="18">
        <v>1000</v>
      </c>
      <c r="T18" s="18">
        <v>2000</v>
      </c>
      <c r="U18" s="18">
        <v>1000</v>
      </c>
      <c r="V18" s="18">
        <v>1000</v>
      </c>
      <c r="W18" s="18">
        <v>1000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100</v>
      </c>
      <c r="AE18" s="18">
        <v>100</v>
      </c>
      <c r="AF18" s="18">
        <v>0</v>
      </c>
      <c r="AG18" s="18">
        <v>600</v>
      </c>
      <c r="AH18" s="18">
        <v>300</v>
      </c>
      <c r="AI18" s="18">
        <v>100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100</v>
      </c>
      <c r="AQ18" s="18">
        <v>100</v>
      </c>
      <c r="AR18" s="18">
        <v>200</v>
      </c>
      <c r="AS18" s="18">
        <v>200</v>
      </c>
      <c r="AT18" s="18">
        <v>300</v>
      </c>
      <c r="AU18" s="18">
        <v>100</v>
      </c>
      <c r="AV18" s="18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700</v>
      </c>
      <c r="BD18" s="18">
        <v>1400</v>
      </c>
      <c r="BE18" s="18">
        <v>300</v>
      </c>
      <c r="BF18" s="18">
        <v>400</v>
      </c>
      <c r="BG18" s="18">
        <v>100</v>
      </c>
      <c r="BH18" s="18">
        <v>100</v>
      </c>
      <c r="BI18" s="18">
        <v>0</v>
      </c>
      <c r="BJ18" s="18">
        <v>0</v>
      </c>
      <c r="BK18" s="18">
        <v>0</v>
      </c>
      <c r="BL18" s="18">
        <v>0</v>
      </c>
      <c r="BM18" s="18">
        <v>100</v>
      </c>
      <c r="BN18" s="18">
        <v>800</v>
      </c>
      <c r="BO18" s="18">
        <v>500</v>
      </c>
      <c r="BP18" s="18">
        <v>300</v>
      </c>
      <c r="BQ18" s="18">
        <v>400</v>
      </c>
      <c r="BR18" s="18">
        <v>400</v>
      </c>
      <c r="BS18" s="18">
        <v>100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200</v>
      </c>
      <c r="BZ18" s="18">
        <v>600</v>
      </c>
      <c r="CA18" s="18">
        <v>600</v>
      </c>
      <c r="CB18" s="18">
        <v>400</v>
      </c>
      <c r="CC18" s="18">
        <v>300</v>
      </c>
      <c r="CD18" s="18">
        <v>300</v>
      </c>
      <c r="CE18" s="18">
        <v>100</v>
      </c>
      <c r="CF18" s="18">
        <v>0</v>
      </c>
      <c r="CG18" s="18">
        <v>100</v>
      </c>
      <c r="CH18" s="18">
        <v>0</v>
      </c>
      <c r="CI18" s="18">
        <v>0</v>
      </c>
      <c r="CJ18" s="18">
        <v>100</v>
      </c>
      <c r="CK18" s="18">
        <v>900</v>
      </c>
      <c r="CL18" s="18">
        <v>300</v>
      </c>
      <c r="CM18" s="18">
        <v>500</v>
      </c>
      <c r="CN18" s="18">
        <v>100</v>
      </c>
      <c r="CO18" s="18">
        <v>400</v>
      </c>
      <c r="CP18" s="18">
        <v>100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0</v>
      </c>
      <c r="CW18" s="18">
        <v>1000</v>
      </c>
      <c r="CX18" s="18">
        <v>400</v>
      </c>
      <c r="CY18" s="18">
        <v>100</v>
      </c>
      <c r="CZ18" s="18">
        <v>600</v>
      </c>
      <c r="DA18" s="18">
        <v>300</v>
      </c>
      <c r="DB18" s="18">
        <v>100</v>
      </c>
      <c r="DC18" s="18">
        <v>0</v>
      </c>
      <c r="DD18" s="18">
        <v>100</v>
      </c>
      <c r="DE18" s="18">
        <v>0</v>
      </c>
      <c r="DF18" s="18">
        <v>0</v>
      </c>
      <c r="DG18" s="18">
        <v>0</v>
      </c>
      <c r="DH18" s="18">
        <v>300</v>
      </c>
      <c r="DI18" s="18">
        <v>300</v>
      </c>
      <c r="DJ18" s="18">
        <v>200</v>
      </c>
      <c r="DK18" s="18">
        <v>300</v>
      </c>
      <c r="DL18" s="18">
        <v>0</v>
      </c>
      <c r="DM18" s="18">
        <v>300</v>
      </c>
      <c r="DN18" s="18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200</v>
      </c>
      <c r="DV18" s="18">
        <v>600</v>
      </c>
      <c r="DW18" s="18">
        <v>400</v>
      </c>
      <c r="DX18" s="18">
        <v>700</v>
      </c>
      <c r="DY18" s="18">
        <v>500</v>
      </c>
      <c r="DZ18" s="18">
        <v>600</v>
      </c>
      <c r="EA18" s="18">
        <v>100</v>
      </c>
      <c r="EB18" s="18">
        <v>0</v>
      </c>
      <c r="EC18" s="18">
        <v>0</v>
      </c>
      <c r="ED18" s="18">
        <v>0</v>
      </c>
      <c r="EE18" s="18">
        <v>0</v>
      </c>
      <c r="EF18" s="18">
        <v>0</v>
      </c>
      <c r="EG18" s="18">
        <v>100</v>
      </c>
      <c r="EH18" s="18">
        <v>700</v>
      </c>
      <c r="EI18" s="18">
        <v>1000</v>
      </c>
      <c r="EJ18" s="18">
        <v>1000</v>
      </c>
      <c r="EK18" s="18">
        <v>1700</v>
      </c>
      <c r="EL18" s="18">
        <v>700</v>
      </c>
      <c r="EM18" s="18">
        <v>100</v>
      </c>
      <c r="EN18" s="18">
        <v>0</v>
      </c>
      <c r="EO18" s="18">
        <v>0</v>
      </c>
      <c r="EP18" s="18">
        <v>0</v>
      </c>
      <c r="EQ18" s="18">
        <v>100</v>
      </c>
      <c r="ER18" s="18">
        <v>700</v>
      </c>
      <c r="ES18" s="18">
        <v>800</v>
      </c>
      <c r="ET18" s="18">
        <v>1100</v>
      </c>
      <c r="EU18" s="18">
        <v>500</v>
      </c>
      <c r="EV18" s="18">
        <v>900</v>
      </c>
      <c r="EW18" s="18">
        <v>600</v>
      </c>
      <c r="EX18" s="18">
        <v>200</v>
      </c>
      <c r="EY18" s="18">
        <v>0</v>
      </c>
      <c r="EZ18" s="18">
        <v>0</v>
      </c>
      <c r="FA18" s="18">
        <v>0</v>
      </c>
      <c r="FB18" s="18">
        <v>0</v>
      </c>
      <c r="FC18" s="18">
        <v>100</v>
      </c>
      <c r="FD18" s="18">
        <v>200</v>
      </c>
      <c r="FE18" s="18">
        <v>1200</v>
      </c>
      <c r="FF18" s="18">
        <v>1500</v>
      </c>
      <c r="FG18" s="18">
        <v>1000</v>
      </c>
      <c r="FH18" s="18">
        <v>900</v>
      </c>
      <c r="FI18" s="18">
        <v>300</v>
      </c>
      <c r="FJ18" s="18">
        <v>0</v>
      </c>
      <c r="FK18" s="18">
        <v>0</v>
      </c>
      <c r="FL18" s="18">
        <v>0</v>
      </c>
      <c r="FM18" s="18">
        <v>0</v>
      </c>
      <c r="FN18" s="18">
        <v>0</v>
      </c>
      <c r="FO18" s="18">
        <v>300</v>
      </c>
      <c r="FP18" s="18">
        <v>1400</v>
      </c>
      <c r="FQ18" s="18">
        <v>1500</v>
      </c>
      <c r="FR18" s="18">
        <v>1100</v>
      </c>
      <c r="FS18" s="18">
        <v>900</v>
      </c>
      <c r="FT18" s="18">
        <v>300</v>
      </c>
      <c r="FU18" s="18">
        <v>200</v>
      </c>
      <c r="FV18" s="18">
        <v>0</v>
      </c>
      <c r="FW18" s="18">
        <v>0</v>
      </c>
      <c r="FX18" s="18">
        <v>0</v>
      </c>
      <c r="FY18" s="18">
        <v>0</v>
      </c>
      <c r="FZ18" s="18">
        <v>0</v>
      </c>
      <c r="GA18" s="18">
        <v>244</v>
      </c>
      <c r="GB18" s="18">
        <v>1503</v>
      </c>
      <c r="GC18" s="18">
        <v>1107</v>
      </c>
      <c r="GD18" s="18">
        <v>1163</v>
      </c>
      <c r="GE18" s="18">
        <v>203</v>
      </c>
      <c r="GF18" s="29">
        <v>894</v>
      </c>
      <c r="GG18" s="29">
        <v>33</v>
      </c>
      <c r="GH18" s="29">
        <v>146</v>
      </c>
      <c r="GI18" s="29">
        <v>2</v>
      </c>
      <c r="GJ18" s="29">
        <v>0</v>
      </c>
      <c r="GK18" s="29">
        <v>0</v>
      </c>
      <c r="GL18" s="18">
        <v>0</v>
      </c>
      <c r="GM18" s="18">
        <v>155</v>
      </c>
      <c r="GN18" s="18">
        <v>981</v>
      </c>
      <c r="GO18" s="18">
        <v>1006</v>
      </c>
      <c r="GP18" s="18">
        <v>1122</v>
      </c>
      <c r="GQ18" s="18">
        <v>981</v>
      </c>
      <c r="GR18" s="18">
        <v>708</v>
      </c>
      <c r="GS18" s="18">
        <v>128</v>
      </c>
      <c r="GT18" s="18">
        <v>30</v>
      </c>
      <c r="GU18" s="18">
        <v>0</v>
      </c>
      <c r="GV18" s="18">
        <v>0</v>
      </c>
      <c r="GW18" s="18">
        <v>0</v>
      </c>
      <c r="GX18" s="18">
        <v>0</v>
      </c>
      <c r="GY18" s="18">
        <v>0</v>
      </c>
      <c r="GZ18" s="18">
        <v>1127</v>
      </c>
      <c r="HA18" s="18">
        <v>1960</v>
      </c>
      <c r="HB18" s="18">
        <v>1904</v>
      </c>
      <c r="HC18" s="18">
        <v>1405</v>
      </c>
      <c r="HD18" s="18">
        <v>790</v>
      </c>
      <c r="HE18" s="18">
        <v>357</v>
      </c>
      <c r="HF18" s="18">
        <v>34</v>
      </c>
      <c r="HG18" s="18">
        <v>0</v>
      </c>
      <c r="HH18" s="18">
        <v>0</v>
      </c>
      <c r="HI18" s="18">
        <v>0</v>
      </c>
      <c r="HJ18" s="18">
        <v>0</v>
      </c>
      <c r="HK18" s="18">
        <v>0</v>
      </c>
      <c r="HL18" s="18">
        <v>598</v>
      </c>
      <c r="HM18" s="18">
        <v>1612</v>
      </c>
      <c r="HN18" s="18">
        <v>793</v>
      </c>
      <c r="HO18" s="18">
        <v>454</v>
      </c>
      <c r="HP18" s="18">
        <v>727</v>
      </c>
      <c r="HQ18" s="18">
        <v>1462</v>
      </c>
      <c r="HR18" s="18">
        <v>32</v>
      </c>
      <c r="HS18" s="18">
        <v>0</v>
      </c>
      <c r="HT18" s="18">
        <v>0</v>
      </c>
      <c r="HU18" s="18">
        <v>0</v>
      </c>
      <c r="HV18" s="18">
        <v>0</v>
      </c>
      <c r="HW18" s="18">
        <v>47</v>
      </c>
      <c r="HX18" s="18">
        <v>820</v>
      </c>
      <c r="HY18" s="18">
        <v>1644</v>
      </c>
      <c r="HZ18" s="18">
        <v>2257</v>
      </c>
      <c r="IA18" s="18">
        <v>2401</v>
      </c>
      <c r="IB18" s="18">
        <v>562</v>
      </c>
      <c r="IC18" s="18">
        <v>775</v>
      </c>
      <c r="ID18" s="18">
        <v>274</v>
      </c>
      <c r="IE18" s="18">
        <v>15</v>
      </c>
      <c r="IF18" s="18">
        <v>0</v>
      </c>
      <c r="IG18" s="18">
        <v>0</v>
      </c>
      <c r="IH18" s="18">
        <v>0</v>
      </c>
      <c r="II18" s="18">
        <v>225</v>
      </c>
      <c r="IJ18" s="18">
        <v>1505</v>
      </c>
      <c r="IK18" s="18">
        <v>1679</v>
      </c>
      <c r="IL18" s="18">
        <v>2022</v>
      </c>
      <c r="IM18" s="18">
        <v>1267</v>
      </c>
      <c r="IN18" s="18">
        <v>1241</v>
      </c>
      <c r="IO18" s="18">
        <v>1823</v>
      </c>
      <c r="IP18" s="18">
        <v>835</v>
      </c>
      <c r="IQ18" s="18">
        <v>0</v>
      </c>
      <c r="IR18" s="18">
        <v>0</v>
      </c>
      <c r="IS18" s="18">
        <v>2</v>
      </c>
      <c r="IT18" s="18">
        <v>38</v>
      </c>
      <c r="IU18" s="18">
        <v>48</v>
      </c>
      <c r="IV18" s="18">
        <v>2119</v>
      </c>
      <c r="IW18" s="18">
        <v>1267</v>
      </c>
      <c r="IX18" s="18">
        <v>1755</v>
      </c>
      <c r="IY18" s="18">
        <v>2098</v>
      </c>
      <c r="IZ18" s="18">
        <v>260</v>
      </c>
      <c r="JA18" s="18">
        <v>52</v>
      </c>
      <c r="JB18" s="18">
        <v>3</v>
      </c>
      <c r="JC18" s="18">
        <v>0</v>
      </c>
      <c r="JD18" s="23">
        <v>0</v>
      </c>
      <c r="JE18" s="23">
        <v>0</v>
      </c>
      <c r="JF18" s="23">
        <f>[1]ps!D24</f>
        <v>0</v>
      </c>
      <c r="JG18" s="23">
        <v>116</v>
      </c>
      <c r="JH18" s="23">
        <v>1627</v>
      </c>
      <c r="JI18" s="23">
        <v>2086</v>
      </c>
      <c r="JJ18" s="23">
        <v>1567</v>
      </c>
      <c r="JK18" s="23">
        <v>1149</v>
      </c>
      <c r="JL18" s="23">
        <v>2567</v>
      </c>
      <c r="JM18" s="23">
        <v>504</v>
      </c>
      <c r="JN18" s="23">
        <v>249</v>
      </c>
      <c r="JO18" s="23">
        <v>44</v>
      </c>
      <c r="JP18" s="23">
        <v>0</v>
      </c>
      <c r="JQ18" s="23">
        <v>52</v>
      </c>
      <c r="JR18" s="23">
        <v>0</v>
      </c>
      <c r="JS18" s="23">
        <v>191</v>
      </c>
      <c r="JT18" s="23">
        <v>1960</v>
      </c>
      <c r="JU18" s="23">
        <v>2500</v>
      </c>
      <c r="JV18" s="23">
        <v>1966</v>
      </c>
      <c r="JW18" s="23">
        <v>2437</v>
      </c>
      <c r="JX18" s="23">
        <v>1394</v>
      </c>
      <c r="JY18" s="23">
        <v>433</v>
      </c>
      <c r="JZ18" s="23">
        <v>155</v>
      </c>
      <c r="KA18" s="23">
        <v>16</v>
      </c>
      <c r="KB18" s="23">
        <v>27</v>
      </c>
      <c r="KC18" s="23">
        <v>0</v>
      </c>
      <c r="KD18" s="23">
        <v>23</v>
      </c>
      <c r="KE18" s="23">
        <v>156</v>
      </c>
      <c r="KF18" s="23">
        <v>266</v>
      </c>
      <c r="KG18" s="23">
        <v>1372</v>
      </c>
      <c r="KH18" s="23">
        <v>2119</v>
      </c>
      <c r="KI18" s="23">
        <v>3338</v>
      </c>
      <c r="KJ18" s="23">
        <v>1646</v>
      </c>
      <c r="KK18" s="23">
        <v>44</v>
      </c>
      <c r="KL18" s="23">
        <v>7</v>
      </c>
      <c r="KM18" s="23">
        <v>0</v>
      </c>
      <c r="KN18" s="23">
        <v>0</v>
      </c>
      <c r="KO18" s="23">
        <v>0</v>
      </c>
      <c r="KP18" s="23">
        <v>11</v>
      </c>
      <c r="KQ18" s="23">
        <v>277</v>
      </c>
    </row>
    <row r="19" spans="1:303" x14ac:dyDescent="0.2">
      <c r="A19" s="60" t="s">
        <v>45</v>
      </c>
      <c r="B19" s="18">
        <v>5000</v>
      </c>
      <c r="C19" s="18">
        <v>14000</v>
      </c>
      <c r="D19" s="18">
        <v>33000</v>
      </c>
      <c r="E19" s="18">
        <v>-70000</v>
      </c>
      <c r="F19" s="18">
        <v>2000</v>
      </c>
      <c r="G19" s="18">
        <v>0</v>
      </c>
      <c r="H19" s="18">
        <v>26000</v>
      </c>
      <c r="I19" s="18">
        <v>-1000</v>
      </c>
      <c r="J19" s="18">
        <v>1000</v>
      </c>
      <c r="K19" s="18">
        <v>0</v>
      </c>
      <c r="L19" s="18">
        <v>-6000</v>
      </c>
      <c r="M19" s="18">
        <v>1000</v>
      </c>
      <c r="N19" s="18">
        <v>-3000</v>
      </c>
      <c r="O19" s="18">
        <v>10000</v>
      </c>
      <c r="P19" s="18">
        <v>13000</v>
      </c>
      <c r="Q19" s="18">
        <v>-8000</v>
      </c>
      <c r="R19" s="18">
        <v>-8000</v>
      </c>
      <c r="S19" s="18">
        <v>10000</v>
      </c>
      <c r="T19" s="18">
        <v>-2000</v>
      </c>
      <c r="U19" s="18">
        <v>1000</v>
      </c>
      <c r="V19" s="18">
        <v>2000</v>
      </c>
      <c r="W19" s="18">
        <v>11000</v>
      </c>
      <c r="X19" s="18">
        <v>-200</v>
      </c>
      <c r="Y19" s="18">
        <v>-1000</v>
      </c>
      <c r="Z19" s="18">
        <v>600</v>
      </c>
      <c r="AA19" s="18">
        <v>700</v>
      </c>
      <c r="AB19" s="18">
        <v>-100</v>
      </c>
      <c r="AC19" s="18">
        <v>-600</v>
      </c>
      <c r="AD19" s="18">
        <v>-600</v>
      </c>
      <c r="AE19" s="18">
        <v>-700</v>
      </c>
      <c r="AF19" s="18">
        <v>600</v>
      </c>
      <c r="AG19" s="18">
        <v>1300</v>
      </c>
      <c r="AH19" s="18">
        <v>-200</v>
      </c>
      <c r="AI19" s="18">
        <v>1300</v>
      </c>
      <c r="AJ19" s="18">
        <v>-400</v>
      </c>
      <c r="AK19" s="18">
        <v>-300</v>
      </c>
      <c r="AL19" s="18">
        <v>300</v>
      </c>
      <c r="AM19" s="18">
        <v>600</v>
      </c>
      <c r="AN19" s="18">
        <v>700</v>
      </c>
      <c r="AO19" s="18">
        <v>600</v>
      </c>
      <c r="AP19" s="18">
        <v>1900</v>
      </c>
      <c r="AQ19" s="18">
        <v>900</v>
      </c>
      <c r="AR19" s="18">
        <v>800</v>
      </c>
      <c r="AS19" s="18">
        <v>600</v>
      </c>
      <c r="AT19" s="18">
        <v>1000</v>
      </c>
      <c r="AU19" s="18">
        <v>-300</v>
      </c>
      <c r="AV19" s="18">
        <v>0</v>
      </c>
      <c r="AW19" s="18">
        <v>-100</v>
      </c>
      <c r="AX19" s="18">
        <v>-200</v>
      </c>
      <c r="AY19" s="18">
        <v>400</v>
      </c>
      <c r="AZ19" s="18">
        <v>200</v>
      </c>
      <c r="BA19" s="18">
        <v>600</v>
      </c>
      <c r="BB19" s="18">
        <v>400</v>
      </c>
      <c r="BC19" s="18">
        <v>300</v>
      </c>
      <c r="BD19" s="18">
        <v>-200</v>
      </c>
      <c r="BE19" s="18">
        <v>-100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200</v>
      </c>
      <c r="BM19" s="18">
        <v>-200</v>
      </c>
      <c r="BN19" s="18">
        <v>-100</v>
      </c>
      <c r="BO19" s="18">
        <v>100</v>
      </c>
      <c r="BP19" s="18">
        <v>-100</v>
      </c>
      <c r="BQ19" s="18">
        <v>0</v>
      </c>
      <c r="BR19" s="18">
        <v>0</v>
      </c>
      <c r="BS19" s="18">
        <v>300</v>
      </c>
      <c r="BT19" s="18">
        <v>-200</v>
      </c>
      <c r="BU19" s="18">
        <v>-200</v>
      </c>
      <c r="BV19" s="18">
        <v>-100</v>
      </c>
      <c r="BW19" s="18">
        <v>-100</v>
      </c>
      <c r="BX19" s="18">
        <v>-100</v>
      </c>
      <c r="BY19" s="18">
        <v>-100</v>
      </c>
      <c r="BZ19" s="18">
        <v>400</v>
      </c>
      <c r="CA19" s="18">
        <v>-400</v>
      </c>
      <c r="CB19" s="18">
        <v>200</v>
      </c>
      <c r="CC19" s="18">
        <v>200</v>
      </c>
      <c r="CD19" s="18">
        <v>100</v>
      </c>
      <c r="CE19" s="18">
        <v>300</v>
      </c>
      <c r="CF19" s="18">
        <v>200</v>
      </c>
      <c r="CG19" s="18">
        <v>500</v>
      </c>
      <c r="CH19" s="18">
        <v>0</v>
      </c>
      <c r="CI19" s="18">
        <v>700</v>
      </c>
      <c r="CJ19" s="18">
        <v>300</v>
      </c>
      <c r="CK19" s="18">
        <v>600</v>
      </c>
      <c r="CL19" s="18">
        <v>800</v>
      </c>
      <c r="CM19" s="18">
        <v>-200</v>
      </c>
      <c r="CN19" s="18">
        <v>200</v>
      </c>
      <c r="CO19" s="18">
        <v>100</v>
      </c>
      <c r="CP19" s="18">
        <v>-300</v>
      </c>
      <c r="CQ19" s="18">
        <v>-200</v>
      </c>
      <c r="CR19" s="18">
        <v>100</v>
      </c>
      <c r="CS19" s="18">
        <v>-600</v>
      </c>
      <c r="CT19" s="18">
        <v>-300</v>
      </c>
      <c r="CU19" s="18">
        <v>0</v>
      </c>
      <c r="CV19" s="18">
        <v>200</v>
      </c>
      <c r="CW19" s="18">
        <v>0</v>
      </c>
      <c r="CX19" s="18">
        <v>100</v>
      </c>
      <c r="CY19" s="18">
        <v>200</v>
      </c>
      <c r="CZ19" s="18">
        <v>0</v>
      </c>
      <c r="DA19" s="18">
        <v>-100</v>
      </c>
      <c r="DB19" s="18">
        <v>0</v>
      </c>
      <c r="DC19" s="18">
        <v>200</v>
      </c>
      <c r="DD19" s="18">
        <v>300</v>
      </c>
      <c r="DE19" s="18">
        <v>-300</v>
      </c>
      <c r="DF19" s="18">
        <v>-100</v>
      </c>
      <c r="DG19" s="18">
        <v>-400</v>
      </c>
      <c r="DH19" s="18">
        <v>-400</v>
      </c>
      <c r="DI19" s="18">
        <v>600</v>
      </c>
      <c r="DJ19" s="18">
        <v>500</v>
      </c>
      <c r="DK19" s="18">
        <v>-100</v>
      </c>
      <c r="DL19" s="18">
        <v>100</v>
      </c>
      <c r="DM19" s="18">
        <v>300</v>
      </c>
      <c r="DN19" s="18">
        <v>700</v>
      </c>
      <c r="DO19" s="18">
        <v>200</v>
      </c>
      <c r="DP19" s="18">
        <v>200</v>
      </c>
      <c r="DQ19" s="18">
        <v>0</v>
      </c>
      <c r="DR19" s="18">
        <v>200</v>
      </c>
      <c r="DS19" s="18">
        <v>-100</v>
      </c>
      <c r="DT19" s="18">
        <v>200</v>
      </c>
      <c r="DU19" s="18">
        <v>100</v>
      </c>
      <c r="DV19" s="18">
        <v>100</v>
      </c>
      <c r="DW19" s="18">
        <v>100</v>
      </c>
      <c r="DX19" s="18">
        <v>200</v>
      </c>
      <c r="DY19" s="18">
        <v>200</v>
      </c>
      <c r="DZ19" s="18">
        <v>-100</v>
      </c>
      <c r="EA19" s="18">
        <v>100</v>
      </c>
      <c r="EB19" s="18">
        <v>100</v>
      </c>
      <c r="EC19" s="18">
        <v>200</v>
      </c>
      <c r="ED19" s="18">
        <v>200</v>
      </c>
      <c r="EE19" s="18">
        <v>100</v>
      </c>
      <c r="EF19" s="18">
        <v>-200</v>
      </c>
      <c r="EG19" s="18">
        <v>0</v>
      </c>
      <c r="EH19" s="18">
        <v>300</v>
      </c>
      <c r="EI19" s="18">
        <v>0</v>
      </c>
      <c r="EJ19" s="18">
        <v>100</v>
      </c>
      <c r="EK19" s="18">
        <v>500</v>
      </c>
      <c r="EL19" s="18">
        <v>800</v>
      </c>
      <c r="EM19" s="18">
        <v>500</v>
      </c>
      <c r="EN19" s="18">
        <v>700</v>
      </c>
      <c r="EO19" s="18">
        <v>200</v>
      </c>
      <c r="EP19" s="18">
        <v>100</v>
      </c>
      <c r="EQ19" s="18">
        <v>-900</v>
      </c>
      <c r="ER19" s="18">
        <v>-200</v>
      </c>
      <c r="ES19" s="18">
        <v>-200</v>
      </c>
      <c r="ET19" s="18">
        <v>600</v>
      </c>
      <c r="EU19" s="18">
        <v>0</v>
      </c>
      <c r="EV19" s="18">
        <v>300</v>
      </c>
      <c r="EW19" s="18">
        <v>700</v>
      </c>
      <c r="EX19" s="18">
        <v>-1100</v>
      </c>
      <c r="EY19" s="18">
        <v>2200</v>
      </c>
      <c r="EZ19" s="18">
        <v>300</v>
      </c>
      <c r="FA19" s="18">
        <v>100</v>
      </c>
      <c r="FB19" s="18">
        <v>300</v>
      </c>
      <c r="FC19" s="18">
        <v>-200</v>
      </c>
      <c r="FD19" s="18">
        <v>300</v>
      </c>
      <c r="FE19" s="18">
        <v>700</v>
      </c>
      <c r="FF19" s="18">
        <v>0</v>
      </c>
      <c r="FG19" s="18">
        <v>-200</v>
      </c>
      <c r="FH19" s="18">
        <v>200</v>
      </c>
      <c r="FI19" s="18">
        <v>300</v>
      </c>
      <c r="FJ19" s="18">
        <v>100</v>
      </c>
      <c r="FK19" s="18">
        <v>-200</v>
      </c>
      <c r="FL19" s="18">
        <v>-100</v>
      </c>
      <c r="FM19" s="18">
        <v>400</v>
      </c>
      <c r="FN19" s="18">
        <v>-2100</v>
      </c>
      <c r="FO19" s="18">
        <v>100</v>
      </c>
      <c r="FP19" s="18">
        <v>-800</v>
      </c>
      <c r="FQ19" s="18">
        <v>500</v>
      </c>
      <c r="FR19" s="18">
        <v>1500</v>
      </c>
      <c r="FS19" s="18">
        <v>900</v>
      </c>
      <c r="FT19" s="18">
        <v>500</v>
      </c>
      <c r="FU19" s="18">
        <v>800</v>
      </c>
      <c r="FV19" s="18">
        <v>500</v>
      </c>
      <c r="FW19" s="18">
        <v>100</v>
      </c>
      <c r="FX19" s="18">
        <v>-516</v>
      </c>
      <c r="FY19" s="18">
        <v>567</v>
      </c>
      <c r="FZ19" s="18">
        <v>-26</v>
      </c>
      <c r="GA19" s="18">
        <v>10</v>
      </c>
      <c r="GB19" s="18">
        <v>504</v>
      </c>
      <c r="GC19" s="18">
        <v>-265</v>
      </c>
      <c r="GD19" s="18">
        <v>-125</v>
      </c>
      <c r="GE19" s="18">
        <v>174</v>
      </c>
      <c r="GF19" s="29">
        <v>-964</v>
      </c>
      <c r="GG19" s="29">
        <v>1247</v>
      </c>
      <c r="GH19" s="29">
        <v>1234</v>
      </c>
      <c r="GI19" s="29">
        <v>-680</v>
      </c>
      <c r="GJ19" s="29">
        <v>-1043</v>
      </c>
      <c r="GK19" s="29">
        <v>2250</v>
      </c>
      <c r="GL19" s="18">
        <v>2715</v>
      </c>
      <c r="GM19" s="18">
        <v>-3823</v>
      </c>
      <c r="GN19" s="18">
        <v>116</v>
      </c>
      <c r="GO19" s="18">
        <v>-1016</v>
      </c>
      <c r="GP19" s="18">
        <v>1250</v>
      </c>
      <c r="GQ19" s="18">
        <v>-703</v>
      </c>
      <c r="GR19" s="18">
        <v>1258</v>
      </c>
      <c r="GS19" s="18">
        <v>1045</v>
      </c>
      <c r="GT19" s="18">
        <v>986</v>
      </c>
      <c r="GU19" s="18">
        <v>996</v>
      </c>
      <c r="GV19" s="18">
        <v>-461</v>
      </c>
      <c r="GW19" s="18">
        <v>-439</v>
      </c>
      <c r="GX19" s="18">
        <v>343</v>
      </c>
      <c r="GY19" s="18">
        <v>338</v>
      </c>
      <c r="GZ19" s="18">
        <v>-2522</v>
      </c>
      <c r="HA19" s="18">
        <v>1052</v>
      </c>
      <c r="HB19" s="18">
        <v>2270</v>
      </c>
      <c r="HC19" s="18">
        <v>-789</v>
      </c>
      <c r="HD19" s="18">
        <v>-1680</v>
      </c>
      <c r="HE19" s="18">
        <v>1094</v>
      </c>
      <c r="HF19" s="18">
        <v>-582</v>
      </c>
      <c r="HG19" s="18">
        <v>954</v>
      </c>
      <c r="HH19" s="18">
        <v>281</v>
      </c>
      <c r="HI19" s="18">
        <v>46</v>
      </c>
      <c r="HJ19" s="18">
        <v>566</v>
      </c>
      <c r="HK19" s="18">
        <v>224</v>
      </c>
      <c r="HL19" s="18">
        <v>-237</v>
      </c>
      <c r="HM19" s="18">
        <v>1158</v>
      </c>
      <c r="HN19" s="18">
        <v>1668</v>
      </c>
      <c r="HO19" s="18">
        <v>-361</v>
      </c>
      <c r="HP19" s="18">
        <v>-654</v>
      </c>
      <c r="HQ19" s="18">
        <v>-1051</v>
      </c>
      <c r="HR19" s="18">
        <v>558</v>
      </c>
      <c r="HS19" s="18">
        <v>-39</v>
      </c>
      <c r="HT19" s="18">
        <v>103</v>
      </c>
      <c r="HU19" s="18">
        <v>-508</v>
      </c>
      <c r="HV19" s="18">
        <v>-721</v>
      </c>
      <c r="HW19" s="18">
        <v>543</v>
      </c>
      <c r="HX19" s="18">
        <v>113</v>
      </c>
      <c r="HY19" s="18">
        <v>-571</v>
      </c>
      <c r="HZ19" s="18">
        <v>128</v>
      </c>
      <c r="IA19" s="18">
        <v>68</v>
      </c>
      <c r="IB19" s="18">
        <v>-101</v>
      </c>
      <c r="IC19" s="18">
        <v>529</v>
      </c>
      <c r="ID19" s="18">
        <v>-246</v>
      </c>
      <c r="IE19" s="18">
        <v>-515</v>
      </c>
      <c r="IF19" s="18">
        <v>770</v>
      </c>
      <c r="IG19" s="18">
        <v>-426</v>
      </c>
      <c r="IH19" s="18">
        <v>160</v>
      </c>
      <c r="II19" s="18">
        <v>-1075</v>
      </c>
      <c r="IJ19" s="18">
        <v>215</v>
      </c>
      <c r="IK19" s="18">
        <v>564</v>
      </c>
      <c r="IL19" s="18">
        <v>-204</v>
      </c>
      <c r="IM19" s="18">
        <v>169</v>
      </c>
      <c r="IN19" s="18">
        <v>280</v>
      </c>
      <c r="IO19" s="18">
        <v>-7</v>
      </c>
      <c r="IP19" s="18">
        <v>1091</v>
      </c>
      <c r="IQ19" s="18">
        <v>-1215</v>
      </c>
      <c r="IR19" s="18">
        <v>-426</v>
      </c>
      <c r="IS19" s="18">
        <v>209</v>
      </c>
      <c r="IT19" s="18">
        <v>532</v>
      </c>
      <c r="IU19" s="18">
        <v>-401</v>
      </c>
      <c r="IV19" s="18">
        <v>498</v>
      </c>
      <c r="IW19" s="18">
        <v>504</v>
      </c>
      <c r="IX19" s="18">
        <v>-371</v>
      </c>
      <c r="IY19" s="18">
        <v>13</v>
      </c>
      <c r="IZ19" s="18">
        <v>127</v>
      </c>
      <c r="JA19" s="18">
        <v>422</v>
      </c>
      <c r="JB19" s="18">
        <v>127</v>
      </c>
      <c r="JC19" s="18">
        <v>-205</v>
      </c>
      <c r="JD19" s="23">
        <v>497</v>
      </c>
      <c r="JE19" s="23">
        <v>-388</v>
      </c>
      <c r="JF19" s="23">
        <v>427</v>
      </c>
      <c r="JG19" s="23">
        <v>-546</v>
      </c>
      <c r="JH19" s="23">
        <v>64</v>
      </c>
      <c r="JI19" s="23">
        <v>256</v>
      </c>
      <c r="JJ19" s="23">
        <v>913</v>
      </c>
      <c r="JK19" s="23">
        <v>492</v>
      </c>
      <c r="JL19" s="23">
        <v>178</v>
      </c>
      <c r="JM19" s="23">
        <v>-403</v>
      </c>
      <c r="JN19" s="23">
        <v>419</v>
      </c>
      <c r="JO19" s="23">
        <v>-1098</v>
      </c>
      <c r="JP19" s="23">
        <v>-216</v>
      </c>
      <c r="JQ19" s="23">
        <v>-324</v>
      </c>
      <c r="JR19" s="23">
        <v>22</v>
      </c>
      <c r="JS19" s="23">
        <v>74</v>
      </c>
      <c r="JT19" s="23">
        <v>30</v>
      </c>
      <c r="JU19" s="23">
        <v>-26</v>
      </c>
      <c r="JV19" s="23">
        <v>147</v>
      </c>
      <c r="JW19" s="23">
        <v>-209</v>
      </c>
      <c r="JX19" s="23">
        <v>158</v>
      </c>
      <c r="JY19" s="23">
        <v>92</v>
      </c>
      <c r="JZ19" s="23">
        <v>-85</v>
      </c>
      <c r="KA19" s="23">
        <v>238</v>
      </c>
      <c r="KB19" s="23">
        <v>-1009</v>
      </c>
      <c r="KC19" s="23">
        <v>829</v>
      </c>
      <c r="KD19" s="23">
        <v>77</v>
      </c>
      <c r="KE19" s="23">
        <v>-111</v>
      </c>
      <c r="KF19" s="23">
        <v>83</v>
      </c>
      <c r="KG19" s="23">
        <v>-200</v>
      </c>
      <c r="KH19" s="23">
        <v>190</v>
      </c>
      <c r="KI19" s="23">
        <v>8</v>
      </c>
      <c r="KJ19" s="23">
        <v>-163</v>
      </c>
      <c r="KK19" s="23">
        <v>966</v>
      </c>
      <c r="KL19" s="23">
        <v>-439</v>
      </c>
      <c r="KM19" s="23">
        <v>-301</v>
      </c>
      <c r="KN19" s="23">
        <v>-575</v>
      </c>
      <c r="KO19" s="23">
        <v>803</v>
      </c>
      <c r="KP19" s="23">
        <v>666</v>
      </c>
      <c r="KQ19" s="23">
        <v>-314</v>
      </c>
    </row>
    <row r="20" spans="1:303" x14ac:dyDescent="0.2">
      <c r="A20" s="60" t="s">
        <v>38</v>
      </c>
      <c r="B20" s="18">
        <v>3000</v>
      </c>
      <c r="C20" s="18">
        <v>0</v>
      </c>
      <c r="D20" s="18">
        <v>0</v>
      </c>
      <c r="E20" s="18">
        <v>0</v>
      </c>
      <c r="F20" s="18">
        <v>0</v>
      </c>
      <c r="G20" s="18">
        <v>1000</v>
      </c>
      <c r="H20" s="18">
        <v>0</v>
      </c>
      <c r="I20" s="18">
        <v>0</v>
      </c>
      <c r="J20" s="18">
        <v>2000</v>
      </c>
      <c r="K20" s="18">
        <v>1000</v>
      </c>
      <c r="L20" s="18">
        <v>10000</v>
      </c>
      <c r="M20" s="18">
        <v>0</v>
      </c>
      <c r="N20" s="18">
        <v>0</v>
      </c>
      <c r="O20" s="18">
        <v>0</v>
      </c>
      <c r="P20" s="18">
        <v>0</v>
      </c>
      <c r="Q20" s="18">
        <v>1000</v>
      </c>
      <c r="R20" s="18">
        <v>0</v>
      </c>
      <c r="S20" s="18">
        <v>0</v>
      </c>
      <c r="T20" s="18">
        <v>0</v>
      </c>
      <c r="U20" s="18">
        <v>1000</v>
      </c>
      <c r="V20" s="18">
        <v>0</v>
      </c>
      <c r="W20" s="18">
        <v>0</v>
      </c>
      <c r="X20" s="18">
        <v>0</v>
      </c>
      <c r="Y20" s="18">
        <v>2400</v>
      </c>
      <c r="Z20" s="18">
        <v>0</v>
      </c>
      <c r="AA20" s="18">
        <v>300</v>
      </c>
      <c r="AB20" s="18">
        <v>400</v>
      </c>
      <c r="AC20" s="18">
        <v>200</v>
      </c>
      <c r="AD20" s="18">
        <v>0</v>
      </c>
      <c r="AE20" s="18">
        <v>200</v>
      </c>
      <c r="AF20" s="18">
        <v>0</v>
      </c>
      <c r="AG20" s="18">
        <v>0</v>
      </c>
      <c r="AH20" s="18">
        <v>0</v>
      </c>
      <c r="AI20" s="18">
        <v>200</v>
      </c>
      <c r="AJ20" s="18">
        <v>3100</v>
      </c>
      <c r="AK20" s="18">
        <v>500</v>
      </c>
      <c r="AL20" s="18">
        <v>0</v>
      </c>
      <c r="AM20" s="18">
        <v>0</v>
      </c>
      <c r="AN20" s="18">
        <v>500</v>
      </c>
      <c r="AO20" s="18">
        <v>1200</v>
      </c>
      <c r="AP20" s="18">
        <v>0</v>
      </c>
      <c r="AQ20" s="18">
        <v>400</v>
      </c>
      <c r="AR20" s="18">
        <v>200</v>
      </c>
      <c r="AS20" s="18">
        <v>200</v>
      </c>
      <c r="AT20" s="18">
        <v>0</v>
      </c>
      <c r="AU20" s="18">
        <v>0</v>
      </c>
      <c r="AV20" s="18">
        <v>0</v>
      </c>
      <c r="AW20" s="18">
        <v>100</v>
      </c>
      <c r="AX20" s="18">
        <v>900</v>
      </c>
      <c r="AY20" s="18">
        <v>0</v>
      </c>
      <c r="AZ20" s="18">
        <v>200</v>
      </c>
      <c r="BA20" s="18">
        <v>0</v>
      </c>
      <c r="BB20" s="18">
        <v>0</v>
      </c>
      <c r="BC20" s="18">
        <v>0</v>
      </c>
      <c r="BD20" s="18">
        <v>0</v>
      </c>
      <c r="BE20" s="18">
        <v>100</v>
      </c>
      <c r="BF20" s="18">
        <v>200</v>
      </c>
      <c r="BG20" s="18">
        <v>0</v>
      </c>
      <c r="BH20" s="18">
        <v>0</v>
      </c>
      <c r="BI20" s="18">
        <v>800</v>
      </c>
      <c r="BJ20" s="18">
        <v>0</v>
      </c>
      <c r="BK20" s="18">
        <v>300</v>
      </c>
      <c r="BL20" s="18">
        <v>0</v>
      </c>
      <c r="BM20" s="18">
        <v>100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100</v>
      </c>
      <c r="BT20" s="18">
        <v>500</v>
      </c>
      <c r="BU20" s="18">
        <v>200</v>
      </c>
      <c r="BV20" s="18">
        <v>100</v>
      </c>
      <c r="BW20" s="18">
        <v>200</v>
      </c>
      <c r="BX20" s="18">
        <v>0</v>
      </c>
      <c r="BY20" s="18">
        <v>300</v>
      </c>
      <c r="BZ20" s="18">
        <v>200</v>
      </c>
      <c r="CA20" s="18">
        <v>200</v>
      </c>
      <c r="CB20" s="18">
        <v>0</v>
      </c>
      <c r="CC20" s="18">
        <v>100</v>
      </c>
      <c r="CD20" s="18">
        <v>100</v>
      </c>
      <c r="CE20" s="18">
        <v>200</v>
      </c>
      <c r="CF20" s="18">
        <v>1100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300</v>
      </c>
      <c r="CN20" s="18">
        <v>600</v>
      </c>
      <c r="CO20" s="18">
        <v>400</v>
      </c>
      <c r="CP20" s="18">
        <v>0</v>
      </c>
      <c r="CQ20" s="18">
        <v>200</v>
      </c>
      <c r="CR20" s="18">
        <v>0</v>
      </c>
      <c r="CS20" s="18">
        <v>400</v>
      </c>
      <c r="CT20" s="18">
        <v>0</v>
      </c>
      <c r="CU20" s="18">
        <v>0</v>
      </c>
      <c r="CV20" s="18">
        <v>0</v>
      </c>
      <c r="CW20" s="18">
        <v>300</v>
      </c>
      <c r="CX20" s="18">
        <v>0</v>
      </c>
      <c r="CY20" s="18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200</v>
      </c>
      <c r="DH20" s="18">
        <v>0</v>
      </c>
      <c r="DI20" s="18">
        <v>0</v>
      </c>
      <c r="DJ20" s="18">
        <v>0</v>
      </c>
      <c r="DK20" s="18">
        <v>0</v>
      </c>
      <c r="DL20" s="18">
        <v>0</v>
      </c>
      <c r="DM20" s="18">
        <v>0</v>
      </c>
      <c r="DN20" s="18">
        <v>100</v>
      </c>
      <c r="DO20" s="18">
        <v>200</v>
      </c>
      <c r="DP20" s="18">
        <v>100</v>
      </c>
      <c r="DQ20" s="18">
        <v>0</v>
      </c>
      <c r="DR20" s="18">
        <v>0</v>
      </c>
      <c r="DS20" s="18">
        <v>0</v>
      </c>
      <c r="DT20" s="18">
        <v>200</v>
      </c>
      <c r="DU20" s="18">
        <v>100</v>
      </c>
      <c r="DV20" s="18">
        <v>200</v>
      </c>
      <c r="DW20" s="18">
        <v>0</v>
      </c>
      <c r="DX20" s="18">
        <v>0</v>
      </c>
      <c r="DY20" s="18">
        <v>0</v>
      </c>
      <c r="DZ20" s="18">
        <v>300</v>
      </c>
      <c r="EA20" s="18">
        <v>2100</v>
      </c>
      <c r="EB20" s="18">
        <v>0</v>
      </c>
      <c r="EC20" s="18">
        <v>0</v>
      </c>
      <c r="ED20" s="18">
        <v>700</v>
      </c>
      <c r="EE20" s="18">
        <v>300</v>
      </c>
      <c r="EF20" s="18">
        <v>100</v>
      </c>
      <c r="EG20" s="18">
        <v>0</v>
      </c>
      <c r="EH20" s="18">
        <v>0</v>
      </c>
      <c r="EI20" s="18">
        <v>600</v>
      </c>
      <c r="EJ20" s="18">
        <v>500</v>
      </c>
      <c r="EK20" s="18">
        <v>0</v>
      </c>
      <c r="EL20" s="18">
        <v>0</v>
      </c>
      <c r="EM20" s="18">
        <v>0</v>
      </c>
      <c r="EN20" s="18">
        <v>0</v>
      </c>
      <c r="EO20" s="18">
        <v>0</v>
      </c>
      <c r="EP20" s="18">
        <v>0</v>
      </c>
      <c r="EQ20" s="18">
        <v>0</v>
      </c>
      <c r="ER20" s="18">
        <v>0</v>
      </c>
      <c r="ES20" s="18">
        <v>0</v>
      </c>
      <c r="ET20" s="18">
        <v>700</v>
      </c>
      <c r="EU20" s="18">
        <v>0</v>
      </c>
      <c r="EV20" s="18">
        <v>0</v>
      </c>
      <c r="EW20" s="18">
        <v>0</v>
      </c>
      <c r="EX20" s="18">
        <v>0</v>
      </c>
      <c r="EY20" s="18">
        <v>0</v>
      </c>
      <c r="EZ20" s="18">
        <v>0</v>
      </c>
      <c r="FA20" s="18">
        <v>200</v>
      </c>
      <c r="FB20" s="18">
        <v>200</v>
      </c>
      <c r="FC20" s="18">
        <v>0</v>
      </c>
      <c r="FD20" s="18">
        <v>0</v>
      </c>
      <c r="FE20" s="18">
        <v>0</v>
      </c>
      <c r="FF20" s="18">
        <v>0</v>
      </c>
      <c r="FG20" s="18">
        <v>400</v>
      </c>
      <c r="FH20" s="18">
        <v>500</v>
      </c>
      <c r="FI20" s="18">
        <v>0</v>
      </c>
      <c r="FJ20" s="18">
        <v>100</v>
      </c>
      <c r="FK20" s="18">
        <v>0</v>
      </c>
      <c r="FL20" s="18">
        <v>500</v>
      </c>
      <c r="FM20" s="18">
        <v>0</v>
      </c>
      <c r="FN20" s="18">
        <v>0</v>
      </c>
      <c r="FO20" s="18">
        <v>0</v>
      </c>
      <c r="FP20" s="18">
        <v>0</v>
      </c>
      <c r="FQ20" s="18">
        <v>0</v>
      </c>
      <c r="FR20" s="18">
        <v>0</v>
      </c>
      <c r="FS20" s="18">
        <v>0</v>
      </c>
      <c r="FT20" s="18">
        <v>0</v>
      </c>
      <c r="FU20" s="18">
        <v>100</v>
      </c>
      <c r="FV20" s="18">
        <v>0</v>
      </c>
      <c r="FW20" s="18">
        <v>900</v>
      </c>
      <c r="FX20" s="18">
        <v>0</v>
      </c>
      <c r="FY20" s="18">
        <v>109</v>
      </c>
      <c r="FZ20" s="18">
        <v>0</v>
      </c>
      <c r="GA20" s="18">
        <v>0</v>
      </c>
      <c r="GB20" s="18">
        <v>0</v>
      </c>
      <c r="GC20" s="18">
        <v>2</v>
      </c>
      <c r="GD20" s="18">
        <v>0</v>
      </c>
      <c r="GE20" s="18">
        <v>111</v>
      </c>
      <c r="GF20" s="29">
        <v>0</v>
      </c>
      <c r="GG20" s="29">
        <v>0</v>
      </c>
      <c r="GH20" s="29">
        <v>0</v>
      </c>
      <c r="GI20" s="29">
        <v>613</v>
      </c>
      <c r="GJ20" s="29">
        <v>0</v>
      </c>
      <c r="GK20" s="29">
        <v>0</v>
      </c>
      <c r="GL20" s="18">
        <v>2476</v>
      </c>
      <c r="GM20" s="18">
        <v>0</v>
      </c>
      <c r="GN20" s="18">
        <v>0</v>
      </c>
      <c r="GO20" s="18">
        <v>1454</v>
      </c>
      <c r="GP20" s="18">
        <v>3671</v>
      </c>
      <c r="GQ20" s="18">
        <v>3481</v>
      </c>
      <c r="GR20" s="18">
        <v>0</v>
      </c>
      <c r="GS20" s="18">
        <v>0</v>
      </c>
      <c r="GT20" s="18">
        <v>0</v>
      </c>
      <c r="GU20" s="18">
        <v>0</v>
      </c>
      <c r="GV20" s="18">
        <v>0</v>
      </c>
      <c r="GW20" s="18">
        <v>0</v>
      </c>
      <c r="GX20" s="18">
        <v>0</v>
      </c>
      <c r="GY20" s="18">
        <v>242</v>
      </c>
      <c r="GZ20" s="18">
        <v>0</v>
      </c>
      <c r="HA20" s="18">
        <v>0</v>
      </c>
      <c r="HB20" s="18">
        <v>0</v>
      </c>
      <c r="HC20" s="18">
        <v>0</v>
      </c>
      <c r="HD20" s="18">
        <v>0</v>
      </c>
      <c r="HE20" s="18">
        <v>0</v>
      </c>
      <c r="HF20" s="18">
        <v>0</v>
      </c>
      <c r="HG20" s="18">
        <v>0</v>
      </c>
      <c r="HH20" s="18">
        <v>0</v>
      </c>
      <c r="HI20" s="18">
        <v>0</v>
      </c>
      <c r="HJ20" s="18">
        <v>0</v>
      </c>
      <c r="HK20" s="18">
        <v>701</v>
      </c>
      <c r="HL20" s="18">
        <v>1887</v>
      </c>
      <c r="HM20" s="18">
        <v>0</v>
      </c>
      <c r="HN20" s="18">
        <v>0</v>
      </c>
      <c r="HO20" s="18">
        <v>1452</v>
      </c>
      <c r="HP20" s="18">
        <v>0</v>
      </c>
      <c r="HQ20" s="18">
        <v>871</v>
      </c>
      <c r="HR20" s="18">
        <v>0</v>
      </c>
      <c r="HS20" s="18">
        <v>0</v>
      </c>
      <c r="HT20" s="18">
        <v>0</v>
      </c>
      <c r="HU20" s="18">
        <v>568</v>
      </c>
      <c r="HV20" s="18">
        <v>0</v>
      </c>
      <c r="HW20" s="18">
        <v>0</v>
      </c>
      <c r="HX20" s="18">
        <v>262</v>
      </c>
      <c r="HY20" s="18">
        <v>1657</v>
      </c>
      <c r="HZ20" s="18">
        <v>0</v>
      </c>
      <c r="IA20" s="18">
        <v>0</v>
      </c>
      <c r="IB20" s="18">
        <v>0</v>
      </c>
      <c r="IC20" s="18">
        <v>0</v>
      </c>
      <c r="ID20" s="18">
        <v>0</v>
      </c>
      <c r="IE20" s="18">
        <v>0</v>
      </c>
      <c r="IF20" s="18">
        <v>0</v>
      </c>
      <c r="IG20" s="18">
        <v>144</v>
      </c>
      <c r="IH20" s="18">
        <v>0</v>
      </c>
      <c r="II20" s="18">
        <v>0</v>
      </c>
      <c r="IJ20" s="18">
        <v>0</v>
      </c>
      <c r="IK20" s="18">
        <v>205</v>
      </c>
      <c r="IL20" s="18">
        <v>0</v>
      </c>
      <c r="IM20" s="18">
        <v>112</v>
      </c>
      <c r="IN20" s="18">
        <v>0</v>
      </c>
      <c r="IO20" s="18">
        <v>0</v>
      </c>
      <c r="IP20" s="18">
        <v>0</v>
      </c>
      <c r="IQ20" s="18">
        <v>532</v>
      </c>
      <c r="IR20" s="18">
        <v>0</v>
      </c>
      <c r="IS20" s="18">
        <v>126</v>
      </c>
      <c r="IT20" s="18">
        <v>0</v>
      </c>
      <c r="IU20" s="18">
        <v>0</v>
      </c>
      <c r="IV20" s="18">
        <v>1237</v>
      </c>
      <c r="IW20" s="18">
        <v>616</v>
      </c>
      <c r="IX20" s="18">
        <v>59</v>
      </c>
      <c r="IY20" s="18">
        <v>0</v>
      </c>
      <c r="IZ20" s="18">
        <v>0</v>
      </c>
      <c r="JA20" s="18">
        <v>0</v>
      </c>
      <c r="JB20" s="18">
        <v>1539</v>
      </c>
      <c r="JC20" s="18">
        <v>0</v>
      </c>
      <c r="JD20" s="23">
        <v>0</v>
      </c>
      <c r="JE20" s="23">
        <v>10504</v>
      </c>
      <c r="JF20" s="23">
        <v>396</v>
      </c>
      <c r="JG20" s="23">
        <v>0</v>
      </c>
      <c r="JH20" s="23">
        <v>74</v>
      </c>
      <c r="JI20" s="23">
        <v>0</v>
      </c>
      <c r="JJ20" s="23">
        <v>72</v>
      </c>
      <c r="JK20" s="23">
        <v>0</v>
      </c>
      <c r="JL20" s="23">
        <v>0</v>
      </c>
      <c r="JM20" s="23">
        <v>0</v>
      </c>
      <c r="JN20" s="23">
        <v>258</v>
      </c>
      <c r="JO20" s="23">
        <v>0</v>
      </c>
      <c r="JP20" s="23">
        <v>902</v>
      </c>
      <c r="JQ20" s="23">
        <v>0</v>
      </c>
      <c r="JR20" s="23">
        <v>0</v>
      </c>
      <c r="JS20" s="23">
        <v>0</v>
      </c>
      <c r="JT20" s="23">
        <v>1776</v>
      </c>
      <c r="JU20" s="23">
        <v>0</v>
      </c>
      <c r="JV20" s="23">
        <v>78</v>
      </c>
      <c r="JW20" s="23">
        <v>643</v>
      </c>
      <c r="JX20" s="23">
        <v>0</v>
      </c>
      <c r="JY20" s="23">
        <v>0</v>
      </c>
      <c r="JZ20" s="23">
        <v>651</v>
      </c>
      <c r="KA20" s="23">
        <v>0</v>
      </c>
      <c r="KB20" s="23">
        <v>0</v>
      </c>
      <c r="KC20" s="23">
        <v>0</v>
      </c>
      <c r="KD20" s="23">
        <v>0</v>
      </c>
      <c r="KE20" s="23">
        <v>0</v>
      </c>
      <c r="KF20" s="23">
        <v>103</v>
      </c>
      <c r="KG20" s="23">
        <v>2416</v>
      </c>
      <c r="KH20" s="23">
        <v>495</v>
      </c>
      <c r="KI20" s="23">
        <v>0</v>
      </c>
      <c r="KJ20" s="23">
        <v>190</v>
      </c>
      <c r="KK20" s="23">
        <v>0</v>
      </c>
      <c r="KL20" s="23">
        <v>0</v>
      </c>
      <c r="KM20" s="23">
        <v>0</v>
      </c>
      <c r="KN20" s="23">
        <v>0</v>
      </c>
      <c r="KO20" s="23">
        <v>0</v>
      </c>
      <c r="KP20" s="23">
        <v>0</v>
      </c>
      <c r="KQ20" s="23">
        <v>930</v>
      </c>
    </row>
    <row r="21" spans="1:303" x14ac:dyDescent="0.2">
      <c r="A21" s="63" t="s">
        <v>39</v>
      </c>
      <c r="B21" s="9">
        <v>18000</v>
      </c>
      <c r="C21" s="9">
        <v>22000</v>
      </c>
      <c r="D21" s="9">
        <v>53000</v>
      </c>
      <c r="E21" s="9">
        <v>-54000</v>
      </c>
      <c r="F21" s="9">
        <v>17000</v>
      </c>
      <c r="G21" s="9">
        <v>15000</v>
      </c>
      <c r="H21" s="9">
        <v>43000</v>
      </c>
      <c r="I21" s="9">
        <v>21000</v>
      </c>
      <c r="J21" s="9">
        <v>19000</v>
      </c>
      <c r="K21" s="9">
        <v>24000</v>
      </c>
      <c r="L21" s="9">
        <v>27000</v>
      </c>
      <c r="M21" s="9">
        <v>22000</v>
      </c>
      <c r="N21" s="9">
        <v>18000</v>
      </c>
      <c r="O21" s="9">
        <v>27000</v>
      </c>
      <c r="P21" s="9">
        <v>29000</v>
      </c>
      <c r="Q21" s="9">
        <v>13000</v>
      </c>
      <c r="R21" s="9">
        <v>11000</v>
      </c>
      <c r="S21" s="9">
        <v>27000</v>
      </c>
      <c r="T21" s="9">
        <v>14000</v>
      </c>
      <c r="U21" s="9">
        <v>19000</v>
      </c>
      <c r="V21" s="9">
        <v>20000</v>
      </c>
      <c r="W21" s="9">
        <v>29000</v>
      </c>
      <c r="X21" s="9">
        <v>18100</v>
      </c>
      <c r="Y21" s="9">
        <v>16400</v>
      </c>
      <c r="Z21" s="9">
        <v>16800</v>
      </c>
      <c r="AA21" s="9">
        <v>16900</v>
      </c>
      <c r="AB21" s="9">
        <v>21500</v>
      </c>
      <c r="AC21" s="9">
        <v>22700</v>
      </c>
      <c r="AD21" s="9">
        <v>22100</v>
      </c>
      <c r="AE21" s="9">
        <v>18100</v>
      </c>
      <c r="AF21" s="9">
        <v>18200</v>
      </c>
      <c r="AG21" s="9">
        <v>20400</v>
      </c>
      <c r="AH21" s="9">
        <v>21200</v>
      </c>
      <c r="AI21" s="9">
        <v>17800</v>
      </c>
      <c r="AJ21" s="9">
        <v>18100</v>
      </c>
      <c r="AK21" s="9">
        <v>13500</v>
      </c>
      <c r="AL21" s="9">
        <v>12400</v>
      </c>
      <c r="AM21" s="9">
        <v>18000</v>
      </c>
      <c r="AN21" s="9">
        <v>26300</v>
      </c>
      <c r="AO21" s="9">
        <v>25400</v>
      </c>
      <c r="AP21" s="9">
        <v>24100</v>
      </c>
      <c r="AQ21" s="9">
        <v>21700</v>
      </c>
      <c r="AR21" s="9">
        <v>20800</v>
      </c>
      <c r="AS21" s="9">
        <v>24100</v>
      </c>
      <c r="AT21" s="9">
        <v>17700</v>
      </c>
      <c r="AU21" s="9">
        <v>13600</v>
      </c>
      <c r="AV21" s="9">
        <v>16300</v>
      </c>
      <c r="AW21" s="9">
        <v>13700</v>
      </c>
      <c r="AX21" s="9">
        <v>16400</v>
      </c>
      <c r="AY21" s="9">
        <v>16300</v>
      </c>
      <c r="AZ21" s="9">
        <v>18500</v>
      </c>
      <c r="BA21" s="9">
        <v>19800</v>
      </c>
      <c r="BB21" s="9">
        <v>22400</v>
      </c>
      <c r="BC21" s="9">
        <v>18500</v>
      </c>
      <c r="BD21" s="9">
        <v>18200</v>
      </c>
      <c r="BE21" s="9">
        <v>18100</v>
      </c>
      <c r="BF21" s="9">
        <v>17800</v>
      </c>
      <c r="BG21" s="9">
        <v>13300</v>
      </c>
      <c r="BH21" s="9">
        <v>16800</v>
      </c>
      <c r="BI21" s="9">
        <v>16800</v>
      </c>
      <c r="BJ21" s="9">
        <v>14900</v>
      </c>
      <c r="BK21" s="9">
        <v>16300</v>
      </c>
      <c r="BL21" s="9">
        <v>19900</v>
      </c>
      <c r="BM21" s="9">
        <v>18300</v>
      </c>
      <c r="BN21" s="9">
        <v>20600</v>
      </c>
      <c r="BO21" s="9">
        <v>20300</v>
      </c>
      <c r="BP21" s="9">
        <v>17500</v>
      </c>
      <c r="BQ21" s="9">
        <v>18200</v>
      </c>
      <c r="BR21" s="9">
        <v>14200</v>
      </c>
      <c r="BS21" s="9">
        <v>10500</v>
      </c>
      <c r="BT21" s="9">
        <v>11600</v>
      </c>
      <c r="BU21" s="9">
        <v>7200</v>
      </c>
      <c r="BV21" s="9">
        <v>10000</v>
      </c>
      <c r="BW21" s="9">
        <v>10800</v>
      </c>
      <c r="BX21" s="9">
        <v>15000</v>
      </c>
      <c r="BY21" s="9">
        <v>17200</v>
      </c>
      <c r="BZ21" s="9">
        <v>18700</v>
      </c>
      <c r="CA21" s="9">
        <v>18000</v>
      </c>
      <c r="CB21" s="9">
        <v>18500</v>
      </c>
      <c r="CC21" s="9">
        <v>18300</v>
      </c>
      <c r="CD21" s="9">
        <v>18700</v>
      </c>
      <c r="CE21" s="9">
        <v>17500</v>
      </c>
      <c r="CF21" s="9">
        <v>17100</v>
      </c>
      <c r="CG21" s="9">
        <v>15500</v>
      </c>
      <c r="CH21" s="9">
        <v>16600</v>
      </c>
      <c r="CI21" s="9">
        <v>21000</v>
      </c>
      <c r="CJ21" s="9">
        <v>24600</v>
      </c>
      <c r="CK21" s="9">
        <v>29300</v>
      </c>
      <c r="CL21" s="9">
        <v>27300</v>
      </c>
      <c r="CM21" s="9">
        <v>27900</v>
      </c>
      <c r="CN21" s="9">
        <v>27500</v>
      </c>
      <c r="CO21" s="9">
        <v>23200</v>
      </c>
      <c r="CP21" s="9">
        <v>26400</v>
      </c>
      <c r="CQ21" s="9">
        <v>24500</v>
      </c>
      <c r="CR21" s="9">
        <v>27200</v>
      </c>
      <c r="CS21" s="9">
        <v>21900</v>
      </c>
      <c r="CT21" s="9">
        <v>24800</v>
      </c>
      <c r="CU21" s="9">
        <v>27300</v>
      </c>
      <c r="CV21" s="9">
        <v>37000</v>
      </c>
      <c r="CW21" s="9">
        <v>38000</v>
      </c>
      <c r="CX21" s="9">
        <v>37200</v>
      </c>
      <c r="CY21" s="9">
        <v>37600</v>
      </c>
      <c r="CZ21" s="9">
        <v>33000</v>
      </c>
      <c r="DA21" s="9">
        <v>33500</v>
      </c>
      <c r="DB21" s="9">
        <v>34200</v>
      </c>
      <c r="DC21" s="9">
        <v>27100</v>
      </c>
      <c r="DD21" s="9">
        <v>31700</v>
      </c>
      <c r="DE21" s="9">
        <v>28800</v>
      </c>
      <c r="DF21" s="9">
        <v>26100</v>
      </c>
      <c r="DG21" s="9">
        <v>26700</v>
      </c>
      <c r="DH21" s="9">
        <v>35700</v>
      </c>
      <c r="DI21" s="9">
        <v>34300</v>
      </c>
      <c r="DJ21" s="9">
        <v>33700</v>
      </c>
      <c r="DK21" s="9">
        <v>30300</v>
      </c>
      <c r="DL21" s="9">
        <v>27500</v>
      </c>
      <c r="DM21" s="9">
        <v>26800</v>
      </c>
      <c r="DN21" s="9">
        <v>29600</v>
      </c>
      <c r="DO21" s="9">
        <v>23300</v>
      </c>
      <c r="DP21" s="9">
        <v>28200</v>
      </c>
      <c r="DQ21" s="9">
        <v>27100</v>
      </c>
      <c r="DR21" s="9">
        <v>26500</v>
      </c>
      <c r="DS21" s="9">
        <v>29700</v>
      </c>
      <c r="DT21" s="9">
        <v>34400</v>
      </c>
      <c r="DU21" s="9">
        <v>19200</v>
      </c>
      <c r="DV21" s="9">
        <v>22400</v>
      </c>
      <c r="DW21" s="9">
        <v>19600</v>
      </c>
      <c r="DX21" s="9">
        <v>18300</v>
      </c>
      <c r="DY21" s="9">
        <v>20400</v>
      </c>
      <c r="DZ21" s="9">
        <v>23000</v>
      </c>
      <c r="EA21" s="9">
        <v>18100</v>
      </c>
      <c r="EB21" s="9">
        <v>20500</v>
      </c>
      <c r="EC21" s="9">
        <v>21000</v>
      </c>
      <c r="ED21" s="9">
        <v>22800</v>
      </c>
      <c r="EE21" s="9">
        <v>22100</v>
      </c>
      <c r="EF21" s="9">
        <v>27300</v>
      </c>
      <c r="EG21" s="9">
        <v>29500</v>
      </c>
      <c r="EH21" s="9">
        <v>30300</v>
      </c>
      <c r="EI21" s="9">
        <v>24200</v>
      </c>
      <c r="EJ21" s="9">
        <v>29400</v>
      </c>
      <c r="EK21" s="9">
        <v>34400</v>
      </c>
      <c r="EL21" s="9">
        <v>35200</v>
      </c>
      <c r="EM21" s="9">
        <v>31400</v>
      </c>
      <c r="EN21" s="9">
        <v>36000</v>
      </c>
      <c r="EO21" s="9">
        <v>31200</v>
      </c>
      <c r="EP21" s="9">
        <v>30800</v>
      </c>
      <c r="EQ21" s="9">
        <v>34100</v>
      </c>
      <c r="ER21" s="9">
        <v>44800</v>
      </c>
      <c r="ES21" s="9">
        <v>37500</v>
      </c>
      <c r="ET21" s="9">
        <v>44800</v>
      </c>
      <c r="EU21" s="9">
        <v>40900</v>
      </c>
      <c r="EV21" s="9">
        <v>39300</v>
      </c>
      <c r="EW21" s="9">
        <v>34100</v>
      </c>
      <c r="EX21" s="9">
        <v>27600</v>
      </c>
      <c r="EY21" s="9">
        <v>28900</v>
      </c>
      <c r="EZ21" s="9">
        <v>29400</v>
      </c>
      <c r="FA21" s="9">
        <v>30400</v>
      </c>
      <c r="FB21" s="9">
        <v>32700</v>
      </c>
      <c r="FC21" s="9">
        <v>33700</v>
      </c>
      <c r="FD21" s="9">
        <v>44900</v>
      </c>
      <c r="FE21" s="9">
        <v>40400</v>
      </c>
      <c r="FF21" s="9">
        <v>42700</v>
      </c>
      <c r="FG21" s="9">
        <v>45500</v>
      </c>
      <c r="FH21" s="9">
        <v>39200</v>
      </c>
      <c r="FI21" s="9">
        <v>33700</v>
      </c>
      <c r="FJ21" s="9">
        <v>32600</v>
      </c>
      <c r="FK21" s="9">
        <v>37000</v>
      </c>
      <c r="FL21" s="9">
        <v>46200</v>
      </c>
      <c r="FM21" s="9">
        <v>38700</v>
      </c>
      <c r="FN21" s="9">
        <v>48400</v>
      </c>
      <c r="FO21" s="9">
        <v>49900</v>
      </c>
      <c r="FP21" s="9">
        <v>60700</v>
      </c>
      <c r="FQ21" s="9">
        <v>56200</v>
      </c>
      <c r="FR21" s="9">
        <v>56200</v>
      </c>
      <c r="FS21" s="9">
        <v>49300</v>
      </c>
      <c r="FT21" s="9">
        <v>39800</v>
      </c>
      <c r="FU21" s="9">
        <v>50000</v>
      </c>
      <c r="FV21" s="9">
        <v>62000</v>
      </c>
      <c r="FW21" s="9">
        <v>44100</v>
      </c>
      <c r="FX21" s="9">
        <v>59008</v>
      </c>
      <c r="FY21" s="9">
        <v>55964</v>
      </c>
      <c r="FZ21" s="9">
        <v>49529</v>
      </c>
      <c r="GA21" s="9">
        <v>57050</v>
      </c>
      <c r="GB21" s="9">
        <v>62915</v>
      </c>
      <c r="GC21" s="9">
        <v>74150</v>
      </c>
      <c r="GD21" s="9">
        <v>77634</v>
      </c>
      <c r="GE21" s="9">
        <v>77511</v>
      </c>
      <c r="GF21" s="14">
        <v>69301</v>
      </c>
      <c r="GG21" s="14">
        <v>79257</v>
      </c>
      <c r="GH21" s="14">
        <v>50866</v>
      </c>
      <c r="GI21" s="14">
        <v>49622</v>
      </c>
      <c r="GJ21" s="14">
        <v>52205</v>
      </c>
      <c r="GK21" s="14">
        <v>57103</v>
      </c>
      <c r="GL21" s="9">
        <f>GL12+GL16+GL17+GL18+GL19+GL20</f>
        <v>51776</v>
      </c>
      <c r="GM21" s="9">
        <f t="shared" ref="GM21" si="87">GM12+GM16+GM17+GM18+GM19+GM20</f>
        <v>85841</v>
      </c>
      <c r="GN21" s="9">
        <f t="shared" ref="GN21:GT21" si="88">GN12+GN16+GN17+GN18+GN19+GN20</f>
        <v>87243</v>
      </c>
      <c r="GO21" s="9">
        <f t="shared" si="88"/>
        <v>67640</v>
      </c>
      <c r="GP21" s="9">
        <f t="shared" si="88"/>
        <v>106747</v>
      </c>
      <c r="GQ21" s="9">
        <f t="shared" si="88"/>
        <v>92519</v>
      </c>
      <c r="GR21" s="17">
        <f t="shared" si="88"/>
        <v>96004</v>
      </c>
      <c r="GS21" s="17">
        <f t="shared" si="88"/>
        <v>89713</v>
      </c>
      <c r="GT21" s="17">
        <f t="shared" si="88"/>
        <v>87067</v>
      </c>
      <c r="GU21" s="17">
        <f t="shared" ref="GU21:GV21" si="89">GU12+GU16+GU17+GU18+GU19+GU20</f>
        <v>76082</v>
      </c>
      <c r="GV21" s="17">
        <f t="shared" si="89"/>
        <v>87332</v>
      </c>
      <c r="GW21" s="17">
        <f t="shared" ref="GW21:GX21" si="90">GW12+GW16+GW17+GW18+GW19+GW20</f>
        <v>100562</v>
      </c>
      <c r="GX21" s="17">
        <f t="shared" si="90"/>
        <v>62072</v>
      </c>
      <c r="GY21" s="17">
        <f t="shared" ref="GY21:GZ21" si="91">GY12+GY16+GY17+GY18+GY19+GY20</f>
        <v>71376</v>
      </c>
      <c r="GZ21" s="17">
        <f t="shared" si="91"/>
        <v>87314</v>
      </c>
      <c r="HA21" s="17">
        <f t="shared" ref="HA21:HB21" si="92">HA12+HA16+HA17+HA18+HA19+HA20</f>
        <v>110380</v>
      </c>
      <c r="HB21" s="17">
        <f t="shared" si="92"/>
        <v>131306</v>
      </c>
      <c r="HC21" s="17">
        <f t="shared" ref="HC21:HD21" si="93">HC12+HC16+HC17+HC18+HC19+HC20</f>
        <v>96788</v>
      </c>
      <c r="HD21" s="17">
        <f t="shared" si="93"/>
        <v>115130</v>
      </c>
      <c r="HE21" s="17">
        <f t="shared" ref="HE21:HF21" si="94">HE12+HE16+HE17+HE18+HE19+HE20</f>
        <v>127218</v>
      </c>
      <c r="HF21" s="17">
        <f t="shared" si="94"/>
        <v>88664</v>
      </c>
      <c r="HG21" s="17">
        <f t="shared" ref="HG21:HH21" si="95">HG12+HG16+HG17+HG18+HG19+HG20</f>
        <v>85699</v>
      </c>
      <c r="HH21" s="17">
        <f t="shared" si="95"/>
        <v>94009</v>
      </c>
      <c r="HI21" s="17">
        <f t="shared" ref="HI21:HJ21" si="96">HI12+HI16+HI17+HI18+HI19+HI20</f>
        <v>77821</v>
      </c>
      <c r="HJ21" s="17">
        <f t="shared" si="96"/>
        <v>57435</v>
      </c>
      <c r="HK21" s="17">
        <f t="shared" ref="HK21:HL21" si="97">HK12+HK16+HK17+HK18+HK19+HK20</f>
        <v>106303</v>
      </c>
      <c r="HL21" s="17">
        <f t="shared" si="97"/>
        <v>113086</v>
      </c>
      <c r="HM21" s="17">
        <f t="shared" ref="HM21:HN21" si="98">HM12+HM16+HM17+HM18+HM19+HM20</f>
        <v>116335</v>
      </c>
      <c r="HN21" s="17">
        <f t="shared" si="98"/>
        <v>120517</v>
      </c>
      <c r="HO21" s="17">
        <f t="shared" ref="HO21:HP21" si="99">HO12+HO16+HO17+HO18+HO19+HO20</f>
        <v>81898</v>
      </c>
      <c r="HP21" s="17">
        <f t="shared" si="99"/>
        <v>84798</v>
      </c>
      <c r="HQ21" s="17">
        <f t="shared" ref="HQ21" si="100">HQ12+HQ16+HQ17+HQ18+HQ19+HQ20</f>
        <v>53112</v>
      </c>
      <c r="HR21" s="17">
        <f t="shared" ref="HR21:HX21" si="101">HR12+HR16+HR17+HR18+HR19+HR20</f>
        <v>72436</v>
      </c>
      <c r="HS21" s="17">
        <f t="shared" si="101"/>
        <v>70481</v>
      </c>
      <c r="HT21" s="17">
        <f t="shared" si="101"/>
        <v>65455</v>
      </c>
      <c r="HU21" s="17">
        <f t="shared" si="101"/>
        <v>47094</v>
      </c>
      <c r="HV21" s="17">
        <f t="shared" si="101"/>
        <v>42959</v>
      </c>
      <c r="HW21" s="17">
        <f t="shared" si="101"/>
        <v>72838</v>
      </c>
      <c r="HX21" s="17">
        <f t="shared" si="101"/>
        <v>109209</v>
      </c>
      <c r="HY21" s="17">
        <f t="shared" ref="HY21:HZ21" si="102">HY12+HY16+HY17+HY18+HY19+HY20</f>
        <v>91221</v>
      </c>
      <c r="HZ21" s="17">
        <f t="shared" si="102"/>
        <v>102883</v>
      </c>
      <c r="IA21" s="17">
        <f t="shared" ref="IA21:IB21" si="103">IA12+IA16+IA17+IA18+IA19+IA20</f>
        <v>98319</v>
      </c>
      <c r="IB21" s="17">
        <f t="shared" si="103"/>
        <v>96248</v>
      </c>
      <c r="IC21" s="17">
        <f t="shared" ref="IC21:ID21" si="104">IC12+IC16+IC17+IC18+IC19+IC20</f>
        <v>78290</v>
      </c>
      <c r="ID21" s="17">
        <f t="shared" si="104"/>
        <v>111087</v>
      </c>
      <c r="IE21" s="17">
        <f t="shared" ref="IE21:IF21" si="105">IE12+IE16+IE17+IE18+IE19+IE20</f>
        <v>79984</v>
      </c>
      <c r="IF21" s="17">
        <f t="shared" si="105"/>
        <v>99339</v>
      </c>
      <c r="IG21" s="17">
        <f t="shared" ref="IG21:IH21" si="106">IG12+IG16+IG17+IG18+IG19+IG20</f>
        <v>93774</v>
      </c>
      <c r="IH21" s="17">
        <f t="shared" si="106"/>
        <v>91003</v>
      </c>
      <c r="II21" s="17">
        <f t="shared" ref="II21:IJ21" si="107">II12+II16+II17+II18+II19+II20</f>
        <v>80801</v>
      </c>
      <c r="IJ21" s="17">
        <f t="shared" si="107"/>
        <v>103026</v>
      </c>
      <c r="IK21" s="17">
        <f t="shared" ref="IK21:IP21" si="108">IK12+IK16+IK17+IK18+IK19+IK20</f>
        <v>103874</v>
      </c>
      <c r="IL21" s="17">
        <f t="shared" si="108"/>
        <v>100607</v>
      </c>
      <c r="IM21" s="17">
        <f t="shared" si="108"/>
        <v>99027</v>
      </c>
      <c r="IN21" s="17">
        <f t="shared" si="108"/>
        <v>116930</v>
      </c>
      <c r="IO21" s="17">
        <f t="shared" si="108"/>
        <v>127327</v>
      </c>
      <c r="IP21" s="17">
        <f t="shared" si="108"/>
        <v>136685</v>
      </c>
      <c r="IQ21" s="17">
        <f t="shared" ref="IQ21:IR21" si="109">IQ12+IQ16+IQ17+IQ18+IQ19+IQ20</f>
        <v>119707</v>
      </c>
      <c r="IR21" s="17">
        <f t="shared" si="109"/>
        <v>128934</v>
      </c>
      <c r="IS21" s="17">
        <f t="shared" ref="IS21" si="110">IS12+IS16+IS17+IS18+IS19+IS20</f>
        <v>102956</v>
      </c>
      <c r="IT21" s="17">
        <v>123672</v>
      </c>
      <c r="IU21" s="17">
        <v>113125</v>
      </c>
      <c r="IV21" s="17">
        <v>105159</v>
      </c>
      <c r="IW21" s="17">
        <v>121195</v>
      </c>
      <c r="IX21" s="17">
        <v>123557</v>
      </c>
      <c r="IY21" s="17">
        <v>142500</v>
      </c>
      <c r="IZ21" s="17">
        <v>141695</v>
      </c>
      <c r="JA21" s="17">
        <v>127959</v>
      </c>
      <c r="JB21" s="17">
        <v>151530</v>
      </c>
      <c r="JC21" s="17">
        <v>98210</v>
      </c>
      <c r="JD21" s="22">
        <v>126682</v>
      </c>
      <c r="JE21" s="22">
        <v>133301</v>
      </c>
      <c r="JF21" s="17">
        <f t="shared" ref="JF21:JI21" si="111">SUM(JF13:JF20)</f>
        <v>113754</v>
      </c>
      <c r="JG21" s="17">
        <f t="shared" si="111"/>
        <v>113062</v>
      </c>
      <c r="JH21" s="17">
        <f>SUM(JH13:JH20)</f>
        <v>141895</v>
      </c>
      <c r="JI21" s="17">
        <f t="shared" si="111"/>
        <v>136212</v>
      </c>
      <c r="JJ21" s="17">
        <f t="shared" ref="JJ21:JP21" si="112">SUM(JJ13:JJ20)</f>
        <v>120367</v>
      </c>
      <c r="JK21" s="17">
        <f t="shared" si="112"/>
        <v>120267</v>
      </c>
      <c r="JL21" s="17">
        <f t="shared" si="112"/>
        <v>148280</v>
      </c>
      <c r="JM21" s="17">
        <f t="shared" si="112"/>
        <v>132289</v>
      </c>
      <c r="JN21" s="17">
        <f t="shared" si="112"/>
        <v>114368</v>
      </c>
      <c r="JO21" s="17">
        <f t="shared" si="112"/>
        <v>100292</v>
      </c>
      <c r="JP21" s="17">
        <f t="shared" si="112"/>
        <v>82936</v>
      </c>
      <c r="JQ21" s="17">
        <f t="shared" ref="JQ21:JR21" si="113">SUM(JQ13:JQ20)</f>
        <v>106437</v>
      </c>
      <c r="JR21" s="17">
        <f t="shared" si="113"/>
        <v>75235</v>
      </c>
      <c r="JS21" s="17">
        <f t="shared" ref="JS21:JT21" si="114">SUM(JS13:JS20)</f>
        <v>138856</v>
      </c>
      <c r="JT21" s="17">
        <f t="shared" si="114"/>
        <v>157037</v>
      </c>
      <c r="JU21" s="17">
        <f t="shared" ref="JU21:JV21" si="115">SUM(JU13:JU20)</f>
        <v>137695</v>
      </c>
      <c r="JV21" s="17">
        <f t="shared" si="115"/>
        <v>148597</v>
      </c>
      <c r="JW21" s="17">
        <f t="shared" ref="JW21:JX21" si="116">SUM(JW13:JW20)</f>
        <v>141528</v>
      </c>
      <c r="JX21" s="17">
        <f t="shared" si="116"/>
        <v>166682</v>
      </c>
      <c r="JY21" s="17">
        <f t="shared" ref="JY21:JZ21" si="117">SUM(JY13:JY20)</f>
        <v>156468</v>
      </c>
      <c r="JZ21" s="17">
        <f t="shared" si="117"/>
        <v>147849</v>
      </c>
      <c r="KA21" s="17">
        <f t="shared" ref="KA21:KB21" si="118">SUM(KA13:KA20)</f>
        <v>149522</v>
      </c>
      <c r="KB21" s="17">
        <f t="shared" si="118"/>
        <v>154522</v>
      </c>
      <c r="KC21" s="17">
        <f t="shared" ref="KC21:KD21" si="119">SUM(KC13:KC20)</f>
        <v>151037</v>
      </c>
      <c r="KD21" s="17">
        <f t="shared" si="119"/>
        <v>141263</v>
      </c>
      <c r="KE21" s="17">
        <f t="shared" ref="KE21:KF21" si="120">SUM(KE13:KE20)</f>
        <v>144690</v>
      </c>
      <c r="KF21" s="17">
        <f t="shared" si="120"/>
        <v>134449</v>
      </c>
      <c r="KG21" s="17">
        <f t="shared" ref="KG21:KH21" si="121">SUM(KG13:KG20)</f>
        <v>148042</v>
      </c>
      <c r="KH21" s="17">
        <f t="shared" si="121"/>
        <v>162884</v>
      </c>
      <c r="KI21" s="17">
        <f t="shared" ref="KI21:KJ21" si="122">SUM(KI13:KI20)</f>
        <v>175556</v>
      </c>
      <c r="KJ21" s="17">
        <f t="shared" si="122"/>
        <v>180813</v>
      </c>
      <c r="KK21" s="17">
        <f t="shared" ref="KK21:KL21" si="123">SUM(KK13:KK20)</f>
        <v>181611</v>
      </c>
      <c r="KL21" s="17">
        <f t="shared" si="123"/>
        <v>171777</v>
      </c>
      <c r="KM21" s="17">
        <f t="shared" ref="KM21:KN21" si="124">SUM(KM13:KM20)</f>
        <v>145989</v>
      </c>
      <c r="KN21" s="17">
        <f t="shared" si="124"/>
        <v>172595</v>
      </c>
      <c r="KO21" s="17">
        <f t="shared" ref="KO21:KP21" si="125">SUM(KO13:KO20)</f>
        <v>160956</v>
      </c>
      <c r="KP21" s="17">
        <f t="shared" si="125"/>
        <v>114389</v>
      </c>
      <c r="KQ21" s="17">
        <f t="shared" ref="KQ21" si="126">SUM(KQ13:KQ20)</f>
        <v>161503</v>
      </c>
    </row>
    <row r="22" spans="1:303" x14ac:dyDescent="0.2">
      <c r="A22" s="64"/>
      <c r="B22" s="49"/>
      <c r="C22" s="49"/>
      <c r="D22" s="49"/>
      <c r="E22" s="49"/>
      <c r="F22" s="49"/>
      <c r="G22" s="49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1"/>
      <c r="FV22" s="51"/>
      <c r="FW22" s="51"/>
      <c r="FX22" s="51"/>
      <c r="FY22" s="51"/>
      <c r="FZ22" s="51"/>
      <c r="GA22" s="50"/>
      <c r="GB22" s="50"/>
      <c r="GC22" s="50"/>
      <c r="GD22" s="50"/>
      <c r="GE22" s="50"/>
      <c r="GF22" s="52"/>
      <c r="GG22" s="52"/>
      <c r="GH22" s="52"/>
      <c r="GI22" s="52"/>
      <c r="GJ22" s="52"/>
      <c r="GK22" s="52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</row>
    <row r="23" spans="1:303" x14ac:dyDescent="0.2">
      <c r="A23" s="65" t="s">
        <v>53</v>
      </c>
      <c r="B23" s="8">
        <v>1000</v>
      </c>
      <c r="C23" s="8">
        <v>0</v>
      </c>
      <c r="D23" s="8">
        <v>0</v>
      </c>
      <c r="E23" s="8">
        <v>0</v>
      </c>
      <c r="F23" s="8">
        <v>2000</v>
      </c>
      <c r="G23" s="8">
        <v>4000</v>
      </c>
      <c r="H23" s="8">
        <v>2000</v>
      </c>
      <c r="I23" s="8">
        <v>2000</v>
      </c>
      <c r="J23" s="8">
        <v>2000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1000</v>
      </c>
      <c r="S23" s="8">
        <v>1000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300</v>
      </c>
      <c r="AB23" s="8">
        <v>100</v>
      </c>
      <c r="AC23" s="8">
        <v>200</v>
      </c>
      <c r="AD23" s="8">
        <v>1300</v>
      </c>
      <c r="AE23" s="8">
        <v>0</v>
      </c>
      <c r="AF23" s="8">
        <v>400</v>
      </c>
      <c r="AG23" s="8">
        <v>0</v>
      </c>
      <c r="AH23" s="8">
        <v>500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300</v>
      </c>
      <c r="AP23" s="8">
        <v>700</v>
      </c>
      <c r="AQ23" s="8">
        <v>100</v>
      </c>
      <c r="AR23" s="8">
        <v>100</v>
      </c>
      <c r="AS23" s="8">
        <v>200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300</v>
      </c>
      <c r="AZ23" s="8">
        <v>200</v>
      </c>
      <c r="BA23" s="8">
        <v>0</v>
      </c>
      <c r="BB23" s="8">
        <v>0</v>
      </c>
      <c r="BC23" s="8">
        <v>100</v>
      </c>
      <c r="BD23" s="8">
        <v>200</v>
      </c>
      <c r="BE23" s="8">
        <v>0</v>
      </c>
      <c r="BF23" s="8">
        <v>300</v>
      </c>
      <c r="BG23" s="8">
        <v>100</v>
      </c>
      <c r="BH23" s="8">
        <v>500</v>
      </c>
      <c r="BI23" s="8">
        <v>200</v>
      </c>
      <c r="BJ23" s="8">
        <v>0</v>
      </c>
      <c r="BK23" s="8">
        <v>0</v>
      </c>
      <c r="BL23" s="8">
        <v>100</v>
      </c>
      <c r="BM23" s="8">
        <v>500</v>
      </c>
      <c r="BN23" s="8">
        <v>1400</v>
      </c>
      <c r="BO23" s="8">
        <v>900</v>
      </c>
      <c r="BP23" s="8">
        <v>0</v>
      </c>
      <c r="BQ23" s="8">
        <v>900</v>
      </c>
      <c r="BR23" s="8">
        <v>200</v>
      </c>
      <c r="BS23" s="8">
        <v>400</v>
      </c>
      <c r="BT23" s="8">
        <v>700</v>
      </c>
      <c r="BU23" s="8">
        <v>400</v>
      </c>
      <c r="BV23" s="8">
        <v>0</v>
      </c>
      <c r="BW23" s="8">
        <v>0</v>
      </c>
      <c r="BX23" s="8">
        <v>400</v>
      </c>
      <c r="BY23" s="8">
        <v>300</v>
      </c>
      <c r="BZ23" s="8">
        <v>300</v>
      </c>
      <c r="CA23" s="8">
        <v>100</v>
      </c>
      <c r="CB23" s="8">
        <v>0</v>
      </c>
      <c r="CC23" s="8">
        <v>0</v>
      </c>
      <c r="CD23" s="8">
        <v>0</v>
      </c>
      <c r="CE23" s="8">
        <v>0</v>
      </c>
      <c r="CF23" s="8">
        <v>0</v>
      </c>
      <c r="CG23" s="8">
        <v>1900</v>
      </c>
      <c r="CH23" s="8">
        <v>1100</v>
      </c>
      <c r="CI23" s="8">
        <v>0</v>
      </c>
      <c r="CJ23" s="8">
        <v>800</v>
      </c>
      <c r="CK23" s="8">
        <v>1500</v>
      </c>
      <c r="CL23" s="8">
        <v>1000</v>
      </c>
      <c r="CM23" s="8">
        <v>1200</v>
      </c>
      <c r="CN23" s="8">
        <v>100</v>
      </c>
      <c r="CO23" s="8">
        <v>100</v>
      </c>
      <c r="CP23" s="8">
        <v>600</v>
      </c>
      <c r="CQ23" s="8">
        <v>100</v>
      </c>
      <c r="CR23" s="8">
        <v>100</v>
      </c>
      <c r="CS23" s="8">
        <v>400</v>
      </c>
      <c r="CT23" s="8">
        <v>200</v>
      </c>
      <c r="CU23" s="8">
        <v>0</v>
      </c>
      <c r="CV23" s="8">
        <v>0</v>
      </c>
      <c r="CW23" s="8">
        <v>0</v>
      </c>
      <c r="CX23" s="8">
        <v>0</v>
      </c>
      <c r="CY23" s="8">
        <v>0</v>
      </c>
      <c r="CZ23" s="8">
        <v>100</v>
      </c>
      <c r="DA23" s="8">
        <v>100</v>
      </c>
      <c r="DB23" s="8">
        <v>300</v>
      </c>
      <c r="DC23" s="8">
        <v>0</v>
      </c>
      <c r="DD23" s="8">
        <v>200</v>
      </c>
      <c r="DE23" s="8">
        <v>100</v>
      </c>
      <c r="DF23" s="8">
        <v>200</v>
      </c>
      <c r="DG23" s="8">
        <v>100</v>
      </c>
      <c r="DH23" s="8">
        <v>100</v>
      </c>
      <c r="DI23" s="8">
        <v>100</v>
      </c>
      <c r="DJ23" s="8">
        <v>200</v>
      </c>
      <c r="DK23" s="8">
        <v>200</v>
      </c>
      <c r="DL23" s="8">
        <v>0</v>
      </c>
      <c r="DM23" s="8">
        <v>0</v>
      </c>
      <c r="DN23" s="8">
        <v>0</v>
      </c>
      <c r="DO23" s="8">
        <v>0</v>
      </c>
      <c r="DP23" s="8">
        <v>0</v>
      </c>
      <c r="DQ23" s="8">
        <v>0</v>
      </c>
      <c r="DR23" s="8">
        <v>0</v>
      </c>
      <c r="DS23" s="8">
        <v>0</v>
      </c>
      <c r="DT23" s="8">
        <v>0</v>
      </c>
      <c r="DU23" s="8">
        <v>0</v>
      </c>
      <c r="DV23" s="8">
        <v>200</v>
      </c>
      <c r="DW23" s="8">
        <v>300</v>
      </c>
      <c r="DX23" s="8">
        <v>1200</v>
      </c>
      <c r="DY23" s="8">
        <v>1800</v>
      </c>
      <c r="DZ23" s="8">
        <v>1100</v>
      </c>
      <c r="EA23" s="8">
        <v>800</v>
      </c>
      <c r="EB23" s="8">
        <v>1300</v>
      </c>
      <c r="EC23" s="8">
        <v>1300</v>
      </c>
      <c r="ED23" s="8">
        <v>1300</v>
      </c>
      <c r="EE23" s="8">
        <v>3200</v>
      </c>
      <c r="EF23" s="8">
        <v>54600</v>
      </c>
      <c r="EG23" s="8">
        <v>6100</v>
      </c>
      <c r="EH23" s="8">
        <v>4700</v>
      </c>
      <c r="EI23" s="8">
        <v>69200</v>
      </c>
      <c r="EJ23" s="8">
        <v>5000</v>
      </c>
      <c r="EK23" s="8">
        <v>6700</v>
      </c>
      <c r="EL23" s="8">
        <v>1500</v>
      </c>
      <c r="EM23" s="8">
        <v>700</v>
      </c>
      <c r="EN23" s="8">
        <v>100</v>
      </c>
      <c r="EO23" s="8">
        <v>0</v>
      </c>
      <c r="EP23" s="8">
        <v>0</v>
      </c>
      <c r="EQ23" s="8">
        <v>100</v>
      </c>
      <c r="ER23" s="8">
        <v>33300</v>
      </c>
      <c r="ES23" s="8">
        <v>26600</v>
      </c>
      <c r="ET23" s="8">
        <v>27600</v>
      </c>
      <c r="EU23" s="8">
        <v>33300</v>
      </c>
      <c r="EV23" s="8">
        <v>0</v>
      </c>
      <c r="EW23" s="8">
        <v>200</v>
      </c>
      <c r="EX23" s="8">
        <v>0</v>
      </c>
      <c r="EY23" s="8">
        <v>100</v>
      </c>
      <c r="EZ23" s="8">
        <v>0</v>
      </c>
      <c r="FA23" s="8">
        <v>500</v>
      </c>
      <c r="FB23" s="8">
        <v>0</v>
      </c>
      <c r="FC23" s="8">
        <v>0</v>
      </c>
      <c r="FD23" s="8">
        <v>100</v>
      </c>
      <c r="FE23" s="8">
        <v>40100</v>
      </c>
      <c r="FF23" s="8">
        <v>100</v>
      </c>
      <c r="FG23" s="8">
        <v>200</v>
      </c>
      <c r="FH23" s="8">
        <v>400</v>
      </c>
      <c r="FI23" s="8">
        <v>100</v>
      </c>
      <c r="FJ23" s="8">
        <v>900</v>
      </c>
      <c r="FK23" s="8">
        <v>400</v>
      </c>
      <c r="FL23" s="8">
        <v>600</v>
      </c>
      <c r="FM23" s="8">
        <v>4300</v>
      </c>
      <c r="FN23" s="8">
        <v>64500</v>
      </c>
      <c r="FO23" s="8">
        <v>7700</v>
      </c>
      <c r="FP23" s="8">
        <v>33000</v>
      </c>
      <c r="FQ23" s="8">
        <v>5000</v>
      </c>
      <c r="FR23" s="8">
        <v>8400</v>
      </c>
      <c r="FS23" s="8">
        <v>33800</v>
      </c>
      <c r="FT23" s="8">
        <v>100</v>
      </c>
      <c r="FU23" s="8">
        <v>100</v>
      </c>
      <c r="FV23" s="8">
        <v>0</v>
      </c>
      <c r="FW23" s="8">
        <v>0</v>
      </c>
      <c r="FX23" s="8">
        <v>16</v>
      </c>
      <c r="FY23" s="8">
        <v>0</v>
      </c>
      <c r="FZ23" s="8">
        <v>0</v>
      </c>
      <c r="GA23" s="8">
        <v>0</v>
      </c>
      <c r="GB23" s="8">
        <v>0</v>
      </c>
      <c r="GC23" s="8">
        <v>2047</v>
      </c>
      <c r="GD23" s="8">
        <v>4490</v>
      </c>
      <c r="GE23" s="8">
        <v>3985</v>
      </c>
      <c r="GF23" s="15">
        <v>4663</v>
      </c>
      <c r="GG23" s="15">
        <v>205</v>
      </c>
      <c r="GH23" s="15">
        <v>0</v>
      </c>
      <c r="GI23" s="15">
        <v>0</v>
      </c>
      <c r="GJ23" s="15">
        <v>0</v>
      </c>
      <c r="GK23" s="15">
        <v>0</v>
      </c>
      <c r="GL23" s="8">
        <v>0</v>
      </c>
      <c r="GM23" s="8">
        <v>32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264</v>
      </c>
      <c r="GT23" s="8">
        <v>33</v>
      </c>
      <c r="GU23" s="8">
        <v>63</v>
      </c>
      <c r="GV23" s="8">
        <v>121</v>
      </c>
      <c r="GW23" s="8">
        <v>63</v>
      </c>
      <c r="GX23" s="8">
        <v>127</v>
      </c>
      <c r="GY23" s="8">
        <v>132</v>
      </c>
      <c r="GZ23" s="8">
        <v>78</v>
      </c>
      <c r="HA23" s="8">
        <v>837</v>
      </c>
      <c r="HB23" s="8">
        <v>963</v>
      </c>
      <c r="HC23" s="8">
        <v>1014</v>
      </c>
      <c r="HD23" s="6">
        <v>664</v>
      </c>
      <c r="HE23" s="6">
        <v>166</v>
      </c>
      <c r="HF23" s="6">
        <v>130</v>
      </c>
      <c r="HG23" s="6">
        <v>62</v>
      </c>
      <c r="HH23" s="6">
        <v>123</v>
      </c>
      <c r="HI23" s="6">
        <v>381</v>
      </c>
      <c r="HJ23" s="6">
        <v>136</v>
      </c>
      <c r="HK23" s="6">
        <v>1077</v>
      </c>
      <c r="HL23" s="6">
        <v>156</v>
      </c>
      <c r="HM23" s="6">
        <v>336</v>
      </c>
      <c r="HN23" s="6">
        <v>803</v>
      </c>
      <c r="HO23" s="6">
        <v>1477</v>
      </c>
      <c r="HP23" s="6">
        <v>1909</v>
      </c>
      <c r="HQ23" s="6">
        <v>361</v>
      </c>
      <c r="HR23" s="6">
        <v>153</v>
      </c>
      <c r="HS23" s="6">
        <v>128</v>
      </c>
      <c r="HT23" s="6">
        <v>129</v>
      </c>
      <c r="HU23" s="6">
        <v>80</v>
      </c>
      <c r="HV23" s="6">
        <v>0</v>
      </c>
      <c r="HW23" s="6">
        <v>127</v>
      </c>
      <c r="HX23" s="6">
        <v>185</v>
      </c>
      <c r="HY23" s="6">
        <v>0</v>
      </c>
      <c r="HZ23" s="6">
        <v>0</v>
      </c>
      <c r="IA23" s="6">
        <v>99</v>
      </c>
      <c r="IB23" s="6">
        <v>0</v>
      </c>
      <c r="IC23" s="6">
        <v>0</v>
      </c>
      <c r="ID23" s="6">
        <v>1</v>
      </c>
      <c r="IE23" s="6">
        <v>0</v>
      </c>
      <c r="IF23" s="6">
        <f t="shared" ref="IF23:IK23" si="127">IF24+IF25</f>
        <v>2</v>
      </c>
      <c r="IG23" s="6">
        <f t="shared" si="127"/>
        <v>0</v>
      </c>
      <c r="IH23" s="6">
        <f t="shared" si="127"/>
        <v>1</v>
      </c>
      <c r="II23" s="6">
        <f t="shared" si="127"/>
        <v>0</v>
      </c>
      <c r="IJ23" s="6">
        <f t="shared" si="127"/>
        <v>96</v>
      </c>
      <c r="IK23" s="6">
        <f t="shared" si="127"/>
        <v>0</v>
      </c>
      <c r="IL23" s="6">
        <f t="shared" ref="IL23:IM23" si="128">IL24+IL25</f>
        <v>0</v>
      </c>
      <c r="IM23" s="6">
        <f t="shared" si="128"/>
        <v>64</v>
      </c>
      <c r="IN23" s="6">
        <f t="shared" ref="IN23:IO23" si="129">IN24+IN25</f>
        <v>0</v>
      </c>
      <c r="IO23" s="6">
        <f t="shared" si="129"/>
        <v>1898</v>
      </c>
      <c r="IP23" s="6">
        <f t="shared" ref="IP23:IQ23" si="130">IP24+IP25</f>
        <v>28633</v>
      </c>
      <c r="IQ23" s="6">
        <f t="shared" si="130"/>
        <v>2052</v>
      </c>
      <c r="IR23" s="6">
        <f t="shared" ref="IR23:IS23" si="131">IR24+IR25</f>
        <v>0</v>
      </c>
      <c r="IS23" s="6">
        <f t="shared" si="131"/>
        <v>66</v>
      </c>
      <c r="IT23" s="6">
        <v>1613</v>
      </c>
      <c r="IU23" s="6">
        <v>955</v>
      </c>
      <c r="IV23" s="6">
        <v>169</v>
      </c>
      <c r="IW23" s="6">
        <v>260</v>
      </c>
      <c r="IX23" s="6">
        <v>134</v>
      </c>
      <c r="IY23" s="6">
        <v>0</v>
      </c>
      <c r="IZ23" s="6">
        <v>0</v>
      </c>
      <c r="JA23" s="6">
        <v>134</v>
      </c>
      <c r="JB23" s="6">
        <v>232</v>
      </c>
      <c r="JC23" s="6">
        <v>758</v>
      </c>
      <c r="JD23" s="22">
        <v>123</v>
      </c>
      <c r="JE23" s="22">
        <v>958</v>
      </c>
      <c r="JF23" s="28">
        <f t="shared" ref="JF23:JP23" si="132">SUM(JF24:JF25)</f>
        <v>104</v>
      </c>
      <c r="JG23" s="28">
        <f t="shared" si="132"/>
        <v>102</v>
      </c>
      <c r="JH23" s="28">
        <f t="shared" si="132"/>
        <v>0</v>
      </c>
      <c r="JI23" s="28">
        <f t="shared" si="132"/>
        <v>108</v>
      </c>
      <c r="JJ23" s="28">
        <f t="shared" si="132"/>
        <v>32</v>
      </c>
      <c r="JK23" s="28">
        <f t="shared" si="132"/>
        <v>0</v>
      </c>
      <c r="JL23" s="28">
        <f t="shared" si="132"/>
        <v>0</v>
      </c>
      <c r="JM23" s="28">
        <f t="shared" si="132"/>
        <v>102</v>
      </c>
      <c r="JN23" s="28">
        <f t="shared" si="132"/>
        <v>204</v>
      </c>
      <c r="JO23" s="28">
        <f t="shared" si="132"/>
        <v>204</v>
      </c>
      <c r="JP23" s="28">
        <f t="shared" si="132"/>
        <v>204</v>
      </c>
      <c r="JQ23" s="28">
        <f t="shared" ref="JQ23:JR23" si="133">SUM(JQ24:JQ25)</f>
        <v>0</v>
      </c>
      <c r="JR23" s="28">
        <f t="shared" si="133"/>
        <v>510</v>
      </c>
      <c r="JS23" s="28">
        <f t="shared" ref="JS23:JT23" si="134">SUM(JS24:JS25)</f>
        <v>0</v>
      </c>
      <c r="JT23" s="28">
        <f t="shared" si="134"/>
        <v>0</v>
      </c>
      <c r="JU23" s="28">
        <f t="shared" ref="JU23:JV23" si="135">SUM(JU24:JU25)</f>
        <v>0</v>
      </c>
      <c r="JV23" s="28">
        <f t="shared" si="135"/>
        <v>375</v>
      </c>
      <c r="JW23" s="28">
        <f t="shared" ref="JW23:JX23" si="136">SUM(JW24:JW25)</f>
        <v>4658</v>
      </c>
      <c r="JX23" s="28">
        <f t="shared" si="136"/>
        <v>5947</v>
      </c>
      <c r="JY23" s="28">
        <f t="shared" ref="JY23:JZ23" si="137">SUM(JY24:JY25)</f>
        <v>7729</v>
      </c>
      <c r="JZ23" s="28">
        <f t="shared" si="137"/>
        <v>8486</v>
      </c>
      <c r="KA23" s="28">
        <f t="shared" ref="KA23:KB23" si="138">SUM(KA24:KA25)</f>
        <v>8476</v>
      </c>
      <c r="KB23" s="28">
        <f t="shared" si="138"/>
        <v>3419</v>
      </c>
      <c r="KC23" s="28">
        <f t="shared" ref="KC23:KD23" si="139">SUM(KC24:KC25)</f>
        <v>2695</v>
      </c>
      <c r="KD23" s="28">
        <f t="shared" si="139"/>
        <v>1918</v>
      </c>
      <c r="KE23" s="28">
        <f t="shared" ref="KE23:KF23" si="140">SUM(KE24:KE25)</f>
        <v>1005</v>
      </c>
      <c r="KF23" s="28">
        <f t="shared" si="140"/>
        <v>4595</v>
      </c>
      <c r="KG23" s="28">
        <f t="shared" ref="KG23:KH23" si="141">SUM(KG24:KG25)</f>
        <v>26010</v>
      </c>
      <c r="KH23" s="28">
        <f t="shared" si="141"/>
        <v>24891</v>
      </c>
      <c r="KI23" s="28">
        <f t="shared" ref="KI23:KJ23" si="142">SUM(KI24:KI25)</f>
        <v>34154</v>
      </c>
      <c r="KJ23" s="28">
        <f t="shared" si="142"/>
        <v>12356</v>
      </c>
      <c r="KK23" s="28">
        <f t="shared" ref="KK23:KL23" si="143">SUM(KK24:KK25)</f>
        <v>33609</v>
      </c>
      <c r="KL23" s="28">
        <f t="shared" si="143"/>
        <v>59383</v>
      </c>
      <c r="KM23" s="28">
        <f t="shared" ref="KM23:KN23" si="144">SUM(KM24:KM25)</f>
        <v>27200</v>
      </c>
      <c r="KN23" s="28">
        <f t="shared" si="144"/>
        <v>27542</v>
      </c>
      <c r="KO23" s="28">
        <f t="shared" ref="KO23:KP23" si="145">SUM(KO24:KO25)</f>
        <v>24841</v>
      </c>
      <c r="KP23" s="28">
        <f t="shared" si="145"/>
        <v>28383</v>
      </c>
      <c r="KQ23" s="28">
        <f t="shared" ref="KQ23" si="146">SUM(KQ24:KQ25)</f>
        <v>3285</v>
      </c>
    </row>
    <row r="24" spans="1:303" x14ac:dyDescent="0.2">
      <c r="A24" s="60" t="s">
        <v>40</v>
      </c>
      <c r="B24" s="18">
        <v>1000</v>
      </c>
      <c r="C24" s="18">
        <v>0</v>
      </c>
      <c r="D24" s="18">
        <v>0</v>
      </c>
      <c r="E24" s="18">
        <v>0</v>
      </c>
      <c r="F24" s="18">
        <v>2000</v>
      </c>
      <c r="G24" s="18">
        <v>4000</v>
      </c>
      <c r="H24" s="18">
        <v>2000</v>
      </c>
      <c r="I24" s="18">
        <v>2000</v>
      </c>
      <c r="J24" s="18">
        <v>2000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1000</v>
      </c>
      <c r="S24" s="18">
        <v>1000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300</v>
      </c>
      <c r="AB24" s="18">
        <v>100</v>
      </c>
      <c r="AC24" s="18">
        <v>200</v>
      </c>
      <c r="AD24" s="18">
        <v>1300</v>
      </c>
      <c r="AE24" s="18">
        <v>0</v>
      </c>
      <c r="AF24" s="18">
        <v>400</v>
      </c>
      <c r="AG24" s="18">
        <v>0</v>
      </c>
      <c r="AH24" s="18">
        <v>500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200</v>
      </c>
      <c r="AP24" s="18">
        <v>700</v>
      </c>
      <c r="AQ24" s="18">
        <v>100</v>
      </c>
      <c r="AR24" s="18">
        <v>100</v>
      </c>
      <c r="AS24" s="18">
        <v>200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300</v>
      </c>
      <c r="AZ24" s="18">
        <v>200</v>
      </c>
      <c r="BA24" s="18">
        <v>0</v>
      </c>
      <c r="BB24" s="18">
        <v>0</v>
      </c>
      <c r="BC24" s="18">
        <v>100</v>
      </c>
      <c r="BD24" s="18">
        <v>0</v>
      </c>
      <c r="BE24" s="18">
        <v>0</v>
      </c>
      <c r="BF24" s="18">
        <v>300</v>
      </c>
      <c r="BG24" s="18">
        <v>100</v>
      </c>
      <c r="BH24" s="18">
        <v>500</v>
      </c>
      <c r="BI24" s="18">
        <v>100</v>
      </c>
      <c r="BJ24" s="18">
        <v>0</v>
      </c>
      <c r="BK24" s="18">
        <v>0</v>
      </c>
      <c r="BL24" s="18">
        <v>0</v>
      </c>
      <c r="BM24" s="18">
        <v>500</v>
      </c>
      <c r="BN24" s="18">
        <v>1400</v>
      </c>
      <c r="BO24" s="18">
        <v>900</v>
      </c>
      <c r="BP24" s="18">
        <v>0</v>
      </c>
      <c r="BQ24" s="18">
        <v>900</v>
      </c>
      <c r="BR24" s="18">
        <v>200</v>
      </c>
      <c r="BS24" s="18">
        <v>400</v>
      </c>
      <c r="BT24" s="18">
        <v>700</v>
      </c>
      <c r="BU24" s="18">
        <v>400</v>
      </c>
      <c r="BV24" s="18">
        <v>0</v>
      </c>
      <c r="BW24" s="18">
        <v>0</v>
      </c>
      <c r="BX24" s="18">
        <v>400</v>
      </c>
      <c r="BY24" s="18">
        <v>300</v>
      </c>
      <c r="BZ24" s="18">
        <v>300</v>
      </c>
      <c r="CA24" s="18">
        <v>100</v>
      </c>
      <c r="CB24" s="18">
        <v>0</v>
      </c>
      <c r="CC24" s="18">
        <v>0</v>
      </c>
      <c r="CD24" s="18">
        <v>0</v>
      </c>
      <c r="CE24" s="18">
        <v>0</v>
      </c>
      <c r="CF24" s="18">
        <v>0</v>
      </c>
      <c r="CG24" s="18">
        <v>1900</v>
      </c>
      <c r="CH24" s="18">
        <v>1100</v>
      </c>
      <c r="CI24" s="18">
        <v>0</v>
      </c>
      <c r="CJ24" s="18">
        <v>500</v>
      </c>
      <c r="CK24" s="18">
        <v>1000</v>
      </c>
      <c r="CL24" s="18">
        <v>200</v>
      </c>
      <c r="CM24" s="18">
        <v>200</v>
      </c>
      <c r="CN24" s="18">
        <v>100</v>
      </c>
      <c r="CO24" s="18">
        <v>100</v>
      </c>
      <c r="CP24" s="18">
        <v>600</v>
      </c>
      <c r="CQ24" s="18">
        <v>100</v>
      </c>
      <c r="CR24" s="18">
        <v>100</v>
      </c>
      <c r="CS24" s="18">
        <v>400</v>
      </c>
      <c r="CT24" s="18">
        <v>200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100</v>
      </c>
      <c r="DA24" s="18">
        <v>100</v>
      </c>
      <c r="DB24" s="18">
        <v>300</v>
      </c>
      <c r="DC24" s="18">
        <v>0</v>
      </c>
      <c r="DD24" s="18">
        <v>200</v>
      </c>
      <c r="DE24" s="18">
        <v>100</v>
      </c>
      <c r="DF24" s="18">
        <v>200</v>
      </c>
      <c r="DG24" s="18">
        <v>100</v>
      </c>
      <c r="DH24" s="18">
        <v>100</v>
      </c>
      <c r="DI24" s="18">
        <v>100</v>
      </c>
      <c r="DJ24" s="18">
        <v>200</v>
      </c>
      <c r="DK24" s="18">
        <v>200</v>
      </c>
      <c r="DL24" s="18">
        <v>0</v>
      </c>
      <c r="DM24" s="18">
        <v>0</v>
      </c>
      <c r="DN24" s="18">
        <v>0</v>
      </c>
      <c r="DO24" s="18">
        <v>0</v>
      </c>
      <c r="DP24" s="18">
        <v>0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200</v>
      </c>
      <c r="DW24" s="18">
        <v>300</v>
      </c>
      <c r="DX24" s="18">
        <v>1200</v>
      </c>
      <c r="DY24" s="18">
        <v>1800</v>
      </c>
      <c r="DZ24" s="18">
        <v>1100</v>
      </c>
      <c r="EA24" s="18">
        <v>800</v>
      </c>
      <c r="EB24" s="18">
        <v>1100</v>
      </c>
      <c r="EC24" s="18">
        <v>1200</v>
      </c>
      <c r="ED24" s="18">
        <v>1300</v>
      </c>
      <c r="EE24" s="18">
        <v>200</v>
      </c>
      <c r="EF24" s="18">
        <v>300</v>
      </c>
      <c r="EG24" s="18">
        <v>300</v>
      </c>
      <c r="EH24" s="18">
        <v>0</v>
      </c>
      <c r="EI24" s="18">
        <v>0</v>
      </c>
      <c r="EJ24" s="18">
        <v>0</v>
      </c>
      <c r="EK24" s="18">
        <v>0</v>
      </c>
      <c r="EL24" s="18">
        <v>0</v>
      </c>
      <c r="EM24" s="18">
        <v>0</v>
      </c>
      <c r="EN24" s="18">
        <v>0</v>
      </c>
      <c r="EO24" s="18">
        <v>0</v>
      </c>
      <c r="EP24" s="18">
        <v>0</v>
      </c>
      <c r="EQ24" s="18">
        <v>0</v>
      </c>
      <c r="ER24" s="18">
        <v>0</v>
      </c>
      <c r="ES24" s="18">
        <v>0</v>
      </c>
      <c r="ET24" s="18">
        <v>0</v>
      </c>
      <c r="EU24" s="18">
        <v>0</v>
      </c>
      <c r="EV24" s="18">
        <v>0</v>
      </c>
      <c r="EW24" s="18">
        <v>0</v>
      </c>
      <c r="EX24" s="18">
        <v>0</v>
      </c>
      <c r="EY24" s="18">
        <v>100</v>
      </c>
      <c r="EZ24" s="18">
        <v>0</v>
      </c>
      <c r="FA24" s="18">
        <v>500</v>
      </c>
      <c r="FB24" s="18">
        <v>0</v>
      </c>
      <c r="FC24" s="18">
        <v>0</v>
      </c>
      <c r="FD24" s="18">
        <v>100</v>
      </c>
      <c r="FE24" s="18">
        <v>0</v>
      </c>
      <c r="FF24" s="18">
        <v>100</v>
      </c>
      <c r="FG24" s="18">
        <v>200</v>
      </c>
      <c r="FH24" s="18">
        <v>400</v>
      </c>
      <c r="FI24" s="18">
        <v>100</v>
      </c>
      <c r="FJ24" s="18">
        <v>400</v>
      </c>
      <c r="FK24" s="18">
        <v>400</v>
      </c>
      <c r="FL24" s="18">
        <v>600</v>
      </c>
      <c r="FM24" s="18">
        <v>200</v>
      </c>
      <c r="FN24" s="18">
        <v>0</v>
      </c>
      <c r="FO24" s="18">
        <v>0</v>
      </c>
      <c r="FP24" s="18">
        <v>200</v>
      </c>
      <c r="FQ24" s="18">
        <v>1200</v>
      </c>
      <c r="FR24" s="18">
        <v>1700</v>
      </c>
      <c r="FS24" s="18">
        <v>1100</v>
      </c>
      <c r="FT24" s="18">
        <v>100</v>
      </c>
      <c r="FU24" s="18">
        <v>100</v>
      </c>
      <c r="FV24" s="18">
        <v>0</v>
      </c>
      <c r="FW24" s="18">
        <v>0</v>
      </c>
      <c r="FX24" s="18">
        <v>16</v>
      </c>
      <c r="FY24" s="18">
        <v>0</v>
      </c>
      <c r="FZ24" s="18">
        <v>0</v>
      </c>
      <c r="GA24" s="18">
        <v>0</v>
      </c>
      <c r="GB24" s="18">
        <v>0</v>
      </c>
      <c r="GC24" s="18">
        <v>0</v>
      </c>
      <c r="GD24" s="18">
        <v>346</v>
      </c>
      <c r="GE24" s="18">
        <v>0</v>
      </c>
      <c r="GF24" s="29">
        <v>0</v>
      </c>
      <c r="GG24" s="29">
        <v>0</v>
      </c>
      <c r="GH24" s="29">
        <v>0</v>
      </c>
      <c r="GI24" s="29">
        <v>0</v>
      </c>
      <c r="GJ24" s="29">
        <v>0</v>
      </c>
      <c r="GK24" s="29">
        <v>0</v>
      </c>
      <c r="GL24" s="18">
        <v>0</v>
      </c>
      <c r="GM24" s="18">
        <v>32</v>
      </c>
      <c r="GN24" s="18">
        <v>0</v>
      </c>
      <c r="GO24" s="18">
        <v>0</v>
      </c>
      <c r="GP24" s="18">
        <v>0</v>
      </c>
      <c r="GQ24" s="18">
        <v>0</v>
      </c>
      <c r="GR24" s="18">
        <v>0</v>
      </c>
      <c r="GS24" s="18">
        <v>264</v>
      </c>
      <c r="GT24" s="18">
        <v>33</v>
      </c>
      <c r="GU24" s="18">
        <v>63</v>
      </c>
      <c r="GV24" s="18">
        <v>121</v>
      </c>
      <c r="GW24" s="18">
        <v>63</v>
      </c>
      <c r="GX24" s="18">
        <v>127</v>
      </c>
      <c r="GY24" s="18">
        <v>132</v>
      </c>
      <c r="GZ24" s="18">
        <v>78</v>
      </c>
      <c r="HA24" s="18">
        <v>837</v>
      </c>
      <c r="HB24" s="18">
        <v>963</v>
      </c>
      <c r="HC24" s="18">
        <v>1014</v>
      </c>
      <c r="HD24" s="18">
        <v>664</v>
      </c>
      <c r="HE24" s="18">
        <v>166</v>
      </c>
      <c r="HF24" s="18">
        <v>130</v>
      </c>
      <c r="HG24" s="18">
        <v>62</v>
      </c>
      <c r="HH24" s="18">
        <v>123</v>
      </c>
      <c r="HI24" s="18">
        <v>381</v>
      </c>
      <c r="HJ24" s="18">
        <v>136</v>
      </c>
      <c r="HK24" s="18">
        <v>1077</v>
      </c>
      <c r="HL24" s="18">
        <v>156</v>
      </c>
      <c r="HM24" s="18">
        <v>336</v>
      </c>
      <c r="HN24" s="18">
        <v>803</v>
      </c>
      <c r="HO24" s="18">
        <v>1477</v>
      </c>
      <c r="HP24" s="18">
        <v>1909</v>
      </c>
      <c r="HQ24" s="18">
        <v>361</v>
      </c>
      <c r="HR24" s="18">
        <v>153</v>
      </c>
      <c r="HS24" s="18">
        <v>128</v>
      </c>
      <c r="HT24" s="18">
        <v>129</v>
      </c>
      <c r="HU24" s="18">
        <v>80</v>
      </c>
      <c r="HV24" s="18">
        <v>0</v>
      </c>
      <c r="HW24" s="18">
        <v>127</v>
      </c>
      <c r="HX24" s="18">
        <v>185</v>
      </c>
      <c r="HY24" s="18">
        <v>0</v>
      </c>
      <c r="HZ24" s="18">
        <v>0</v>
      </c>
      <c r="IA24" s="18">
        <v>99</v>
      </c>
      <c r="IB24" s="18">
        <v>0</v>
      </c>
      <c r="IC24" s="18">
        <v>0</v>
      </c>
      <c r="ID24" s="18">
        <v>1</v>
      </c>
      <c r="IE24" s="18">
        <v>0</v>
      </c>
      <c r="IF24" s="18">
        <v>2</v>
      </c>
      <c r="IG24" s="18">
        <v>0</v>
      </c>
      <c r="IH24" s="18">
        <v>1</v>
      </c>
      <c r="II24" s="18">
        <v>0</v>
      </c>
      <c r="IJ24" s="18">
        <v>96</v>
      </c>
      <c r="IK24" s="18">
        <v>0</v>
      </c>
      <c r="IL24" s="18">
        <v>0</v>
      </c>
      <c r="IM24" s="18">
        <v>64</v>
      </c>
      <c r="IN24" s="18">
        <v>0</v>
      </c>
      <c r="IO24" s="18">
        <v>1898</v>
      </c>
      <c r="IP24" s="18">
        <v>973</v>
      </c>
      <c r="IQ24" s="18">
        <v>2052</v>
      </c>
      <c r="IR24" s="18">
        <v>0</v>
      </c>
      <c r="IS24" s="18">
        <v>66</v>
      </c>
      <c r="IT24" s="18">
        <v>1613</v>
      </c>
      <c r="IU24" s="18">
        <v>955</v>
      </c>
      <c r="IV24" s="18">
        <v>169</v>
      </c>
      <c r="IW24" s="18">
        <v>260</v>
      </c>
      <c r="IX24" s="18">
        <v>134</v>
      </c>
      <c r="IY24" s="18">
        <v>0</v>
      </c>
      <c r="IZ24" s="18">
        <v>0</v>
      </c>
      <c r="JA24" s="18">
        <v>134</v>
      </c>
      <c r="JB24" s="18">
        <v>232</v>
      </c>
      <c r="JC24" s="18">
        <v>758</v>
      </c>
      <c r="JD24" s="23">
        <v>123</v>
      </c>
      <c r="JE24" s="23">
        <v>958</v>
      </c>
      <c r="JF24" s="23">
        <v>104</v>
      </c>
      <c r="JG24" s="23">
        <v>102</v>
      </c>
      <c r="JH24" s="23">
        <v>0</v>
      </c>
      <c r="JI24" s="23">
        <v>108</v>
      </c>
      <c r="JJ24" s="23">
        <v>32</v>
      </c>
      <c r="JK24" s="23">
        <v>0</v>
      </c>
      <c r="JL24" s="23">
        <v>0</v>
      </c>
      <c r="JM24" s="23">
        <v>102</v>
      </c>
      <c r="JN24" s="23">
        <v>204</v>
      </c>
      <c r="JO24" s="23">
        <v>204</v>
      </c>
      <c r="JP24" s="23">
        <v>204</v>
      </c>
      <c r="JQ24" s="23">
        <f>[1]ps!O28</f>
        <v>0</v>
      </c>
      <c r="JR24" s="23">
        <v>510</v>
      </c>
      <c r="JS24" s="23">
        <v>0</v>
      </c>
      <c r="JT24" s="23">
        <v>0</v>
      </c>
      <c r="JU24" s="23">
        <v>0</v>
      </c>
      <c r="JV24" s="23">
        <v>0</v>
      </c>
      <c r="JW24" s="23">
        <v>4047</v>
      </c>
      <c r="JX24" s="23">
        <f>6389-442</f>
        <v>5947</v>
      </c>
      <c r="JY24" s="23">
        <v>7729</v>
      </c>
      <c r="JZ24" s="23">
        <v>8486</v>
      </c>
      <c r="KA24" s="23">
        <v>8476</v>
      </c>
      <c r="KB24" s="23">
        <v>3419</v>
      </c>
      <c r="KC24" s="23">
        <v>2695</v>
      </c>
      <c r="KD24" s="23">
        <v>1918</v>
      </c>
      <c r="KE24" s="23">
        <v>1005</v>
      </c>
      <c r="KF24" s="23">
        <v>4595</v>
      </c>
      <c r="KG24" s="23">
        <v>26010</v>
      </c>
      <c r="KH24" s="23">
        <v>24891</v>
      </c>
      <c r="KI24" s="23">
        <v>10504</v>
      </c>
      <c r="KJ24" s="23">
        <v>3029</v>
      </c>
      <c r="KK24" s="23">
        <v>615</v>
      </c>
      <c r="KL24" s="23">
        <v>4351</v>
      </c>
      <c r="KM24" s="23">
        <v>2207</v>
      </c>
      <c r="KN24" s="23">
        <v>142</v>
      </c>
      <c r="KO24" s="23">
        <v>335</v>
      </c>
      <c r="KP24" s="23">
        <v>968</v>
      </c>
      <c r="KQ24" s="23">
        <v>646</v>
      </c>
    </row>
    <row r="25" spans="1:303" x14ac:dyDescent="0.2">
      <c r="A25" s="60" t="s">
        <v>41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100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200</v>
      </c>
      <c r="BE25" s="18">
        <v>0</v>
      </c>
      <c r="BF25" s="18">
        <v>0</v>
      </c>
      <c r="BG25" s="18">
        <v>0</v>
      </c>
      <c r="BH25" s="18">
        <v>0</v>
      </c>
      <c r="BI25" s="18">
        <v>100</v>
      </c>
      <c r="BJ25" s="18">
        <v>0</v>
      </c>
      <c r="BK25" s="18">
        <v>0</v>
      </c>
      <c r="BL25" s="18">
        <v>100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0</v>
      </c>
      <c r="BZ25" s="18">
        <v>0</v>
      </c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300</v>
      </c>
      <c r="CK25" s="18">
        <v>500</v>
      </c>
      <c r="CL25" s="18">
        <v>800</v>
      </c>
      <c r="CM25" s="18">
        <v>1000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8">
        <v>0</v>
      </c>
      <c r="CZ25" s="18">
        <v>0</v>
      </c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8">
        <v>0</v>
      </c>
      <c r="DM25" s="18">
        <v>0</v>
      </c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8">
        <v>0</v>
      </c>
      <c r="DZ25" s="18">
        <v>0</v>
      </c>
      <c r="EA25" s="18">
        <v>0</v>
      </c>
      <c r="EB25" s="18">
        <v>200</v>
      </c>
      <c r="EC25" s="18">
        <v>100</v>
      </c>
      <c r="ED25" s="18">
        <v>0</v>
      </c>
      <c r="EE25" s="18">
        <v>3000</v>
      </c>
      <c r="EF25" s="18">
        <v>54300</v>
      </c>
      <c r="EG25" s="18">
        <v>5800</v>
      </c>
      <c r="EH25" s="18">
        <v>4700</v>
      </c>
      <c r="EI25" s="18">
        <v>69200</v>
      </c>
      <c r="EJ25" s="18">
        <v>5000</v>
      </c>
      <c r="EK25" s="18">
        <v>6700</v>
      </c>
      <c r="EL25" s="18">
        <v>1500</v>
      </c>
      <c r="EM25" s="18">
        <v>700</v>
      </c>
      <c r="EN25" s="18">
        <v>100</v>
      </c>
      <c r="EO25" s="18">
        <v>0</v>
      </c>
      <c r="EP25" s="18">
        <v>0</v>
      </c>
      <c r="EQ25" s="18">
        <v>100</v>
      </c>
      <c r="ER25" s="18">
        <v>33300</v>
      </c>
      <c r="ES25" s="18">
        <v>26600</v>
      </c>
      <c r="ET25" s="18">
        <v>27600</v>
      </c>
      <c r="EU25" s="18">
        <v>33300</v>
      </c>
      <c r="EV25" s="18">
        <v>0</v>
      </c>
      <c r="EW25" s="18">
        <v>200</v>
      </c>
      <c r="EX25" s="18">
        <v>0</v>
      </c>
      <c r="EY25" s="18">
        <v>0</v>
      </c>
      <c r="EZ25" s="18">
        <v>0</v>
      </c>
      <c r="FA25" s="18">
        <v>0</v>
      </c>
      <c r="FB25" s="18">
        <v>0</v>
      </c>
      <c r="FC25" s="18">
        <v>0</v>
      </c>
      <c r="FD25" s="18">
        <v>0</v>
      </c>
      <c r="FE25" s="18">
        <v>40100</v>
      </c>
      <c r="FF25" s="18">
        <v>0</v>
      </c>
      <c r="FG25" s="18">
        <v>0</v>
      </c>
      <c r="FH25" s="18">
        <v>0</v>
      </c>
      <c r="FI25" s="18">
        <v>0</v>
      </c>
      <c r="FJ25" s="18">
        <v>500</v>
      </c>
      <c r="FK25" s="18">
        <v>0</v>
      </c>
      <c r="FL25" s="18">
        <v>0</v>
      </c>
      <c r="FM25" s="18">
        <v>4100</v>
      </c>
      <c r="FN25" s="18">
        <v>64500</v>
      </c>
      <c r="FO25" s="18">
        <v>7700</v>
      </c>
      <c r="FP25" s="18">
        <v>32800</v>
      </c>
      <c r="FQ25" s="18">
        <v>3800</v>
      </c>
      <c r="FR25" s="18">
        <v>6700</v>
      </c>
      <c r="FS25" s="18">
        <v>32700.000000000004</v>
      </c>
      <c r="FT25" s="18">
        <v>0</v>
      </c>
      <c r="FU25" s="18">
        <v>0</v>
      </c>
      <c r="FV25" s="18">
        <v>0</v>
      </c>
      <c r="FW25" s="18">
        <v>0</v>
      </c>
      <c r="FX25" s="18">
        <v>0</v>
      </c>
      <c r="FY25" s="18">
        <v>0</v>
      </c>
      <c r="FZ25" s="18">
        <v>0</v>
      </c>
      <c r="GA25" s="18">
        <v>0</v>
      </c>
      <c r="GB25" s="18">
        <v>0</v>
      </c>
      <c r="GC25" s="18">
        <v>2047</v>
      </c>
      <c r="GD25" s="18">
        <v>4144</v>
      </c>
      <c r="GE25" s="18">
        <v>3985</v>
      </c>
      <c r="GF25" s="29">
        <v>4663</v>
      </c>
      <c r="GG25" s="29">
        <v>205</v>
      </c>
      <c r="GH25" s="29">
        <v>0</v>
      </c>
      <c r="GI25" s="29">
        <v>0</v>
      </c>
      <c r="GJ25" s="29">
        <v>0</v>
      </c>
      <c r="GK25" s="29">
        <v>0</v>
      </c>
      <c r="GL25" s="18">
        <v>0</v>
      </c>
      <c r="GM25" s="18">
        <v>0</v>
      </c>
      <c r="GN25" s="18">
        <v>0</v>
      </c>
      <c r="GO25" s="18">
        <v>0</v>
      </c>
      <c r="GP25" s="18">
        <v>0</v>
      </c>
      <c r="GQ25" s="18">
        <v>0</v>
      </c>
      <c r="GR25" s="18">
        <v>0</v>
      </c>
      <c r="GS25" s="18">
        <v>0</v>
      </c>
      <c r="GT25" s="18">
        <v>0</v>
      </c>
      <c r="GU25" s="18">
        <v>0</v>
      </c>
      <c r="GV25" s="18">
        <v>0</v>
      </c>
      <c r="GW25" s="18">
        <v>0</v>
      </c>
      <c r="GX25" s="18">
        <v>0</v>
      </c>
      <c r="GY25" s="18">
        <v>0</v>
      </c>
      <c r="GZ25" s="18">
        <v>0</v>
      </c>
      <c r="HA25" s="18">
        <v>0</v>
      </c>
      <c r="HB25" s="18">
        <v>0</v>
      </c>
      <c r="HC25" s="18">
        <v>0</v>
      </c>
      <c r="HD25" s="18">
        <v>0</v>
      </c>
      <c r="HE25" s="18">
        <v>0</v>
      </c>
      <c r="HF25" s="18">
        <v>0</v>
      </c>
      <c r="HG25" s="18">
        <v>0</v>
      </c>
      <c r="HH25" s="18">
        <v>0</v>
      </c>
      <c r="HI25" s="18">
        <v>0</v>
      </c>
      <c r="HJ25" s="18">
        <v>0</v>
      </c>
      <c r="HK25" s="18">
        <v>0</v>
      </c>
      <c r="HL25" s="18">
        <v>0</v>
      </c>
      <c r="HM25" s="18">
        <v>0</v>
      </c>
      <c r="HN25" s="18">
        <v>0</v>
      </c>
      <c r="HO25" s="18">
        <v>0</v>
      </c>
      <c r="HP25" s="18">
        <v>0</v>
      </c>
      <c r="HQ25" s="18">
        <v>0</v>
      </c>
      <c r="HR25" s="18">
        <v>0</v>
      </c>
      <c r="HS25" s="18">
        <v>0</v>
      </c>
      <c r="HT25" s="18">
        <v>0</v>
      </c>
      <c r="HU25" s="18">
        <v>0</v>
      </c>
      <c r="HV25" s="18">
        <v>0</v>
      </c>
      <c r="HW25" s="18">
        <v>0</v>
      </c>
      <c r="HX25" s="18">
        <v>0</v>
      </c>
      <c r="HY25" s="18">
        <v>0</v>
      </c>
      <c r="HZ25" s="18">
        <v>0</v>
      </c>
      <c r="IA25" s="18">
        <v>0</v>
      </c>
      <c r="IB25" s="18">
        <v>0</v>
      </c>
      <c r="IC25" s="18">
        <v>0</v>
      </c>
      <c r="ID25" s="18">
        <v>0</v>
      </c>
      <c r="IE25" s="18">
        <v>0</v>
      </c>
      <c r="IF25" s="18">
        <v>0</v>
      </c>
      <c r="IG25" s="18">
        <v>0</v>
      </c>
      <c r="IH25" s="18">
        <v>0</v>
      </c>
      <c r="II25" s="18">
        <v>0</v>
      </c>
      <c r="IJ25" s="18">
        <v>0</v>
      </c>
      <c r="IK25" s="18">
        <v>0</v>
      </c>
      <c r="IL25" s="18">
        <v>0</v>
      </c>
      <c r="IM25" s="18">
        <v>0</v>
      </c>
      <c r="IN25" s="18">
        <v>0</v>
      </c>
      <c r="IO25" s="18">
        <v>0</v>
      </c>
      <c r="IP25" s="18">
        <v>27660</v>
      </c>
      <c r="IQ25" s="18">
        <v>0</v>
      </c>
      <c r="IR25" s="18">
        <v>0</v>
      </c>
      <c r="IS25" s="18">
        <v>0</v>
      </c>
      <c r="IT25" s="18">
        <v>0</v>
      </c>
      <c r="IU25" s="18">
        <v>0</v>
      </c>
      <c r="IV25" s="18">
        <v>0</v>
      </c>
      <c r="IW25" s="18">
        <v>0</v>
      </c>
      <c r="IX25" s="18">
        <v>0</v>
      </c>
      <c r="IY25" s="18">
        <v>0</v>
      </c>
      <c r="IZ25" s="18">
        <v>0</v>
      </c>
      <c r="JA25" s="18">
        <v>0</v>
      </c>
      <c r="JB25" s="18">
        <v>0</v>
      </c>
      <c r="JC25" s="18">
        <v>0</v>
      </c>
      <c r="JD25" s="23">
        <v>0</v>
      </c>
      <c r="JE25" s="23">
        <v>0</v>
      </c>
      <c r="JF25" s="23">
        <v>0</v>
      </c>
      <c r="JG25" s="23">
        <v>0</v>
      </c>
      <c r="JH25" s="23">
        <v>0</v>
      </c>
      <c r="JI25" s="23">
        <v>0</v>
      </c>
      <c r="JJ25" s="23">
        <v>0</v>
      </c>
      <c r="JK25" s="23">
        <v>0</v>
      </c>
      <c r="JL25" s="23">
        <v>0</v>
      </c>
      <c r="JM25" s="23">
        <v>0</v>
      </c>
      <c r="JN25" s="23">
        <v>0</v>
      </c>
      <c r="JO25" s="23">
        <v>0</v>
      </c>
      <c r="JP25" s="23">
        <v>0</v>
      </c>
      <c r="JQ25" s="23">
        <v>0</v>
      </c>
      <c r="JR25" s="23">
        <v>0</v>
      </c>
      <c r="JS25" s="23">
        <v>0</v>
      </c>
      <c r="JT25" s="23">
        <v>0</v>
      </c>
      <c r="JU25" s="23">
        <v>0</v>
      </c>
      <c r="JV25" s="23">
        <v>375</v>
      </c>
      <c r="JW25" s="23">
        <v>611</v>
      </c>
      <c r="JX25" s="23">
        <v>0</v>
      </c>
      <c r="JY25" s="23">
        <v>0</v>
      </c>
      <c r="JZ25" s="23">
        <v>0</v>
      </c>
      <c r="KA25" s="23">
        <v>0</v>
      </c>
      <c r="KB25" s="23">
        <v>0</v>
      </c>
      <c r="KC25" s="23">
        <v>0</v>
      </c>
      <c r="KD25" s="23">
        <v>0</v>
      </c>
      <c r="KE25" s="23">
        <v>0</v>
      </c>
      <c r="KF25" s="23">
        <v>0</v>
      </c>
      <c r="KG25" s="23">
        <v>0</v>
      </c>
      <c r="KH25" s="23">
        <v>0</v>
      </c>
      <c r="KI25" s="23">
        <v>23650</v>
      </c>
      <c r="KJ25" s="23">
        <v>9327</v>
      </c>
      <c r="KK25" s="23">
        <v>32994</v>
      </c>
      <c r="KL25" s="23">
        <v>55032</v>
      </c>
      <c r="KM25" s="23">
        <v>24993</v>
      </c>
      <c r="KN25" s="23">
        <v>27400</v>
      </c>
      <c r="KO25" s="23">
        <v>24506</v>
      </c>
      <c r="KP25" s="23">
        <v>27415</v>
      </c>
      <c r="KQ25" s="23">
        <v>2639</v>
      </c>
    </row>
    <row r="26" spans="1:303" x14ac:dyDescent="0.2">
      <c r="A26" s="58" t="s">
        <v>42</v>
      </c>
      <c r="B26" s="7">
        <v>19000</v>
      </c>
      <c r="C26" s="7">
        <v>22000</v>
      </c>
      <c r="D26" s="7">
        <v>53000</v>
      </c>
      <c r="E26" s="7">
        <v>-54000</v>
      </c>
      <c r="F26" s="7">
        <v>19000</v>
      </c>
      <c r="G26" s="7">
        <v>19000</v>
      </c>
      <c r="H26" s="7">
        <v>45000</v>
      </c>
      <c r="I26" s="7">
        <v>23000</v>
      </c>
      <c r="J26" s="7">
        <v>21000</v>
      </c>
      <c r="K26" s="7">
        <v>24000</v>
      </c>
      <c r="L26" s="7">
        <v>27000</v>
      </c>
      <c r="M26" s="7">
        <v>22000</v>
      </c>
      <c r="N26" s="7">
        <v>18000</v>
      </c>
      <c r="O26" s="7">
        <v>27000</v>
      </c>
      <c r="P26" s="7">
        <v>29000</v>
      </c>
      <c r="Q26" s="7">
        <v>13000</v>
      </c>
      <c r="R26" s="7">
        <v>12000</v>
      </c>
      <c r="S26" s="7">
        <v>28000</v>
      </c>
      <c r="T26" s="7">
        <v>14000</v>
      </c>
      <c r="U26" s="7">
        <v>19000</v>
      </c>
      <c r="V26" s="7">
        <v>20000</v>
      </c>
      <c r="W26" s="7">
        <v>29000</v>
      </c>
      <c r="X26" s="7">
        <v>18100</v>
      </c>
      <c r="Y26" s="7">
        <v>16400</v>
      </c>
      <c r="Z26" s="7">
        <v>16800</v>
      </c>
      <c r="AA26" s="7">
        <v>17200</v>
      </c>
      <c r="AB26" s="7">
        <v>21600</v>
      </c>
      <c r="AC26" s="7">
        <v>22900</v>
      </c>
      <c r="AD26" s="7">
        <v>23400</v>
      </c>
      <c r="AE26" s="7">
        <v>18100</v>
      </c>
      <c r="AF26" s="7">
        <v>18600</v>
      </c>
      <c r="AG26" s="7">
        <v>20400</v>
      </c>
      <c r="AH26" s="7">
        <v>21700</v>
      </c>
      <c r="AI26" s="7">
        <v>17800</v>
      </c>
      <c r="AJ26" s="7">
        <v>18100</v>
      </c>
      <c r="AK26" s="7">
        <v>13500</v>
      </c>
      <c r="AL26" s="7">
        <v>12400</v>
      </c>
      <c r="AM26" s="7">
        <v>18000</v>
      </c>
      <c r="AN26" s="7">
        <v>26300</v>
      </c>
      <c r="AO26" s="7">
        <v>25700</v>
      </c>
      <c r="AP26" s="7">
        <v>24800</v>
      </c>
      <c r="AQ26" s="7">
        <v>21800</v>
      </c>
      <c r="AR26" s="7">
        <v>20900</v>
      </c>
      <c r="AS26" s="7">
        <v>24300</v>
      </c>
      <c r="AT26" s="7">
        <v>17700</v>
      </c>
      <c r="AU26" s="7">
        <v>13600</v>
      </c>
      <c r="AV26" s="7">
        <v>16300</v>
      </c>
      <c r="AW26" s="7">
        <v>13700</v>
      </c>
      <c r="AX26" s="7">
        <v>16400</v>
      </c>
      <c r="AY26" s="7">
        <v>16600</v>
      </c>
      <c r="AZ26" s="7">
        <v>18700</v>
      </c>
      <c r="BA26" s="7">
        <v>19800</v>
      </c>
      <c r="BB26" s="7">
        <v>22400</v>
      </c>
      <c r="BC26" s="7">
        <v>18600</v>
      </c>
      <c r="BD26" s="7">
        <v>18400</v>
      </c>
      <c r="BE26" s="7">
        <v>18100</v>
      </c>
      <c r="BF26" s="7">
        <v>18100</v>
      </c>
      <c r="BG26" s="7">
        <v>13400</v>
      </c>
      <c r="BH26" s="7">
        <v>17300</v>
      </c>
      <c r="BI26" s="7">
        <v>17000</v>
      </c>
      <c r="BJ26" s="7">
        <v>14900</v>
      </c>
      <c r="BK26" s="7">
        <v>16300</v>
      </c>
      <c r="BL26" s="7">
        <v>20000</v>
      </c>
      <c r="BM26" s="7">
        <v>18800</v>
      </c>
      <c r="BN26" s="7">
        <v>22000</v>
      </c>
      <c r="BO26" s="7">
        <v>21200</v>
      </c>
      <c r="BP26" s="7">
        <v>17500</v>
      </c>
      <c r="BQ26" s="7">
        <v>19100</v>
      </c>
      <c r="BR26" s="7">
        <v>14400</v>
      </c>
      <c r="BS26" s="7">
        <v>10900</v>
      </c>
      <c r="BT26" s="7">
        <v>12300</v>
      </c>
      <c r="BU26" s="7">
        <v>7600</v>
      </c>
      <c r="BV26" s="7">
        <v>10000</v>
      </c>
      <c r="BW26" s="7">
        <v>10800</v>
      </c>
      <c r="BX26" s="7">
        <v>15400</v>
      </c>
      <c r="BY26" s="7">
        <v>17500</v>
      </c>
      <c r="BZ26" s="7">
        <v>19000</v>
      </c>
      <c r="CA26" s="7">
        <v>18100</v>
      </c>
      <c r="CB26" s="7">
        <v>18500</v>
      </c>
      <c r="CC26" s="7">
        <v>18300</v>
      </c>
      <c r="CD26" s="7">
        <v>18700</v>
      </c>
      <c r="CE26" s="7">
        <v>17500</v>
      </c>
      <c r="CF26" s="7">
        <v>17100</v>
      </c>
      <c r="CG26" s="7">
        <v>17400</v>
      </c>
      <c r="CH26" s="7">
        <v>17700</v>
      </c>
      <c r="CI26" s="7">
        <v>21000</v>
      </c>
      <c r="CJ26" s="7">
        <v>25400</v>
      </c>
      <c r="CK26" s="7">
        <v>30800</v>
      </c>
      <c r="CL26" s="7">
        <v>28300</v>
      </c>
      <c r="CM26" s="7">
        <v>29100</v>
      </c>
      <c r="CN26" s="7">
        <v>27600</v>
      </c>
      <c r="CO26" s="7">
        <v>23300</v>
      </c>
      <c r="CP26" s="7">
        <v>27000</v>
      </c>
      <c r="CQ26" s="7">
        <v>24600</v>
      </c>
      <c r="CR26" s="7">
        <v>27300</v>
      </c>
      <c r="CS26" s="7">
        <v>22300</v>
      </c>
      <c r="CT26" s="7">
        <v>25000</v>
      </c>
      <c r="CU26" s="7">
        <v>27300</v>
      </c>
      <c r="CV26" s="7">
        <v>37000</v>
      </c>
      <c r="CW26" s="7">
        <v>38000</v>
      </c>
      <c r="CX26" s="7">
        <v>37200</v>
      </c>
      <c r="CY26" s="7">
        <v>37600</v>
      </c>
      <c r="CZ26" s="7">
        <v>33100</v>
      </c>
      <c r="DA26" s="7">
        <v>33600</v>
      </c>
      <c r="DB26" s="7">
        <v>34500</v>
      </c>
      <c r="DC26" s="7">
        <v>27100</v>
      </c>
      <c r="DD26" s="7">
        <v>31900</v>
      </c>
      <c r="DE26" s="7">
        <v>28900</v>
      </c>
      <c r="DF26" s="7">
        <v>26300</v>
      </c>
      <c r="DG26" s="7">
        <v>26800</v>
      </c>
      <c r="DH26" s="7">
        <v>35800</v>
      </c>
      <c r="DI26" s="7">
        <v>34400</v>
      </c>
      <c r="DJ26" s="7">
        <v>33900</v>
      </c>
      <c r="DK26" s="7">
        <v>30500</v>
      </c>
      <c r="DL26" s="7">
        <v>27500</v>
      </c>
      <c r="DM26" s="7">
        <v>26800</v>
      </c>
      <c r="DN26" s="7">
        <v>29600</v>
      </c>
      <c r="DO26" s="7">
        <v>23300</v>
      </c>
      <c r="DP26" s="7">
        <v>28200</v>
      </c>
      <c r="DQ26" s="7">
        <v>27100</v>
      </c>
      <c r="DR26" s="7">
        <v>26500</v>
      </c>
      <c r="DS26" s="7">
        <v>29700</v>
      </c>
      <c r="DT26" s="7">
        <v>34400</v>
      </c>
      <c r="DU26" s="7">
        <v>19200</v>
      </c>
      <c r="DV26" s="7">
        <v>22600</v>
      </c>
      <c r="DW26" s="7">
        <v>19900</v>
      </c>
      <c r="DX26" s="7">
        <v>19500</v>
      </c>
      <c r="DY26" s="7">
        <v>22200</v>
      </c>
      <c r="DZ26" s="7">
        <v>24100</v>
      </c>
      <c r="EA26" s="7">
        <v>18900</v>
      </c>
      <c r="EB26" s="7">
        <v>21800</v>
      </c>
      <c r="EC26" s="7">
        <v>22300</v>
      </c>
      <c r="ED26" s="7">
        <v>24100</v>
      </c>
      <c r="EE26" s="7">
        <v>25300</v>
      </c>
      <c r="EF26" s="7">
        <v>81900</v>
      </c>
      <c r="EG26" s="7">
        <v>35600</v>
      </c>
      <c r="EH26" s="7">
        <v>35000</v>
      </c>
      <c r="EI26" s="7">
        <v>93400</v>
      </c>
      <c r="EJ26" s="7">
        <v>34400</v>
      </c>
      <c r="EK26" s="7">
        <v>41100</v>
      </c>
      <c r="EL26" s="7">
        <v>36700</v>
      </c>
      <c r="EM26" s="7">
        <v>32100</v>
      </c>
      <c r="EN26" s="7">
        <v>36100</v>
      </c>
      <c r="EO26" s="7">
        <v>31200</v>
      </c>
      <c r="EP26" s="7">
        <v>30800</v>
      </c>
      <c r="EQ26" s="7">
        <v>34200</v>
      </c>
      <c r="ER26" s="7">
        <v>78100</v>
      </c>
      <c r="ES26" s="7">
        <v>64100</v>
      </c>
      <c r="ET26" s="7">
        <v>72400</v>
      </c>
      <c r="EU26" s="7">
        <v>74200</v>
      </c>
      <c r="EV26" s="7">
        <v>39300</v>
      </c>
      <c r="EW26" s="7">
        <v>34300</v>
      </c>
      <c r="EX26" s="7">
        <v>27600</v>
      </c>
      <c r="EY26" s="7">
        <v>29000</v>
      </c>
      <c r="EZ26" s="7">
        <v>29400</v>
      </c>
      <c r="FA26" s="7">
        <v>30900</v>
      </c>
      <c r="FB26" s="7">
        <v>32700</v>
      </c>
      <c r="FC26" s="7">
        <v>33700</v>
      </c>
      <c r="FD26" s="7">
        <v>45000</v>
      </c>
      <c r="FE26" s="7">
        <v>80500</v>
      </c>
      <c r="FF26" s="7">
        <v>42800</v>
      </c>
      <c r="FG26" s="7">
        <v>45700</v>
      </c>
      <c r="FH26" s="7">
        <v>39600</v>
      </c>
      <c r="FI26" s="7">
        <v>33800</v>
      </c>
      <c r="FJ26" s="7">
        <v>33500</v>
      </c>
      <c r="FK26" s="7">
        <v>37400</v>
      </c>
      <c r="FL26" s="7">
        <v>46800</v>
      </c>
      <c r="FM26" s="7">
        <v>43000</v>
      </c>
      <c r="FN26" s="7">
        <v>112900</v>
      </c>
      <c r="FO26" s="7">
        <v>57600</v>
      </c>
      <c r="FP26" s="7">
        <v>93700</v>
      </c>
      <c r="FQ26" s="7">
        <v>61200</v>
      </c>
      <c r="FR26" s="7">
        <v>64600</v>
      </c>
      <c r="FS26" s="7">
        <v>83100</v>
      </c>
      <c r="FT26" s="7">
        <v>39900</v>
      </c>
      <c r="FU26" s="7">
        <v>50100</v>
      </c>
      <c r="FV26" s="7">
        <v>62000</v>
      </c>
      <c r="FW26" s="7">
        <v>44100</v>
      </c>
      <c r="FX26" s="7">
        <v>59024</v>
      </c>
      <c r="FY26" s="7">
        <v>55964</v>
      </c>
      <c r="FZ26" s="7">
        <v>49529</v>
      </c>
      <c r="GA26" s="7">
        <v>57050</v>
      </c>
      <c r="GB26" s="7">
        <v>62915</v>
      </c>
      <c r="GC26" s="7">
        <v>76197</v>
      </c>
      <c r="GD26" s="7">
        <v>82124</v>
      </c>
      <c r="GE26" s="7">
        <v>81496</v>
      </c>
      <c r="GF26" s="12">
        <v>73964</v>
      </c>
      <c r="GG26" s="12">
        <v>79462</v>
      </c>
      <c r="GH26" s="12">
        <v>50866</v>
      </c>
      <c r="GI26" s="12">
        <v>49622</v>
      </c>
      <c r="GJ26" s="12">
        <v>52205</v>
      </c>
      <c r="GK26" s="12">
        <v>57103</v>
      </c>
      <c r="GL26" s="7">
        <f>GL21+GL23</f>
        <v>51776</v>
      </c>
      <c r="GM26" s="7">
        <f>GM21+GM23</f>
        <v>85873</v>
      </c>
      <c r="GN26" s="7">
        <f t="shared" ref="GN26:GO26" si="147">GN21+GN23</f>
        <v>87243</v>
      </c>
      <c r="GO26" s="7">
        <f t="shared" si="147"/>
        <v>67640</v>
      </c>
      <c r="GP26" s="7">
        <f t="shared" ref="GP26:GU26" si="148">GP21+GP23</f>
        <v>106747</v>
      </c>
      <c r="GQ26" s="7">
        <f t="shared" si="148"/>
        <v>92519</v>
      </c>
      <c r="GR26" s="16">
        <f t="shared" si="148"/>
        <v>96004</v>
      </c>
      <c r="GS26" s="16">
        <f t="shared" si="148"/>
        <v>89977</v>
      </c>
      <c r="GT26" s="16">
        <f t="shared" si="148"/>
        <v>87100</v>
      </c>
      <c r="GU26" s="16">
        <f t="shared" si="148"/>
        <v>76145</v>
      </c>
      <c r="GV26" s="16">
        <f t="shared" ref="GV26:GW26" si="149">GV21+GV23</f>
        <v>87453</v>
      </c>
      <c r="GW26" s="16">
        <f t="shared" si="149"/>
        <v>100625</v>
      </c>
      <c r="GX26" s="16">
        <f t="shared" ref="GX26" si="150">GX21+GX23</f>
        <v>62199</v>
      </c>
      <c r="GY26" s="16">
        <f t="shared" ref="GY26:GZ26" si="151">GY21+GY23</f>
        <v>71508</v>
      </c>
      <c r="GZ26" s="16">
        <f t="shared" si="151"/>
        <v>87392</v>
      </c>
      <c r="HA26" s="16">
        <f t="shared" ref="HA26:HB26" si="152">HA21+HA23</f>
        <v>111217</v>
      </c>
      <c r="HB26" s="16">
        <f t="shared" si="152"/>
        <v>132269</v>
      </c>
      <c r="HC26" s="16">
        <f t="shared" ref="HC26:HD26" si="153">HC21+HC23</f>
        <v>97802</v>
      </c>
      <c r="HD26" s="16">
        <f t="shared" si="153"/>
        <v>115794</v>
      </c>
      <c r="HE26" s="16">
        <f t="shared" ref="HE26:HF26" si="154">HE21+HE23</f>
        <v>127384</v>
      </c>
      <c r="HF26" s="16">
        <f t="shared" si="154"/>
        <v>88794</v>
      </c>
      <c r="HG26" s="16">
        <f t="shared" ref="HG26:HL26" si="155">HG21+HG23</f>
        <v>85761</v>
      </c>
      <c r="HH26" s="16">
        <f t="shared" si="155"/>
        <v>94132</v>
      </c>
      <c r="HI26" s="16">
        <f t="shared" si="155"/>
        <v>78202</v>
      </c>
      <c r="HJ26" s="16">
        <f t="shared" si="155"/>
        <v>57571</v>
      </c>
      <c r="HK26" s="16">
        <f t="shared" si="155"/>
        <v>107380</v>
      </c>
      <c r="HL26" s="16">
        <f t="shared" si="155"/>
        <v>113242</v>
      </c>
      <c r="HM26" s="16">
        <f t="shared" ref="HM26:HN26" si="156">HM21+HM23</f>
        <v>116671</v>
      </c>
      <c r="HN26" s="16">
        <f t="shared" si="156"/>
        <v>121320</v>
      </c>
      <c r="HO26" s="16">
        <f t="shared" ref="HO26:HP26" si="157">HO21+HO23</f>
        <v>83375</v>
      </c>
      <c r="HP26" s="16">
        <f t="shared" si="157"/>
        <v>86707</v>
      </c>
      <c r="HQ26" s="16">
        <f t="shared" ref="HQ26:HR26" si="158">HQ21+HQ23</f>
        <v>53473</v>
      </c>
      <c r="HR26" s="16">
        <f t="shared" si="158"/>
        <v>72589</v>
      </c>
      <c r="HS26" s="16">
        <f t="shared" ref="HS26:HT26" si="159">HS21+HS23</f>
        <v>70609</v>
      </c>
      <c r="HT26" s="16">
        <f t="shared" si="159"/>
        <v>65584</v>
      </c>
      <c r="HU26" s="16">
        <f t="shared" ref="HU26:HV26" si="160">HU21+HU23</f>
        <v>47174</v>
      </c>
      <c r="HV26" s="16">
        <f t="shared" si="160"/>
        <v>42959</v>
      </c>
      <c r="HW26" s="16">
        <f t="shared" ref="HW26:HX26" si="161">HW21+HW23</f>
        <v>72965</v>
      </c>
      <c r="HX26" s="16">
        <f t="shared" si="161"/>
        <v>109394</v>
      </c>
      <c r="HY26" s="16">
        <f t="shared" ref="HY26:HZ26" si="162">HY21+HY23</f>
        <v>91221</v>
      </c>
      <c r="HZ26" s="16">
        <f t="shared" si="162"/>
        <v>102883</v>
      </c>
      <c r="IA26" s="16">
        <f t="shared" ref="IA26:IB26" si="163">IA21+IA23</f>
        <v>98418</v>
      </c>
      <c r="IB26" s="16">
        <f t="shared" si="163"/>
        <v>96248</v>
      </c>
      <c r="IC26" s="16">
        <f t="shared" ref="IC26:ID26" si="164">IC21+IC23</f>
        <v>78290</v>
      </c>
      <c r="ID26" s="16">
        <f t="shared" si="164"/>
        <v>111088</v>
      </c>
      <c r="IE26" s="16">
        <f t="shared" ref="IE26:IF26" si="165">IE21+IE23</f>
        <v>79984</v>
      </c>
      <c r="IF26" s="16">
        <f t="shared" si="165"/>
        <v>99341</v>
      </c>
      <c r="IG26" s="16">
        <f t="shared" ref="IG26:IH26" si="166">IG21+IG23</f>
        <v>93774</v>
      </c>
      <c r="IH26" s="16">
        <f t="shared" si="166"/>
        <v>91004</v>
      </c>
      <c r="II26" s="16">
        <f t="shared" ref="II26:IJ26" si="167">II21+II23</f>
        <v>80801</v>
      </c>
      <c r="IJ26" s="16">
        <f t="shared" si="167"/>
        <v>103122</v>
      </c>
      <c r="IK26" s="16">
        <f>IK21+IK23</f>
        <v>103874</v>
      </c>
      <c r="IL26" s="16">
        <f t="shared" ref="IL26:IP26" si="168">IL21+IL23</f>
        <v>100607</v>
      </c>
      <c r="IM26" s="16">
        <f t="shared" si="168"/>
        <v>99091</v>
      </c>
      <c r="IN26" s="16">
        <f t="shared" si="168"/>
        <v>116930</v>
      </c>
      <c r="IO26" s="16">
        <f t="shared" si="168"/>
        <v>129225</v>
      </c>
      <c r="IP26" s="16">
        <f t="shared" si="168"/>
        <v>165318</v>
      </c>
      <c r="IQ26" s="16">
        <f t="shared" ref="IQ26:IR26" si="169">IQ21+IQ23</f>
        <v>121759</v>
      </c>
      <c r="IR26" s="16">
        <f t="shared" si="169"/>
        <v>128934</v>
      </c>
      <c r="IS26" s="16">
        <f t="shared" ref="IS26" si="170">IS21+IS23</f>
        <v>103022</v>
      </c>
      <c r="IT26" s="16">
        <v>125285</v>
      </c>
      <c r="IU26" s="16">
        <v>114080</v>
      </c>
      <c r="IV26" s="16">
        <v>105328</v>
      </c>
      <c r="IW26" s="16">
        <v>121455</v>
      </c>
      <c r="IX26" s="16">
        <v>123691</v>
      </c>
      <c r="IY26" s="16">
        <v>142500</v>
      </c>
      <c r="IZ26" s="16">
        <v>141695</v>
      </c>
      <c r="JA26" s="16">
        <v>128093</v>
      </c>
      <c r="JB26" s="16">
        <v>151762</v>
      </c>
      <c r="JC26" s="16">
        <v>98968</v>
      </c>
      <c r="JD26" s="22">
        <v>126805</v>
      </c>
      <c r="JE26" s="22">
        <v>134259</v>
      </c>
      <c r="JF26" s="16">
        <f t="shared" ref="JF26:JP26" si="171">JF21+JF23</f>
        <v>113858</v>
      </c>
      <c r="JG26" s="16">
        <f t="shared" si="171"/>
        <v>113164</v>
      </c>
      <c r="JH26" s="16">
        <f t="shared" si="171"/>
        <v>141895</v>
      </c>
      <c r="JI26" s="16">
        <f t="shared" si="171"/>
        <v>136320</v>
      </c>
      <c r="JJ26" s="16">
        <f t="shared" si="171"/>
        <v>120399</v>
      </c>
      <c r="JK26" s="16">
        <f t="shared" si="171"/>
        <v>120267</v>
      </c>
      <c r="JL26" s="16">
        <f t="shared" si="171"/>
        <v>148280</v>
      </c>
      <c r="JM26" s="16">
        <f t="shared" si="171"/>
        <v>132391</v>
      </c>
      <c r="JN26" s="16">
        <f t="shared" si="171"/>
        <v>114572</v>
      </c>
      <c r="JO26" s="16">
        <f t="shared" si="171"/>
        <v>100496</v>
      </c>
      <c r="JP26" s="16">
        <f t="shared" si="171"/>
        <v>83140</v>
      </c>
      <c r="JQ26" s="16">
        <f t="shared" ref="JQ26:JR26" si="172">JQ21+JQ23</f>
        <v>106437</v>
      </c>
      <c r="JR26" s="16">
        <f t="shared" si="172"/>
        <v>75745</v>
      </c>
      <c r="JS26" s="16">
        <f t="shared" ref="JS26:JT26" si="173">JS21+JS23</f>
        <v>138856</v>
      </c>
      <c r="JT26" s="16">
        <f t="shared" si="173"/>
        <v>157037</v>
      </c>
      <c r="JU26" s="16">
        <f t="shared" ref="JU26:JV26" si="174">JU21+JU23</f>
        <v>137695</v>
      </c>
      <c r="JV26" s="16">
        <f t="shared" si="174"/>
        <v>148972</v>
      </c>
      <c r="JW26" s="16">
        <f t="shared" ref="JW26:JX26" si="175">JW21+JW23</f>
        <v>146186</v>
      </c>
      <c r="JX26" s="16">
        <f t="shared" si="175"/>
        <v>172629</v>
      </c>
      <c r="JY26" s="16">
        <f t="shared" ref="JY26:JZ26" si="176">JY21+JY23</f>
        <v>164197</v>
      </c>
      <c r="JZ26" s="16">
        <f t="shared" si="176"/>
        <v>156335</v>
      </c>
      <c r="KA26" s="16">
        <f t="shared" ref="KA26:KB26" si="177">KA21+KA23</f>
        <v>157998</v>
      </c>
      <c r="KB26" s="16">
        <f t="shared" si="177"/>
        <v>157941</v>
      </c>
      <c r="KC26" s="16">
        <f t="shared" ref="KC26:KD26" si="178">KC21+KC23</f>
        <v>153732</v>
      </c>
      <c r="KD26" s="16">
        <f t="shared" si="178"/>
        <v>143181</v>
      </c>
      <c r="KE26" s="16">
        <f t="shared" ref="KE26:KF26" si="179">KE21+KE23</f>
        <v>145695</v>
      </c>
      <c r="KF26" s="16">
        <f t="shared" si="179"/>
        <v>139044</v>
      </c>
      <c r="KG26" s="16">
        <f t="shared" ref="KG26:KH26" si="180">KG21+KG23</f>
        <v>174052</v>
      </c>
      <c r="KH26" s="16">
        <f t="shared" si="180"/>
        <v>187775</v>
      </c>
      <c r="KI26" s="16">
        <f t="shared" ref="KI26:KJ26" si="181">KI21+KI23</f>
        <v>209710</v>
      </c>
      <c r="KJ26" s="16">
        <f t="shared" si="181"/>
        <v>193169</v>
      </c>
      <c r="KK26" s="16">
        <f t="shared" ref="KK26:KL26" si="182">KK21+KK23</f>
        <v>215220</v>
      </c>
      <c r="KL26" s="16">
        <f t="shared" si="182"/>
        <v>231160</v>
      </c>
      <c r="KM26" s="16">
        <f t="shared" ref="KM26:KN26" si="183">KM21+KM23</f>
        <v>173189</v>
      </c>
      <c r="KN26" s="16">
        <f t="shared" si="183"/>
        <v>200137</v>
      </c>
      <c r="KO26" s="16">
        <f t="shared" ref="KO26:KP26" si="184">KO21+KO23</f>
        <v>185797</v>
      </c>
      <c r="KP26" s="16">
        <f t="shared" si="184"/>
        <v>142772</v>
      </c>
      <c r="KQ26" s="16">
        <f t="shared" ref="KQ26" si="185">KQ21+KQ23</f>
        <v>164788</v>
      </c>
    </row>
    <row r="27" spans="1:303" x14ac:dyDescent="0.2">
      <c r="A27" s="64"/>
      <c r="B27" s="49"/>
      <c r="C27" s="49"/>
      <c r="D27" s="49"/>
      <c r="E27" s="49"/>
      <c r="F27" s="49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1"/>
      <c r="FV27" s="51"/>
      <c r="FW27" s="51"/>
      <c r="FX27" s="51"/>
      <c r="FY27" s="51"/>
      <c r="FZ27" s="51"/>
      <c r="GA27" s="50"/>
      <c r="GB27" s="50"/>
      <c r="GC27" s="50"/>
      <c r="GD27" s="50"/>
      <c r="GE27" s="50"/>
      <c r="GF27" s="52"/>
      <c r="GG27" s="52"/>
      <c r="GH27" s="52"/>
      <c r="GI27" s="52"/>
      <c r="GJ27" s="52"/>
      <c r="GK27" s="52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</row>
    <row r="28" spans="1:303" x14ac:dyDescent="0.2">
      <c r="A28" s="58" t="s">
        <v>55</v>
      </c>
      <c r="B28" s="7">
        <v>44000</v>
      </c>
      <c r="C28" s="7">
        <v>72000</v>
      </c>
      <c r="D28" s="7">
        <v>106000</v>
      </c>
      <c r="E28" s="7">
        <v>196000</v>
      </c>
      <c r="F28" s="7">
        <v>184000</v>
      </c>
      <c r="G28" s="7">
        <v>194000</v>
      </c>
      <c r="H28" s="7">
        <v>150000</v>
      </c>
      <c r="I28" s="7">
        <v>129000</v>
      </c>
      <c r="J28" s="7">
        <v>109000</v>
      </c>
      <c r="K28" s="7">
        <v>86000</v>
      </c>
      <c r="L28" s="7">
        <v>62000</v>
      </c>
      <c r="M28" s="7">
        <v>51000</v>
      </c>
      <c r="N28" s="7">
        <v>41000</v>
      </c>
      <c r="O28" s="7">
        <v>64000</v>
      </c>
      <c r="P28" s="7">
        <v>113000</v>
      </c>
      <c r="Q28" s="7">
        <v>127000</v>
      </c>
      <c r="R28" s="7">
        <v>131000</v>
      </c>
      <c r="S28" s="7">
        <v>108000</v>
      </c>
      <c r="T28" s="7">
        <v>97000</v>
      </c>
      <c r="U28" s="7">
        <v>89000</v>
      </c>
      <c r="V28" s="7">
        <v>71000</v>
      </c>
      <c r="W28" s="7">
        <v>43000</v>
      </c>
      <c r="X28" s="7">
        <v>41300</v>
      </c>
      <c r="Y28" s="7">
        <v>31400</v>
      </c>
      <c r="Z28" s="7">
        <v>16400</v>
      </c>
      <c r="AA28" s="7">
        <v>22200</v>
      </c>
      <c r="AB28" s="7">
        <v>99500</v>
      </c>
      <c r="AC28" s="7">
        <v>104100</v>
      </c>
      <c r="AD28" s="7">
        <v>93600</v>
      </c>
      <c r="AE28" s="7">
        <v>98900</v>
      </c>
      <c r="AF28" s="7">
        <v>84400</v>
      </c>
      <c r="AG28" s="7">
        <v>74000</v>
      </c>
      <c r="AH28" s="7">
        <v>62100</v>
      </c>
      <c r="AI28" s="7">
        <v>56500</v>
      </c>
      <c r="AJ28" s="7">
        <v>41200</v>
      </c>
      <c r="AK28" s="7">
        <v>27800</v>
      </c>
      <c r="AL28" s="7">
        <v>16400</v>
      </c>
      <c r="AM28" s="7">
        <v>56300</v>
      </c>
      <c r="AN28" s="7">
        <v>165800</v>
      </c>
      <c r="AO28" s="7">
        <v>156300</v>
      </c>
      <c r="AP28" s="7">
        <v>135600</v>
      </c>
      <c r="AQ28" s="7">
        <v>115400</v>
      </c>
      <c r="AR28" s="7">
        <v>98300</v>
      </c>
      <c r="AS28" s="7">
        <v>88900</v>
      </c>
      <c r="AT28" s="7">
        <v>73400</v>
      </c>
      <c r="AU28" s="7">
        <v>61000</v>
      </c>
      <c r="AV28" s="7">
        <v>48100</v>
      </c>
      <c r="AW28" s="7">
        <v>37500</v>
      </c>
      <c r="AX28" s="7">
        <v>29200</v>
      </c>
      <c r="AY28" s="7">
        <v>126600</v>
      </c>
      <c r="AZ28" s="7">
        <v>194900</v>
      </c>
      <c r="BA28" s="7">
        <v>187200</v>
      </c>
      <c r="BB28" s="7">
        <v>173500</v>
      </c>
      <c r="BC28" s="7">
        <v>166100</v>
      </c>
      <c r="BD28" s="7">
        <v>150600</v>
      </c>
      <c r="BE28" s="7">
        <v>134800</v>
      </c>
      <c r="BF28" s="7">
        <v>118000</v>
      </c>
      <c r="BG28" s="7">
        <v>105000</v>
      </c>
      <c r="BH28" s="7">
        <v>89400</v>
      </c>
      <c r="BI28" s="7">
        <v>77000</v>
      </c>
      <c r="BJ28" s="7">
        <v>65300</v>
      </c>
      <c r="BK28" s="7">
        <v>105500</v>
      </c>
      <c r="BL28" s="7">
        <v>137900</v>
      </c>
      <c r="BM28" s="7">
        <v>128600</v>
      </c>
      <c r="BN28" s="7">
        <v>111700</v>
      </c>
      <c r="BO28" s="7">
        <v>94200</v>
      </c>
      <c r="BP28" s="7">
        <v>83500</v>
      </c>
      <c r="BQ28" s="7">
        <v>70300</v>
      </c>
      <c r="BR28" s="7">
        <v>57200</v>
      </c>
      <c r="BS28" s="7">
        <v>48700</v>
      </c>
      <c r="BT28" s="7">
        <v>41400</v>
      </c>
      <c r="BU28" s="7">
        <v>34300</v>
      </c>
      <c r="BV28" s="7">
        <v>25100</v>
      </c>
      <c r="BW28" s="7">
        <v>77700</v>
      </c>
      <c r="BX28" s="7">
        <v>186600</v>
      </c>
      <c r="BY28" s="7">
        <v>184000</v>
      </c>
      <c r="BZ28" s="7">
        <v>174000</v>
      </c>
      <c r="CA28" s="7">
        <v>157700</v>
      </c>
      <c r="CB28" s="7">
        <v>142200</v>
      </c>
      <c r="CC28" s="7">
        <v>130000</v>
      </c>
      <c r="CD28" s="7">
        <v>113100</v>
      </c>
      <c r="CE28" s="7">
        <v>100500</v>
      </c>
      <c r="CF28" s="7">
        <v>88200</v>
      </c>
      <c r="CG28" s="7">
        <v>77700</v>
      </c>
      <c r="CH28" s="7">
        <v>67900</v>
      </c>
      <c r="CI28" s="7">
        <v>107700</v>
      </c>
      <c r="CJ28" s="7">
        <v>230400</v>
      </c>
      <c r="CK28" s="7">
        <v>227200</v>
      </c>
      <c r="CL28" s="7">
        <v>206300</v>
      </c>
      <c r="CM28" s="7">
        <v>184100</v>
      </c>
      <c r="CN28" s="7">
        <v>160100</v>
      </c>
      <c r="CO28" s="7">
        <v>138800</v>
      </c>
      <c r="CP28" s="7">
        <v>112700</v>
      </c>
      <c r="CQ28" s="7">
        <v>89100</v>
      </c>
      <c r="CR28" s="7">
        <v>64300</v>
      </c>
      <c r="CS28" s="7">
        <v>49500</v>
      </c>
      <c r="CT28" s="7">
        <v>26900</v>
      </c>
      <c r="CU28" s="7">
        <v>76600</v>
      </c>
      <c r="CV28" s="7">
        <v>294300</v>
      </c>
      <c r="CW28" s="7">
        <v>301500</v>
      </c>
      <c r="CX28" s="7">
        <v>274400</v>
      </c>
      <c r="CY28" s="7">
        <v>242500</v>
      </c>
      <c r="CZ28" s="7">
        <v>214200</v>
      </c>
      <c r="DA28" s="7">
        <v>187400</v>
      </c>
      <c r="DB28" s="7">
        <v>157100</v>
      </c>
      <c r="DC28" s="7">
        <v>131600</v>
      </c>
      <c r="DD28" s="7">
        <v>109900</v>
      </c>
      <c r="DE28" s="7">
        <v>86600</v>
      </c>
      <c r="DF28" s="7">
        <v>72200</v>
      </c>
      <c r="DG28" s="7">
        <v>114700</v>
      </c>
      <c r="DH28" s="7">
        <v>173400</v>
      </c>
      <c r="DI28" s="7">
        <v>160800</v>
      </c>
      <c r="DJ28" s="7">
        <v>152000</v>
      </c>
      <c r="DK28" s="7">
        <v>169400</v>
      </c>
      <c r="DL28" s="7">
        <v>147000</v>
      </c>
      <c r="DM28" s="7">
        <v>127000</v>
      </c>
      <c r="DN28" s="7">
        <v>105300</v>
      </c>
      <c r="DO28" s="7">
        <v>96500</v>
      </c>
      <c r="DP28" s="7">
        <v>80100</v>
      </c>
      <c r="DQ28" s="7">
        <v>57800</v>
      </c>
      <c r="DR28" s="7">
        <v>37000</v>
      </c>
      <c r="DS28" s="7">
        <v>131100</v>
      </c>
      <c r="DT28" s="7">
        <v>211400</v>
      </c>
      <c r="DU28" s="7">
        <v>202700</v>
      </c>
      <c r="DV28" s="7">
        <v>184400</v>
      </c>
      <c r="DW28" s="7">
        <v>168200</v>
      </c>
      <c r="DX28" s="7">
        <v>150600</v>
      </c>
      <c r="DY28" s="7">
        <v>130700</v>
      </c>
      <c r="DZ28" s="7">
        <v>107500</v>
      </c>
      <c r="EA28" s="7">
        <v>89500</v>
      </c>
      <c r="EB28" s="7">
        <v>69200</v>
      </c>
      <c r="EC28" s="7">
        <v>48700</v>
      </c>
      <c r="ED28" s="7">
        <v>42800</v>
      </c>
      <c r="EE28" s="7">
        <v>309700</v>
      </c>
      <c r="EF28" s="7">
        <v>382000</v>
      </c>
      <c r="EG28" s="7">
        <v>365900</v>
      </c>
      <c r="EH28" s="7">
        <v>337500</v>
      </c>
      <c r="EI28" s="7">
        <v>247800</v>
      </c>
      <c r="EJ28" s="7">
        <v>216500</v>
      </c>
      <c r="EK28" s="7">
        <v>177500</v>
      </c>
      <c r="EL28" s="7">
        <v>142100</v>
      </c>
      <c r="EM28" s="7">
        <v>112600</v>
      </c>
      <c r="EN28" s="7">
        <v>80100</v>
      </c>
      <c r="EO28" s="7">
        <v>56000</v>
      </c>
      <c r="EP28" s="7">
        <v>47700</v>
      </c>
      <c r="EQ28" s="7">
        <v>181700</v>
      </c>
      <c r="ER28" s="7">
        <v>381100</v>
      </c>
      <c r="ES28" s="7">
        <v>357800</v>
      </c>
      <c r="ET28" s="7">
        <v>293100</v>
      </c>
      <c r="EU28" s="7">
        <v>223500</v>
      </c>
      <c r="EV28" s="7">
        <v>188600</v>
      </c>
      <c r="EW28" s="7">
        <v>156900</v>
      </c>
      <c r="EX28" s="7">
        <v>130300</v>
      </c>
      <c r="EY28" s="7">
        <v>102700</v>
      </c>
      <c r="EZ28" s="7">
        <v>75100</v>
      </c>
      <c r="FA28" s="7">
        <v>46200</v>
      </c>
      <c r="FB28" s="7">
        <v>49500</v>
      </c>
      <c r="FC28" s="7">
        <v>155400</v>
      </c>
      <c r="FD28" s="7">
        <v>517300</v>
      </c>
      <c r="FE28" s="7">
        <v>506200</v>
      </c>
      <c r="FF28" s="7">
        <v>477600</v>
      </c>
      <c r="FG28" s="7">
        <v>438400</v>
      </c>
      <c r="FH28" s="7">
        <v>404700</v>
      </c>
      <c r="FI28" s="7">
        <v>372800</v>
      </c>
      <c r="FJ28" s="7">
        <v>342500</v>
      </c>
      <c r="FK28" s="7">
        <v>306100</v>
      </c>
      <c r="FL28" s="7">
        <v>262100</v>
      </c>
      <c r="FM28" s="7">
        <v>225800</v>
      </c>
      <c r="FN28" s="7">
        <v>175300</v>
      </c>
      <c r="FO28" s="7">
        <v>422000</v>
      </c>
      <c r="FP28" s="7">
        <v>541800</v>
      </c>
      <c r="FQ28" s="7">
        <v>495900</v>
      </c>
      <c r="FR28" s="7">
        <v>437400</v>
      </c>
      <c r="FS28" s="7">
        <v>361000</v>
      </c>
      <c r="FT28" s="7">
        <v>325300</v>
      </c>
      <c r="FU28" s="7">
        <v>277700</v>
      </c>
      <c r="FV28" s="7">
        <v>218100</v>
      </c>
      <c r="FW28" s="7">
        <v>175900</v>
      </c>
      <c r="FX28" s="7">
        <v>121668</v>
      </c>
      <c r="FY28" s="7">
        <v>68639</v>
      </c>
      <c r="FZ28" s="7">
        <v>81207</v>
      </c>
      <c r="GA28" s="7">
        <v>396811</v>
      </c>
      <c r="GB28" s="7">
        <v>604672</v>
      </c>
      <c r="GC28" s="7">
        <v>549894</v>
      </c>
      <c r="GD28" s="7">
        <v>477501</v>
      </c>
      <c r="GE28" s="7">
        <v>402674</v>
      </c>
      <c r="GF28" s="12">
        <v>334109</v>
      </c>
      <c r="GG28" s="12">
        <v>257868</v>
      </c>
      <c r="GH28" s="12">
        <v>208616</v>
      </c>
      <c r="GI28" s="12">
        <v>161706</v>
      </c>
      <c r="GJ28" s="12">
        <v>113645</v>
      </c>
      <c r="GK28" s="12">
        <v>61806</v>
      </c>
      <c r="GL28" s="6">
        <f>GL9-GL26</f>
        <v>68739</v>
      </c>
      <c r="GM28" s="10">
        <f t="shared" ref="GM28:GN28" si="186">GM9-GM26</f>
        <v>488836</v>
      </c>
      <c r="GN28" s="6">
        <f t="shared" si="186"/>
        <v>777014</v>
      </c>
      <c r="GO28" s="6">
        <f t="shared" ref="GO28:GT28" si="187">GO9-GO26</f>
        <v>736097</v>
      </c>
      <c r="GP28" s="6">
        <f t="shared" si="187"/>
        <v>646248</v>
      </c>
      <c r="GQ28" s="6">
        <f t="shared" si="187"/>
        <v>561084</v>
      </c>
      <c r="GR28" s="6">
        <f>GR9-GR26</f>
        <v>473763</v>
      </c>
      <c r="GS28" s="6">
        <f t="shared" si="187"/>
        <v>392044</v>
      </c>
      <c r="GT28" s="6">
        <f t="shared" si="187"/>
        <v>310335</v>
      </c>
      <c r="GU28" s="6">
        <f t="shared" ref="GU28:GV28" si="188">GU9-GU26</f>
        <v>240234</v>
      </c>
      <c r="GV28" s="6">
        <f t="shared" si="188"/>
        <v>159566</v>
      </c>
      <c r="GW28" s="6">
        <f t="shared" ref="GW28:GX28" si="189">GW9-GW26</f>
        <v>63704</v>
      </c>
      <c r="GX28" s="6">
        <f t="shared" si="189"/>
        <v>126686</v>
      </c>
      <c r="GY28" s="6">
        <f t="shared" ref="GY28" si="190">GY9-GY26</f>
        <v>493190</v>
      </c>
      <c r="GZ28" s="6">
        <f t="shared" ref="GZ28:HE28" si="191">GZ9-GZ26</f>
        <v>858120</v>
      </c>
      <c r="HA28" s="6">
        <f t="shared" si="191"/>
        <v>777443</v>
      </c>
      <c r="HB28" s="6">
        <f t="shared" si="191"/>
        <v>659688</v>
      </c>
      <c r="HC28" s="6">
        <f t="shared" si="191"/>
        <v>635156</v>
      </c>
      <c r="HD28" s="6">
        <f t="shared" si="191"/>
        <v>531025</v>
      </c>
      <c r="HE28" s="6">
        <f t="shared" si="191"/>
        <v>412145</v>
      </c>
      <c r="HF28" s="6">
        <f t="shared" ref="HF28:HG28" si="192">HF9-HF26</f>
        <v>327944</v>
      </c>
      <c r="HG28" s="6">
        <f t="shared" si="192"/>
        <v>246624</v>
      </c>
      <c r="HH28" s="6">
        <f t="shared" ref="HH28:HI28" si="193">HH9-HH26</f>
        <v>162503</v>
      </c>
      <c r="HI28" s="6">
        <f t="shared" si="193"/>
        <v>89128</v>
      </c>
      <c r="HJ28" s="6">
        <f t="shared" ref="HJ28:HO28" si="194">HJ9-HJ26</f>
        <v>119083</v>
      </c>
      <c r="HK28" s="6">
        <f t="shared" si="194"/>
        <v>465008</v>
      </c>
      <c r="HL28" s="6">
        <f t="shared" si="194"/>
        <v>663434</v>
      </c>
      <c r="HM28" s="6">
        <f t="shared" si="194"/>
        <v>602169</v>
      </c>
      <c r="HN28" s="6">
        <f t="shared" si="194"/>
        <v>496138</v>
      </c>
      <c r="HO28" s="6">
        <f t="shared" si="194"/>
        <v>453694</v>
      </c>
      <c r="HP28" s="6">
        <f t="shared" ref="HP28:HR28" si="195">HP9-HP26</f>
        <v>372301</v>
      </c>
      <c r="HQ28" s="6">
        <f>HQ9-HQ26</f>
        <v>322005</v>
      </c>
      <c r="HR28" s="6">
        <f t="shared" si="195"/>
        <v>253316</v>
      </c>
      <c r="HS28" s="6">
        <f t="shared" ref="HS28:HT28" si="196">HS9-HS26</f>
        <v>185763</v>
      </c>
      <c r="HT28" s="6">
        <f t="shared" si="196"/>
        <v>126313</v>
      </c>
      <c r="HU28" s="6">
        <f t="shared" ref="HU28:HV28" si="197">HU9-HU26</f>
        <v>84792</v>
      </c>
      <c r="HV28" s="6">
        <f t="shared" si="197"/>
        <v>130343</v>
      </c>
      <c r="HW28" s="6">
        <f t="shared" ref="HW28:HX28" si="198">HW9-HW26</f>
        <v>674902</v>
      </c>
      <c r="HX28" s="6">
        <f t="shared" si="198"/>
        <v>1078720</v>
      </c>
      <c r="HY28" s="6">
        <f t="shared" ref="HY28:HZ28" si="199">HY9-HY26</f>
        <v>1017617</v>
      </c>
      <c r="HZ28" s="6">
        <f t="shared" si="199"/>
        <v>927558</v>
      </c>
      <c r="IA28" s="6">
        <f t="shared" ref="IA28:IB28" si="200">IA9-IA26</f>
        <v>849355</v>
      </c>
      <c r="IB28" s="6">
        <f t="shared" si="200"/>
        <v>766363</v>
      </c>
      <c r="IC28" s="6">
        <f t="shared" ref="IC28:ID28" si="201">IC9-IC26</f>
        <v>694774</v>
      </c>
      <c r="ID28" s="6">
        <f t="shared" si="201"/>
        <v>588818</v>
      </c>
      <c r="IE28" s="6">
        <f t="shared" ref="IE28:IF28" si="202">IE9-IE26</f>
        <v>512163</v>
      </c>
      <c r="IF28" s="6">
        <f t="shared" si="202"/>
        <v>418085</v>
      </c>
      <c r="IG28" s="6">
        <f t="shared" ref="IG28:IH28" si="203">IG9-IG26</f>
        <v>330535</v>
      </c>
      <c r="IH28" s="6">
        <f t="shared" si="203"/>
        <v>261613</v>
      </c>
      <c r="II28" s="6">
        <f t="shared" ref="II28:IJ28" si="204">II9-II26</f>
        <v>557725</v>
      </c>
      <c r="IJ28" s="6">
        <f t="shared" si="204"/>
        <v>1367130</v>
      </c>
      <c r="IK28" s="6">
        <f>IK9-IK26</f>
        <v>1400458</v>
      </c>
      <c r="IL28" s="6">
        <f t="shared" ref="IL28:IP28" si="205">IL9-IL26</f>
        <v>1317076</v>
      </c>
      <c r="IM28" s="6">
        <f t="shared" si="205"/>
        <v>1227137</v>
      </c>
      <c r="IN28" s="6">
        <f t="shared" si="205"/>
        <v>1122005</v>
      </c>
      <c r="IO28" s="6">
        <f t="shared" si="205"/>
        <v>998688</v>
      </c>
      <c r="IP28" s="6">
        <f t="shared" si="205"/>
        <v>839443</v>
      </c>
      <c r="IQ28" s="6">
        <f t="shared" ref="IQ28:IR28" si="206">IQ9-IQ26</f>
        <v>721253</v>
      </c>
      <c r="IR28" s="6">
        <f t="shared" si="206"/>
        <v>599219</v>
      </c>
      <c r="IS28" s="6">
        <f t="shared" ref="IS28" si="207">IS9-IS26</f>
        <v>502241</v>
      </c>
      <c r="IT28" s="6">
        <v>420677</v>
      </c>
      <c r="IU28" s="6">
        <v>576036</v>
      </c>
      <c r="IV28" s="6">
        <v>1181270</v>
      </c>
      <c r="IW28" s="6">
        <v>1133691</v>
      </c>
      <c r="IX28" s="6">
        <v>1023556</v>
      </c>
      <c r="IY28" s="6">
        <v>893432</v>
      </c>
      <c r="IZ28" s="6">
        <v>757919</v>
      </c>
      <c r="JA28" s="6">
        <v>635311</v>
      </c>
      <c r="JB28" s="6">
        <v>485453</v>
      </c>
      <c r="JC28" s="6">
        <v>388580</v>
      </c>
      <c r="JD28" s="22">
        <v>268451</v>
      </c>
      <c r="JE28" s="22">
        <v>138455</v>
      </c>
      <c r="JF28" s="16">
        <f t="shared" ref="JF28:JH28" si="208">JF9-JF26</f>
        <v>112723</v>
      </c>
      <c r="JG28" s="16">
        <f t="shared" si="208"/>
        <v>365987</v>
      </c>
      <c r="JH28" s="16">
        <f t="shared" si="208"/>
        <v>950237</v>
      </c>
      <c r="JI28" s="16">
        <f>JI9-JI26</f>
        <v>872423</v>
      </c>
      <c r="JJ28" s="16">
        <f t="shared" ref="JJ28:JP28" si="209">JJ9-JJ26</f>
        <v>759988</v>
      </c>
      <c r="JK28" s="16">
        <f t="shared" si="209"/>
        <v>648189</v>
      </c>
      <c r="JL28" s="16">
        <f t="shared" si="209"/>
        <v>508890</v>
      </c>
      <c r="JM28" s="16">
        <f t="shared" si="209"/>
        <v>380928</v>
      </c>
      <c r="JN28" s="16">
        <f t="shared" si="209"/>
        <v>268951</v>
      </c>
      <c r="JO28" s="16">
        <f t="shared" si="209"/>
        <v>171306</v>
      </c>
      <c r="JP28" s="16">
        <f t="shared" si="209"/>
        <v>147594</v>
      </c>
      <c r="JQ28" s="16">
        <f t="shared" ref="JQ28:JR28" si="210">JQ9-JQ26</f>
        <v>46053</v>
      </c>
      <c r="JR28" s="16">
        <f t="shared" si="210"/>
        <v>117506</v>
      </c>
      <c r="JS28" s="16">
        <f t="shared" ref="JS28:JT28" si="211">JS9-JS26</f>
        <v>1272887</v>
      </c>
      <c r="JT28" s="16">
        <f t="shared" si="211"/>
        <v>1455737</v>
      </c>
      <c r="JU28" s="16">
        <f t="shared" ref="JU28:JV28" si="212">JU9-JU26</f>
        <v>1347083</v>
      </c>
      <c r="JV28" s="16">
        <f t="shared" si="212"/>
        <v>1208024</v>
      </c>
      <c r="JW28" s="16">
        <f t="shared" ref="JW28:JX28" si="213">JW9-JW26</f>
        <v>1072449</v>
      </c>
      <c r="JX28" s="16">
        <f t="shared" si="213"/>
        <v>909937</v>
      </c>
      <c r="JY28" s="16">
        <f t="shared" ref="JY28:JZ28" si="214">JY9-JY26</f>
        <v>751730</v>
      </c>
      <c r="JZ28" s="16">
        <f t="shared" si="214"/>
        <v>603850</v>
      </c>
      <c r="KA28" s="16">
        <f t="shared" ref="KA28:KB28" si="215">KA9-KA26</f>
        <v>458034</v>
      </c>
      <c r="KB28" s="16">
        <f t="shared" si="215"/>
        <v>308942</v>
      </c>
      <c r="KC28" s="16">
        <f t="shared" ref="KC28:KD28" si="216">KC9-KC26</f>
        <v>168387</v>
      </c>
      <c r="KD28" s="16">
        <f t="shared" si="216"/>
        <v>114421</v>
      </c>
      <c r="KE28" s="16">
        <f t="shared" ref="KE28:KF28" si="217">KE9-KE26</f>
        <v>354738</v>
      </c>
      <c r="KF28" s="16">
        <f t="shared" si="217"/>
        <v>1507114</v>
      </c>
      <c r="KG28" s="16">
        <f t="shared" ref="KG28:KH28" si="218">KG9-KG26</f>
        <v>1637480</v>
      </c>
      <c r="KH28" s="16">
        <f t="shared" si="218"/>
        <v>1481195</v>
      </c>
      <c r="KI28" s="16">
        <f t="shared" ref="KI28:KJ28" si="219">KI9-KI26</f>
        <v>1292665</v>
      </c>
      <c r="KJ28" s="16">
        <f t="shared" si="219"/>
        <v>1118461</v>
      </c>
      <c r="KK28" s="16">
        <f t="shared" ref="KK28:KL28" si="220">KK9-KK26</f>
        <v>914668</v>
      </c>
      <c r="KL28" s="16">
        <f t="shared" si="220"/>
        <v>692531</v>
      </c>
      <c r="KM28" s="16">
        <f t="shared" ref="KM28:KN28" si="221">KM9-KM26</f>
        <v>530685</v>
      </c>
      <c r="KN28" s="16">
        <f t="shared" si="221"/>
        <v>346247</v>
      </c>
      <c r="KO28" s="16">
        <f t="shared" ref="KO28:KP28" si="222">KO9-KO26</f>
        <v>171897</v>
      </c>
      <c r="KP28" s="16">
        <f t="shared" si="222"/>
        <v>95191</v>
      </c>
      <c r="KQ28" s="16">
        <f t="shared" ref="KQ28" si="223">KQ9-KQ26</f>
        <v>1297953</v>
      </c>
    </row>
    <row r="29" spans="1:303" x14ac:dyDescent="0.2">
      <c r="A29" s="66" t="s">
        <v>25</v>
      </c>
      <c r="B29" s="18">
        <v>35000</v>
      </c>
      <c r="C29" s="18">
        <v>42000</v>
      </c>
      <c r="D29" s="18">
        <v>71000</v>
      </c>
      <c r="E29" s="18">
        <v>163000</v>
      </c>
      <c r="F29" s="18">
        <v>152000</v>
      </c>
      <c r="G29" s="18">
        <v>150000</v>
      </c>
      <c r="H29" s="18">
        <v>108000</v>
      </c>
      <c r="I29" s="18">
        <v>92000</v>
      </c>
      <c r="J29" s="18">
        <v>81000</v>
      </c>
      <c r="K29" s="18">
        <v>75000</v>
      </c>
      <c r="L29" s="18">
        <v>50000</v>
      </c>
      <c r="M29" s="18">
        <v>41000</v>
      </c>
      <c r="N29" s="18">
        <v>33000</v>
      </c>
      <c r="O29" s="18">
        <v>44000</v>
      </c>
      <c r="P29" s="18">
        <v>92000</v>
      </c>
      <c r="Q29" s="18">
        <v>103000</v>
      </c>
      <c r="R29" s="18">
        <v>106000</v>
      </c>
      <c r="S29" s="18">
        <v>84000</v>
      </c>
      <c r="T29" s="18">
        <v>76000</v>
      </c>
      <c r="U29" s="18">
        <v>72000</v>
      </c>
      <c r="V29" s="18">
        <v>54000</v>
      </c>
      <c r="W29" s="18">
        <v>31000</v>
      </c>
      <c r="X29" s="18">
        <v>30900</v>
      </c>
      <c r="Y29" s="18">
        <v>18200</v>
      </c>
      <c r="Z29" s="18">
        <v>8700</v>
      </c>
      <c r="AA29" s="18">
        <v>13300</v>
      </c>
      <c r="AB29" s="18">
        <v>83200</v>
      </c>
      <c r="AC29" s="18">
        <v>91200</v>
      </c>
      <c r="AD29" s="18">
        <v>84900</v>
      </c>
      <c r="AE29" s="18">
        <v>87200</v>
      </c>
      <c r="AF29" s="18">
        <v>74300</v>
      </c>
      <c r="AG29" s="18">
        <v>66400</v>
      </c>
      <c r="AH29" s="18">
        <v>53000</v>
      </c>
      <c r="AI29" s="18">
        <v>48600</v>
      </c>
      <c r="AJ29" s="18">
        <v>38800</v>
      </c>
      <c r="AK29" s="18">
        <v>23800</v>
      </c>
      <c r="AL29" s="18">
        <v>13400</v>
      </c>
      <c r="AM29" s="18">
        <v>40100</v>
      </c>
      <c r="AN29" s="18">
        <v>139500</v>
      </c>
      <c r="AO29" s="18">
        <v>132700</v>
      </c>
      <c r="AP29" s="18">
        <v>115700</v>
      </c>
      <c r="AQ29" s="18">
        <v>98000</v>
      </c>
      <c r="AR29" s="18">
        <v>80900</v>
      </c>
      <c r="AS29" s="18">
        <v>76200</v>
      </c>
      <c r="AT29" s="18">
        <v>60500</v>
      </c>
      <c r="AU29" s="18">
        <v>50000</v>
      </c>
      <c r="AV29" s="18">
        <v>40900</v>
      </c>
      <c r="AW29" s="18">
        <v>31800</v>
      </c>
      <c r="AX29" s="18">
        <v>22600</v>
      </c>
      <c r="AY29" s="18">
        <v>114600</v>
      </c>
      <c r="AZ29" s="18">
        <v>176100</v>
      </c>
      <c r="BA29" s="18">
        <v>164700</v>
      </c>
      <c r="BB29" s="18">
        <v>154900</v>
      </c>
      <c r="BC29" s="18">
        <v>146300</v>
      </c>
      <c r="BD29" s="18">
        <v>134400</v>
      </c>
      <c r="BE29" s="18">
        <v>118700</v>
      </c>
      <c r="BF29" s="18">
        <v>102100</v>
      </c>
      <c r="BG29" s="18">
        <v>88300</v>
      </c>
      <c r="BH29" s="18">
        <v>75900</v>
      </c>
      <c r="BI29" s="18">
        <v>63800</v>
      </c>
      <c r="BJ29" s="18">
        <v>52900</v>
      </c>
      <c r="BK29" s="18">
        <v>87500</v>
      </c>
      <c r="BL29" s="18">
        <v>119700</v>
      </c>
      <c r="BM29" s="18">
        <v>108800</v>
      </c>
      <c r="BN29" s="18">
        <v>92100</v>
      </c>
      <c r="BO29" s="18">
        <v>76700</v>
      </c>
      <c r="BP29" s="18">
        <v>66800</v>
      </c>
      <c r="BQ29" s="18">
        <v>56000</v>
      </c>
      <c r="BR29" s="18">
        <v>44000</v>
      </c>
      <c r="BS29" s="18">
        <v>38700</v>
      </c>
      <c r="BT29" s="18">
        <v>32800</v>
      </c>
      <c r="BU29" s="18">
        <v>26900</v>
      </c>
      <c r="BV29" s="18">
        <v>18500</v>
      </c>
      <c r="BW29" s="18">
        <v>65400.000000000007</v>
      </c>
      <c r="BX29" s="18">
        <v>171600</v>
      </c>
      <c r="BY29" s="18">
        <v>165900</v>
      </c>
      <c r="BZ29" s="18">
        <v>151200</v>
      </c>
      <c r="CA29" s="18">
        <v>140900</v>
      </c>
      <c r="CB29" s="18">
        <v>128600</v>
      </c>
      <c r="CC29" s="18">
        <v>116700</v>
      </c>
      <c r="CD29" s="18">
        <v>99000</v>
      </c>
      <c r="CE29" s="18">
        <v>87400</v>
      </c>
      <c r="CF29" s="18">
        <v>77000</v>
      </c>
      <c r="CG29" s="18">
        <v>67600</v>
      </c>
      <c r="CH29" s="18">
        <v>55400</v>
      </c>
      <c r="CI29" s="18">
        <v>94900</v>
      </c>
      <c r="CJ29" s="18">
        <v>216400</v>
      </c>
      <c r="CK29" s="18">
        <v>213100</v>
      </c>
      <c r="CL29" s="18">
        <v>192800</v>
      </c>
      <c r="CM29" s="18">
        <v>171000</v>
      </c>
      <c r="CN29" s="18">
        <v>146700</v>
      </c>
      <c r="CO29" s="18">
        <v>123500</v>
      </c>
      <c r="CP29" s="18">
        <v>100200</v>
      </c>
      <c r="CQ29" s="18">
        <v>77300</v>
      </c>
      <c r="CR29" s="18">
        <v>53900</v>
      </c>
      <c r="CS29" s="18">
        <v>34800</v>
      </c>
      <c r="CT29" s="18">
        <v>18800</v>
      </c>
      <c r="CU29" s="18">
        <v>62900</v>
      </c>
      <c r="CV29" s="18">
        <v>266800</v>
      </c>
      <c r="CW29" s="18">
        <v>271700</v>
      </c>
      <c r="CX29" s="18">
        <v>246600</v>
      </c>
      <c r="CY29" s="18">
        <v>217100</v>
      </c>
      <c r="CZ29" s="18">
        <v>194800</v>
      </c>
      <c r="DA29" s="18">
        <v>166900</v>
      </c>
      <c r="DB29" s="18">
        <v>138300</v>
      </c>
      <c r="DC29" s="18">
        <v>115800</v>
      </c>
      <c r="DD29" s="18">
        <v>95100</v>
      </c>
      <c r="DE29" s="18">
        <v>74100</v>
      </c>
      <c r="DF29" s="18">
        <v>63000</v>
      </c>
      <c r="DG29" s="18">
        <v>103400</v>
      </c>
      <c r="DH29" s="18">
        <v>151100</v>
      </c>
      <c r="DI29" s="18">
        <v>134500</v>
      </c>
      <c r="DJ29" s="18">
        <v>124100</v>
      </c>
      <c r="DK29" s="18">
        <v>141600</v>
      </c>
      <c r="DL29" s="18">
        <v>119800</v>
      </c>
      <c r="DM29" s="18">
        <v>102500</v>
      </c>
      <c r="DN29" s="18">
        <v>86100</v>
      </c>
      <c r="DO29" s="18">
        <v>74700</v>
      </c>
      <c r="DP29" s="18">
        <v>65600</v>
      </c>
      <c r="DQ29" s="18">
        <v>39700</v>
      </c>
      <c r="DR29" s="18">
        <v>23200</v>
      </c>
      <c r="DS29" s="18">
        <v>112400</v>
      </c>
      <c r="DT29" s="18">
        <v>193100</v>
      </c>
      <c r="DU29" s="18">
        <v>183500</v>
      </c>
      <c r="DV29" s="18">
        <v>167200</v>
      </c>
      <c r="DW29" s="18">
        <v>151100</v>
      </c>
      <c r="DX29" s="18">
        <v>134700</v>
      </c>
      <c r="DY29" s="18">
        <v>115400</v>
      </c>
      <c r="DZ29" s="18">
        <v>91100</v>
      </c>
      <c r="EA29" s="18">
        <v>74300</v>
      </c>
      <c r="EB29" s="18">
        <v>58500</v>
      </c>
      <c r="EC29" s="18">
        <v>41700</v>
      </c>
      <c r="ED29" s="18">
        <v>36400</v>
      </c>
      <c r="EE29" s="18">
        <v>296500</v>
      </c>
      <c r="EF29" s="18">
        <v>365200</v>
      </c>
      <c r="EG29" s="18">
        <v>350200</v>
      </c>
      <c r="EH29" s="18">
        <v>325000</v>
      </c>
      <c r="EI29" s="18">
        <v>233600</v>
      </c>
      <c r="EJ29" s="18">
        <v>204100</v>
      </c>
      <c r="EK29" s="18">
        <v>165600</v>
      </c>
      <c r="EL29" s="18">
        <v>131400</v>
      </c>
      <c r="EM29" s="18">
        <v>100700</v>
      </c>
      <c r="EN29" s="18">
        <v>69100</v>
      </c>
      <c r="EO29" s="18">
        <v>43600</v>
      </c>
      <c r="EP29" s="18">
        <v>36000</v>
      </c>
      <c r="EQ29" s="18">
        <v>166600</v>
      </c>
      <c r="ER29" s="18">
        <v>364300</v>
      </c>
      <c r="ES29" s="18">
        <v>340300</v>
      </c>
      <c r="ET29" s="18">
        <v>273700</v>
      </c>
      <c r="EU29" s="18">
        <v>201400</v>
      </c>
      <c r="EV29" s="18">
        <v>164200</v>
      </c>
      <c r="EW29" s="18">
        <v>134700</v>
      </c>
      <c r="EX29" s="18">
        <v>103400</v>
      </c>
      <c r="EY29" s="18">
        <v>82600</v>
      </c>
      <c r="EZ29" s="18">
        <v>53100</v>
      </c>
      <c r="FA29" s="18">
        <v>29600</v>
      </c>
      <c r="FB29" s="18">
        <v>32500</v>
      </c>
      <c r="FC29" s="18">
        <v>135200</v>
      </c>
      <c r="FD29" s="18">
        <v>485700</v>
      </c>
      <c r="FE29" s="18">
        <v>480600</v>
      </c>
      <c r="FF29" s="18">
        <v>451300</v>
      </c>
      <c r="FG29" s="18">
        <v>418900</v>
      </c>
      <c r="FH29" s="18">
        <v>384100</v>
      </c>
      <c r="FI29" s="18">
        <v>354700</v>
      </c>
      <c r="FJ29" s="18">
        <v>318300</v>
      </c>
      <c r="FK29" s="18">
        <v>289300</v>
      </c>
      <c r="FL29" s="18">
        <v>243400</v>
      </c>
      <c r="FM29" s="18">
        <v>202300</v>
      </c>
      <c r="FN29" s="18">
        <v>160000</v>
      </c>
      <c r="FO29" s="18">
        <v>394700</v>
      </c>
      <c r="FP29" s="18">
        <v>515700</v>
      </c>
      <c r="FQ29" s="18">
        <v>465200</v>
      </c>
      <c r="FR29" s="18">
        <v>410200</v>
      </c>
      <c r="FS29" s="18">
        <v>333100</v>
      </c>
      <c r="FT29" s="18">
        <v>302900</v>
      </c>
      <c r="FU29" s="18">
        <v>254800</v>
      </c>
      <c r="FV29" s="18">
        <v>198800</v>
      </c>
      <c r="FW29" s="18">
        <v>159000</v>
      </c>
      <c r="FX29" s="18">
        <v>104524</v>
      </c>
      <c r="FY29" s="18">
        <v>55013</v>
      </c>
      <c r="FZ29" s="18">
        <v>66508</v>
      </c>
      <c r="GA29" s="18">
        <v>369390</v>
      </c>
      <c r="GB29" s="18">
        <v>577744</v>
      </c>
      <c r="GC29" s="18">
        <v>531466</v>
      </c>
      <c r="GD29" s="18">
        <v>451725</v>
      </c>
      <c r="GE29" s="18">
        <v>364759</v>
      </c>
      <c r="GF29" s="29">
        <v>298244</v>
      </c>
      <c r="GG29" s="29">
        <v>222775</v>
      </c>
      <c r="GH29" s="29">
        <v>166388</v>
      </c>
      <c r="GI29" s="29">
        <v>120031</v>
      </c>
      <c r="GJ29" s="29">
        <v>72185</v>
      </c>
      <c r="GK29" s="29">
        <v>29665</v>
      </c>
      <c r="GL29" s="18">
        <v>39693</v>
      </c>
      <c r="GM29" s="18">
        <v>404953</v>
      </c>
      <c r="GN29" s="18">
        <v>693049</v>
      </c>
      <c r="GO29" s="18">
        <v>640114</v>
      </c>
      <c r="GP29" s="18">
        <v>539145</v>
      </c>
      <c r="GQ29" s="18">
        <v>475889</v>
      </c>
      <c r="GR29" s="18">
        <v>389775</v>
      </c>
      <c r="GS29" s="18">
        <v>313893</v>
      </c>
      <c r="GT29" s="18">
        <v>253499</v>
      </c>
      <c r="GU29" s="18">
        <v>190975</v>
      </c>
      <c r="GV29" s="18">
        <v>116933</v>
      </c>
      <c r="GW29" s="18">
        <v>47557</v>
      </c>
      <c r="GX29" s="18">
        <v>102171</v>
      </c>
      <c r="GY29" s="18">
        <v>446066</v>
      </c>
      <c r="GZ29" s="18">
        <v>772739</v>
      </c>
      <c r="HA29" s="18">
        <f>673703+6464</f>
        <v>680167</v>
      </c>
      <c r="HB29" s="18">
        <f>574252+4510</f>
        <v>578762</v>
      </c>
      <c r="HC29" s="18">
        <f>538140+2287+2719</f>
        <v>543146</v>
      </c>
      <c r="HD29" s="18">
        <f>434063+1950</f>
        <v>436013</v>
      </c>
      <c r="HE29" s="18">
        <f>330282+354+1513</f>
        <v>332149</v>
      </c>
      <c r="HF29" s="18">
        <f>254880+706</f>
        <v>255586</v>
      </c>
      <c r="HG29" s="18">
        <f>194674+660+174</f>
        <v>195508</v>
      </c>
      <c r="HH29" s="18">
        <f>130781+350+1293</f>
        <v>132424</v>
      </c>
      <c r="HI29" s="18">
        <v>67199</v>
      </c>
      <c r="HJ29" s="18">
        <v>83700</v>
      </c>
      <c r="HK29" s="18">
        <v>413954</v>
      </c>
      <c r="HL29" s="18">
        <v>616553</v>
      </c>
      <c r="HM29" s="18">
        <v>530866</v>
      </c>
      <c r="HN29" s="18">
        <v>431476</v>
      </c>
      <c r="HO29" s="18">
        <v>388258</v>
      </c>
      <c r="HP29" s="18">
        <v>330914</v>
      </c>
      <c r="HQ29" s="18">
        <v>282115</v>
      </c>
      <c r="HR29" s="18">
        <v>222999</v>
      </c>
      <c r="HS29" s="18">
        <v>166053</v>
      </c>
      <c r="HT29" s="18">
        <v>112386</v>
      </c>
      <c r="HU29" s="18">
        <v>77123</v>
      </c>
      <c r="HV29" s="18">
        <v>110018</v>
      </c>
      <c r="HW29" s="18">
        <v>620526</v>
      </c>
      <c r="HX29" s="18">
        <v>1011716</v>
      </c>
      <c r="HY29" s="18">
        <v>952797</v>
      </c>
      <c r="HZ29" s="18">
        <v>866756</v>
      </c>
      <c r="IA29" s="18">
        <v>770795</v>
      </c>
      <c r="IB29" s="18">
        <v>702880</v>
      </c>
      <c r="IC29" s="18">
        <v>629110</v>
      </c>
      <c r="ID29" s="18">
        <v>539065</v>
      </c>
      <c r="IE29" s="18">
        <v>468095</v>
      </c>
      <c r="IF29" s="18">
        <v>359989</v>
      </c>
      <c r="IG29" s="18">
        <v>263349</v>
      </c>
      <c r="IH29" s="18">
        <v>199998</v>
      </c>
      <c r="II29" s="18">
        <v>477100</v>
      </c>
      <c r="IJ29" s="18">
        <v>1268275</v>
      </c>
      <c r="IK29" s="18">
        <v>1318679</v>
      </c>
      <c r="IL29" s="18">
        <v>1224624</v>
      </c>
      <c r="IM29" s="18">
        <f>IM28-IM30</f>
        <v>1128136</v>
      </c>
      <c r="IN29" s="18">
        <f>IN28-IN30</f>
        <v>1045313</v>
      </c>
      <c r="IO29" s="18">
        <v>922360</v>
      </c>
      <c r="IP29" s="18">
        <v>765234</v>
      </c>
      <c r="IQ29" s="18">
        <v>658401</v>
      </c>
      <c r="IR29" s="18">
        <v>534429</v>
      </c>
      <c r="IS29" s="18">
        <v>434539</v>
      </c>
      <c r="IT29" s="18">
        <v>369136</v>
      </c>
      <c r="IU29" s="18">
        <v>524736</v>
      </c>
      <c r="IV29" s="18">
        <v>1088574</v>
      </c>
      <c r="IW29" s="18">
        <v>1053655</v>
      </c>
      <c r="IX29" s="18">
        <v>928522</v>
      </c>
      <c r="IY29" s="18">
        <v>797908</v>
      </c>
      <c r="IZ29" s="18">
        <v>684568</v>
      </c>
      <c r="JA29" s="18">
        <v>545138</v>
      </c>
      <c r="JB29" s="18">
        <v>411956</v>
      </c>
      <c r="JC29" s="18">
        <v>318576</v>
      </c>
      <c r="JD29" s="23">
        <v>195086</v>
      </c>
      <c r="JE29" s="23">
        <v>110684</v>
      </c>
      <c r="JF29" s="51">
        <v>91761</v>
      </c>
      <c r="JG29" s="51">
        <v>310676</v>
      </c>
      <c r="JH29" s="51">
        <v>871728</v>
      </c>
      <c r="JI29" s="51">
        <v>811535</v>
      </c>
      <c r="JJ29" s="51">
        <v>696116</v>
      </c>
      <c r="JK29" s="51">
        <v>580385</v>
      </c>
      <c r="JL29" s="51">
        <v>440658</v>
      </c>
      <c r="JM29" s="51">
        <v>315805</v>
      </c>
      <c r="JN29" s="51">
        <v>199086</v>
      </c>
      <c r="JO29" s="51">
        <v>126683</v>
      </c>
      <c r="JP29" s="51">
        <v>102643</v>
      </c>
      <c r="JQ29" s="51">
        <v>26078</v>
      </c>
      <c r="JR29" s="51">
        <v>85513</v>
      </c>
      <c r="JS29" s="51">
        <v>1180520</v>
      </c>
      <c r="JT29" s="51">
        <v>1371228</v>
      </c>
      <c r="JU29" s="51">
        <v>1266714</v>
      </c>
      <c r="JV29" s="51">
        <v>1119828</v>
      </c>
      <c r="JW29" s="51">
        <v>977800</v>
      </c>
      <c r="JX29" s="51">
        <v>831273</v>
      </c>
      <c r="JY29" s="51">
        <v>684822</v>
      </c>
      <c r="JZ29" s="51">
        <v>528871</v>
      </c>
      <c r="KA29" s="51">
        <v>396305</v>
      </c>
      <c r="KB29" s="51">
        <v>241789</v>
      </c>
      <c r="KC29" s="51">
        <v>125798</v>
      </c>
      <c r="KD29" s="51">
        <v>84244</v>
      </c>
      <c r="KE29" s="30">
        <v>313336</v>
      </c>
      <c r="KF29" s="30">
        <v>1410726</v>
      </c>
      <c r="KG29" s="30">
        <v>1527435</v>
      </c>
      <c r="KH29" s="30">
        <v>1391466</v>
      </c>
      <c r="KI29" s="30">
        <v>1198076</v>
      </c>
      <c r="KJ29" s="30">
        <v>1033501</v>
      </c>
      <c r="KK29" s="30">
        <v>844591</v>
      </c>
      <c r="KL29" s="30">
        <v>625030</v>
      </c>
      <c r="KM29" s="30">
        <v>482739</v>
      </c>
      <c r="KN29" s="30">
        <v>291274</v>
      </c>
      <c r="KO29" s="30">
        <v>127198</v>
      </c>
      <c r="KP29" s="30">
        <v>61609</v>
      </c>
      <c r="KQ29" s="30">
        <v>1232665</v>
      </c>
    </row>
    <row r="30" spans="1:303" x14ac:dyDescent="0.2">
      <c r="A30" s="67" t="s">
        <v>26</v>
      </c>
      <c r="B30" s="19">
        <v>9000</v>
      </c>
      <c r="C30" s="19">
        <v>30000</v>
      </c>
      <c r="D30" s="19">
        <v>35000</v>
      </c>
      <c r="E30" s="19">
        <v>33000</v>
      </c>
      <c r="F30" s="19">
        <v>32000</v>
      </c>
      <c r="G30" s="19">
        <v>44000</v>
      </c>
      <c r="H30" s="19">
        <v>42000</v>
      </c>
      <c r="I30" s="19">
        <v>37000</v>
      </c>
      <c r="J30" s="19">
        <v>28000</v>
      </c>
      <c r="K30" s="19">
        <v>11000</v>
      </c>
      <c r="L30" s="19">
        <v>12000</v>
      </c>
      <c r="M30" s="19">
        <v>10000</v>
      </c>
      <c r="N30" s="19">
        <v>8000</v>
      </c>
      <c r="O30" s="19">
        <v>20000</v>
      </c>
      <c r="P30" s="19">
        <v>21000</v>
      </c>
      <c r="Q30" s="19">
        <v>24000</v>
      </c>
      <c r="R30" s="19">
        <v>25000</v>
      </c>
      <c r="S30" s="19">
        <v>24000</v>
      </c>
      <c r="T30" s="19">
        <v>21000</v>
      </c>
      <c r="U30" s="19">
        <v>17000</v>
      </c>
      <c r="V30" s="19">
        <v>17000</v>
      </c>
      <c r="W30" s="19">
        <v>12000</v>
      </c>
      <c r="X30" s="19">
        <v>10400</v>
      </c>
      <c r="Y30" s="19">
        <v>13200</v>
      </c>
      <c r="Z30" s="19">
        <v>7700</v>
      </c>
      <c r="AA30" s="19">
        <v>8900</v>
      </c>
      <c r="AB30" s="19">
        <v>16300</v>
      </c>
      <c r="AC30" s="19">
        <v>12900</v>
      </c>
      <c r="AD30" s="19">
        <v>8700</v>
      </c>
      <c r="AE30" s="19">
        <v>11700</v>
      </c>
      <c r="AF30" s="19">
        <v>10100</v>
      </c>
      <c r="AG30" s="19">
        <v>7600</v>
      </c>
      <c r="AH30" s="19">
        <v>9100</v>
      </c>
      <c r="AI30" s="19">
        <v>7900</v>
      </c>
      <c r="AJ30" s="19">
        <v>2400</v>
      </c>
      <c r="AK30" s="19">
        <v>4000</v>
      </c>
      <c r="AL30" s="19">
        <v>3000</v>
      </c>
      <c r="AM30" s="19">
        <v>16200</v>
      </c>
      <c r="AN30" s="19">
        <v>26300</v>
      </c>
      <c r="AO30" s="19">
        <v>23600</v>
      </c>
      <c r="AP30" s="19">
        <v>19900</v>
      </c>
      <c r="AQ30" s="19">
        <v>17400</v>
      </c>
      <c r="AR30" s="19">
        <v>17400</v>
      </c>
      <c r="AS30" s="19">
        <v>12700</v>
      </c>
      <c r="AT30" s="19">
        <v>12900</v>
      </c>
      <c r="AU30" s="19">
        <v>11000</v>
      </c>
      <c r="AV30" s="19">
        <v>7200</v>
      </c>
      <c r="AW30" s="19">
        <v>5700</v>
      </c>
      <c r="AX30" s="19">
        <v>6600</v>
      </c>
      <c r="AY30" s="19">
        <v>12000</v>
      </c>
      <c r="AZ30" s="19">
        <v>18800</v>
      </c>
      <c r="BA30" s="19">
        <v>22500</v>
      </c>
      <c r="BB30" s="19">
        <v>18600</v>
      </c>
      <c r="BC30" s="19">
        <v>19800</v>
      </c>
      <c r="BD30" s="19">
        <v>16200</v>
      </c>
      <c r="BE30" s="19">
        <v>16100.000000000002</v>
      </c>
      <c r="BF30" s="19">
        <v>15900</v>
      </c>
      <c r="BG30" s="19">
        <v>16700</v>
      </c>
      <c r="BH30" s="19">
        <v>13500</v>
      </c>
      <c r="BI30" s="19">
        <v>13200</v>
      </c>
      <c r="BJ30" s="19">
        <v>12400</v>
      </c>
      <c r="BK30" s="19">
        <v>18000</v>
      </c>
      <c r="BL30" s="19">
        <v>18200</v>
      </c>
      <c r="BM30" s="19">
        <v>19800</v>
      </c>
      <c r="BN30" s="19">
        <v>19600</v>
      </c>
      <c r="BO30" s="19">
        <v>17500</v>
      </c>
      <c r="BP30" s="19">
        <v>16700</v>
      </c>
      <c r="BQ30" s="19">
        <v>14300</v>
      </c>
      <c r="BR30" s="19">
        <v>13200</v>
      </c>
      <c r="BS30" s="19">
        <v>10000</v>
      </c>
      <c r="BT30" s="19">
        <v>8600</v>
      </c>
      <c r="BU30" s="19">
        <v>7400</v>
      </c>
      <c r="BV30" s="19">
        <v>6600</v>
      </c>
      <c r="BW30" s="19">
        <v>12300</v>
      </c>
      <c r="BX30" s="19">
        <v>15000</v>
      </c>
      <c r="BY30" s="19">
        <v>18100</v>
      </c>
      <c r="BZ30" s="19">
        <v>22800</v>
      </c>
      <c r="CA30" s="19">
        <v>16800</v>
      </c>
      <c r="CB30" s="19">
        <v>13600</v>
      </c>
      <c r="CC30" s="19">
        <v>13300</v>
      </c>
      <c r="CD30" s="19">
        <v>14100</v>
      </c>
      <c r="CE30" s="19">
        <v>13100</v>
      </c>
      <c r="CF30" s="19">
        <v>11200</v>
      </c>
      <c r="CG30" s="19">
        <v>10100</v>
      </c>
      <c r="CH30" s="19">
        <v>12500</v>
      </c>
      <c r="CI30" s="19">
        <v>12800</v>
      </c>
      <c r="CJ30" s="19">
        <v>14000</v>
      </c>
      <c r="CK30" s="19">
        <v>14100</v>
      </c>
      <c r="CL30" s="19">
        <v>13500</v>
      </c>
      <c r="CM30" s="19">
        <v>13100</v>
      </c>
      <c r="CN30" s="19">
        <v>13400</v>
      </c>
      <c r="CO30" s="19">
        <v>15300</v>
      </c>
      <c r="CP30" s="19">
        <v>12500</v>
      </c>
      <c r="CQ30" s="19">
        <v>11800</v>
      </c>
      <c r="CR30" s="19">
        <v>10400</v>
      </c>
      <c r="CS30" s="19">
        <v>14700</v>
      </c>
      <c r="CT30" s="19">
        <v>8100</v>
      </c>
      <c r="CU30" s="19">
        <v>13700</v>
      </c>
      <c r="CV30" s="19">
        <v>27500</v>
      </c>
      <c r="CW30" s="19">
        <v>29800</v>
      </c>
      <c r="CX30" s="19">
        <v>27800</v>
      </c>
      <c r="CY30" s="19">
        <v>25400</v>
      </c>
      <c r="CZ30" s="19">
        <v>19400</v>
      </c>
      <c r="DA30" s="19">
        <v>20500</v>
      </c>
      <c r="DB30" s="19">
        <v>18800</v>
      </c>
      <c r="DC30" s="19">
        <v>15800</v>
      </c>
      <c r="DD30" s="19">
        <v>14800</v>
      </c>
      <c r="DE30" s="19">
        <v>12500</v>
      </c>
      <c r="DF30" s="19">
        <v>9200</v>
      </c>
      <c r="DG30" s="19">
        <v>11300</v>
      </c>
      <c r="DH30" s="19">
        <v>22300</v>
      </c>
      <c r="DI30" s="19">
        <v>26300</v>
      </c>
      <c r="DJ30" s="19">
        <v>27900</v>
      </c>
      <c r="DK30" s="19">
        <v>27800</v>
      </c>
      <c r="DL30" s="19">
        <v>27200</v>
      </c>
      <c r="DM30" s="19">
        <v>24500</v>
      </c>
      <c r="DN30" s="19">
        <v>19200</v>
      </c>
      <c r="DO30" s="19">
        <v>21800</v>
      </c>
      <c r="DP30" s="19">
        <v>14500</v>
      </c>
      <c r="DQ30" s="19">
        <v>18100</v>
      </c>
      <c r="DR30" s="19">
        <v>13800</v>
      </c>
      <c r="DS30" s="19">
        <v>18700</v>
      </c>
      <c r="DT30" s="19">
        <v>18300</v>
      </c>
      <c r="DU30" s="19">
        <v>19200</v>
      </c>
      <c r="DV30" s="19">
        <v>17200</v>
      </c>
      <c r="DW30" s="19">
        <v>17100</v>
      </c>
      <c r="DX30" s="19">
        <v>15900</v>
      </c>
      <c r="DY30" s="19">
        <v>15300</v>
      </c>
      <c r="DZ30" s="19">
        <v>16400</v>
      </c>
      <c r="EA30" s="19">
        <v>15200</v>
      </c>
      <c r="EB30" s="19">
        <v>10700</v>
      </c>
      <c r="EC30" s="19">
        <v>7000</v>
      </c>
      <c r="ED30" s="19">
        <v>6400</v>
      </c>
      <c r="EE30" s="19">
        <v>13200</v>
      </c>
      <c r="EF30" s="19">
        <v>16800</v>
      </c>
      <c r="EG30" s="19">
        <v>15700</v>
      </c>
      <c r="EH30" s="19">
        <v>12500</v>
      </c>
      <c r="EI30" s="19">
        <v>14200</v>
      </c>
      <c r="EJ30" s="19">
        <v>12400</v>
      </c>
      <c r="EK30" s="19">
        <v>11900</v>
      </c>
      <c r="EL30" s="19">
        <v>10700</v>
      </c>
      <c r="EM30" s="19">
        <v>11900</v>
      </c>
      <c r="EN30" s="19">
        <v>11000</v>
      </c>
      <c r="EO30" s="19">
        <v>12400</v>
      </c>
      <c r="EP30" s="19">
        <v>11700</v>
      </c>
      <c r="EQ30" s="19">
        <v>15100</v>
      </c>
      <c r="ER30" s="19">
        <v>16800</v>
      </c>
      <c r="ES30" s="19">
        <v>17500</v>
      </c>
      <c r="ET30" s="19">
        <v>19400</v>
      </c>
      <c r="EU30" s="19">
        <v>22100</v>
      </c>
      <c r="EV30" s="19">
        <v>24400</v>
      </c>
      <c r="EW30" s="19">
        <v>22200</v>
      </c>
      <c r="EX30" s="19">
        <v>26900</v>
      </c>
      <c r="EY30" s="19">
        <v>20100</v>
      </c>
      <c r="EZ30" s="19">
        <v>22000</v>
      </c>
      <c r="FA30" s="19">
        <v>16600</v>
      </c>
      <c r="FB30" s="19">
        <v>17000</v>
      </c>
      <c r="FC30" s="19">
        <v>20200</v>
      </c>
      <c r="FD30" s="19">
        <v>31600</v>
      </c>
      <c r="FE30" s="19">
        <v>25600</v>
      </c>
      <c r="FF30" s="19">
        <v>26300</v>
      </c>
      <c r="FG30" s="19">
        <v>19500</v>
      </c>
      <c r="FH30" s="19">
        <v>20600</v>
      </c>
      <c r="FI30" s="19">
        <v>18100</v>
      </c>
      <c r="FJ30" s="19">
        <v>24200</v>
      </c>
      <c r="FK30" s="19">
        <v>16800</v>
      </c>
      <c r="FL30" s="19">
        <v>18700</v>
      </c>
      <c r="FM30" s="19">
        <v>23500</v>
      </c>
      <c r="FN30" s="19">
        <v>15300</v>
      </c>
      <c r="FO30" s="19">
        <v>27300</v>
      </c>
      <c r="FP30" s="19">
        <v>26100</v>
      </c>
      <c r="FQ30" s="19">
        <v>30700</v>
      </c>
      <c r="FR30" s="19">
        <v>27200</v>
      </c>
      <c r="FS30" s="19">
        <v>27900</v>
      </c>
      <c r="FT30" s="19">
        <v>22400</v>
      </c>
      <c r="FU30" s="19">
        <v>22900</v>
      </c>
      <c r="FV30" s="19">
        <v>19300</v>
      </c>
      <c r="FW30" s="19">
        <v>16900</v>
      </c>
      <c r="FX30" s="19">
        <v>17144</v>
      </c>
      <c r="FY30" s="19">
        <v>13626</v>
      </c>
      <c r="FZ30" s="19">
        <v>14699</v>
      </c>
      <c r="GA30" s="19">
        <v>27421</v>
      </c>
      <c r="GB30" s="19">
        <v>26928</v>
      </c>
      <c r="GC30" s="19">
        <v>18428</v>
      </c>
      <c r="GD30" s="19">
        <v>25776</v>
      </c>
      <c r="GE30" s="19">
        <v>37915</v>
      </c>
      <c r="GF30" s="53">
        <v>35865</v>
      </c>
      <c r="GG30" s="53">
        <v>35093</v>
      </c>
      <c r="GH30" s="53">
        <v>42228</v>
      </c>
      <c r="GI30" s="53">
        <v>41675</v>
      </c>
      <c r="GJ30" s="53">
        <v>41460</v>
      </c>
      <c r="GK30" s="53">
        <v>32141</v>
      </c>
      <c r="GL30" s="19">
        <v>29046</v>
      </c>
      <c r="GM30" s="19">
        <v>83883</v>
      </c>
      <c r="GN30" s="19">
        <v>83965</v>
      </c>
      <c r="GO30" s="19">
        <v>95983</v>
      </c>
      <c r="GP30" s="19">
        <v>107103</v>
      </c>
      <c r="GQ30" s="19">
        <v>85195</v>
      </c>
      <c r="GR30" s="19">
        <v>83988</v>
      </c>
      <c r="GS30" s="19">
        <v>78151</v>
      </c>
      <c r="GT30" s="19">
        <v>56836</v>
      </c>
      <c r="GU30" s="19">
        <v>49259</v>
      </c>
      <c r="GV30" s="19">
        <v>42633</v>
      </c>
      <c r="GW30" s="19">
        <v>16147</v>
      </c>
      <c r="GX30" s="19">
        <v>24515</v>
      </c>
      <c r="GY30" s="19">
        <v>47124</v>
      </c>
      <c r="GZ30" s="19">
        <v>85381</v>
      </c>
      <c r="HA30" s="19">
        <v>97276</v>
      </c>
      <c r="HB30" s="19">
        <v>80926</v>
      </c>
      <c r="HC30" s="19">
        <v>92010</v>
      </c>
      <c r="HD30" s="19">
        <v>95012</v>
      </c>
      <c r="HE30" s="19">
        <v>79996</v>
      </c>
      <c r="HF30" s="19">
        <v>72358</v>
      </c>
      <c r="HG30" s="19">
        <v>51116</v>
      </c>
      <c r="HH30" s="19">
        <v>30079</v>
      </c>
      <c r="HI30" s="19">
        <v>21929</v>
      </c>
      <c r="HJ30" s="19">
        <v>35383</v>
      </c>
      <c r="HK30" s="19">
        <v>51054</v>
      </c>
      <c r="HL30" s="19">
        <v>46881</v>
      </c>
      <c r="HM30" s="19">
        <v>71303</v>
      </c>
      <c r="HN30" s="19">
        <v>64662</v>
      </c>
      <c r="HO30" s="19">
        <v>65436</v>
      </c>
      <c r="HP30" s="19">
        <v>41387</v>
      </c>
      <c r="HQ30" s="19">
        <v>39890</v>
      </c>
      <c r="HR30" s="19">
        <v>30317</v>
      </c>
      <c r="HS30" s="19">
        <v>19710</v>
      </c>
      <c r="HT30" s="19">
        <v>13927</v>
      </c>
      <c r="HU30" s="19">
        <v>7669</v>
      </c>
      <c r="HV30" s="19">
        <v>20325</v>
      </c>
      <c r="HW30" s="19">
        <v>54376</v>
      </c>
      <c r="HX30" s="19">
        <v>67004</v>
      </c>
      <c r="HY30" s="19">
        <v>64820</v>
      </c>
      <c r="HZ30" s="19">
        <v>60802</v>
      </c>
      <c r="IA30" s="19">
        <v>78560</v>
      </c>
      <c r="IB30" s="19">
        <v>63483</v>
      </c>
      <c r="IC30" s="19">
        <v>65664</v>
      </c>
      <c r="ID30" s="19">
        <v>49753</v>
      </c>
      <c r="IE30" s="19">
        <v>44068</v>
      </c>
      <c r="IF30" s="19">
        <v>58096</v>
      </c>
      <c r="IG30" s="19">
        <v>67186</v>
      </c>
      <c r="IH30" s="19">
        <v>61615</v>
      </c>
      <c r="II30" s="19">
        <v>80625</v>
      </c>
      <c r="IJ30" s="19">
        <v>98855</v>
      </c>
      <c r="IK30" s="19">
        <v>81779</v>
      </c>
      <c r="IL30" s="19">
        <v>92452</v>
      </c>
      <c r="IM30" s="19">
        <v>99001</v>
      </c>
      <c r="IN30" s="19">
        <v>76692</v>
      </c>
      <c r="IO30" s="19">
        <f>76315+13</f>
        <v>76328</v>
      </c>
      <c r="IP30" s="19">
        <v>74209</v>
      </c>
      <c r="IQ30" s="19">
        <v>62852</v>
      </c>
      <c r="IR30" s="19">
        <v>64790</v>
      </c>
      <c r="IS30" s="19">
        <v>67702</v>
      </c>
      <c r="IT30" s="19">
        <v>51541</v>
      </c>
      <c r="IU30" s="19">
        <v>51300</v>
      </c>
      <c r="IV30" s="19">
        <v>92696</v>
      </c>
      <c r="IW30" s="19">
        <v>80036</v>
      </c>
      <c r="IX30" s="19">
        <v>95034</v>
      </c>
      <c r="IY30" s="19">
        <v>95524</v>
      </c>
      <c r="IZ30" s="19">
        <v>73351</v>
      </c>
      <c r="JA30" s="19">
        <v>90173</v>
      </c>
      <c r="JB30" s="19">
        <v>73497</v>
      </c>
      <c r="JC30" s="19">
        <v>70004</v>
      </c>
      <c r="JD30" s="24">
        <v>73365</v>
      </c>
      <c r="JE30" s="24">
        <v>27771</v>
      </c>
      <c r="JF30" s="24">
        <v>20962</v>
      </c>
      <c r="JG30" s="24">
        <v>55311</v>
      </c>
      <c r="JH30" s="24">
        <v>78509</v>
      </c>
      <c r="JI30" s="24">
        <v>60888</v>
      </c>
      <c r="JJ30" s="24">
        <v>63872</v>
      </c>
      <c r="JK30" s="24">
        <v>67804</v>
      </c>
      <c r="JL30" s="24">
        <v>68232</v>
      </c>
      <c r="JM30" s="24">
        <v>65123</v>
      </c>
      <c r="JN30" s="24">
        <v>69865</v>
      </c>
      <c r="JO30" s="24">
        <v>44623</v>
      </c>
      <c r="JP30" s="24">
        <v>44951</v>
      </c>
      <c r="JQ30" s="24">
        <v>19975</v>
      </c>
      <c r="JR30" s="24">
        <v>31993</v>
      </c>
      <c r="JS30" s="24">
        <v>92367</v>
      </c>
      <c r="JT30" s="24">
        <v>84509</v>
      </c>
      <c r="JU30" s="24">
        <v>80369</v>
      </c>
      <c r="JV30" s="24">
        <v>88196</v>
      </c>
      <c r="JW30" s="24">
        <v>94649</v>
      </c>
      <c r="JX30" s="24">
        <v>78664</v>
      </c>
      <c r="JY30" s="24">
        <v>66908</v>
      </c>
      <c r="JZ30" s="24">
        <v>74979</v>
      </c>
      <c r="KA30" s="24">
        <v>61729</v>
      </c>
      <c r="KB30" s="24">
        <v>67153</v>
      </c>
      <c r="KC30" s="24">
        <v>42589</v>
      </c>
      <c r="KD30" s="24">
        <v>30177</v>
      </c>
      <c r="KE30" s="24">
        <v>41402</v>
      </c>
      <c r="KF30" s="24">
        <v>96388</v>
      </c>
      <c r="KG30" s="24">
        <v>110045</v>
      </c>
      <c r="KH30" s="24">
        <v>89729</v>
      </c>
      <c r="KI30" s="24">
        <v>94589</v>
      </c>
      <c r="KJ30" s="24">
        <v>84960</v>
      </c>
      <c r="KK30" s="24">
        <v>70077</v>
      </c>
      <c r="KL30" s="24">
        <v>67501</v>
      </c>
      <c r="KM30" s="24">
        <v>47946</v>
      </c>
      <c r="KN30" s="24">
        <v>54973</v>
      </c>
      <c r="KO30" s="24">
        <v>44699</v>
      </c>
      <c r="KP30" s="24">
        <v>33582</v>
      </c>
      <c r="KQ30" s="24">
        <v>65288</v>
      </c>
    </row>
    <row r="31" spans="1:303" x14ac:dyDescent="0.2">
      <c r="A31" s="31"/>
      <c r="B31" s="31"/>
      <c r="C31" s="32"/>
      <c r="D31" s="32"/>
      <c r="E31" s="32"/>
      <c r="F31" s="32"/>
      <c r="G31" s="32"/>
      <c r="H31" s="32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F31" s="25"/>
      <c r="GG31" s="25"/>
      <c r="GH31" s="25"/>
      <c r="GI31" s="25"/>
      <c r="GJ31" s="55"/>
      <c r="GK31" s="55"/>
      <c r="GL31" s="55"/>
      <c r="GM31" s="55"/>
      <c r="GN31" s="55"/>
      <c r="GO31" s="55"/>
      <c r="GP31" s="55"/>
    </row>
    <row r="32" spans="1:303" x14ac:dyDescent="0.2">
      <c r="A32" s="31"/>
      <c r="B32" s="31"/>
      <c r="C32" s="32"/>
      <c r="D32" s="32"/>
      <c r="E32" s="32"/>
      <c r="F32" s="32"/>
      <c r="G32" s="32"/>
      <c r="H32" s="32"/>
      <c r="GF32" s="25"/>
      <c r="GG32" s="25"/>
      <c r="GH32" s="25"/>
      <c r="GI32" s="2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</row>
    <row r="33" spans="1:198" x14ac:dyDescent="0.2">
      <c r="A33" s="31"/>
      <c r="B33" s="31"/>
      <c r="C33" s="32"/>
      <c r="D33" s="32"/>
      <c r="E33" s="32"/>
      <c r="F33" s="32"/>
      <c r="G33" s="32"/>
      <c r="H33" s="32"/>
      <c r="GF33" s="25"/>
      <c r="GG33" s="25"/>
      <c r="GH33" s="25"/>
      <c r="GI33" s="25"/>
      <c r="GJ33" s="55"/>
      <c r="GK33" s="55"/>
      <c r="GL33" s="55"/>
      <c r="GM33" s="55"/>
      <c r="GN33" s="55"/>
      <c r="GO33" s="55"/>
      <c r="GP33" s="55"/>
    </row>
    <row r="34" spans="1:198" x14ac:dyDescent="0.2">
      <c r="A34" s="31"/>
      <c r="B34" s="31"/>
      <c r="C34" s="32"/>
      <c r="D34" s="32"/>
      <c r="E34" s="32"/>
      <c r="F34" s="32"/>
      <c r="G34" s="32"/>
      <c r="H34" s="32"/>
      <c r="GF34" s="25"/>
      <c r="GG34" s="25"/>
      <c r="GH34" s="25"/>
      <c r="GI34" s="25"/>
      <c r="GJ34" s="25"/>
      <c r="GK34" s="25"/>
    </row>
    <row r="35" spans="1:198" x14ac:dyDescent="0.2">
      <c r="A35" s="31"/>
      <c r="B35" s="31"/>
      <c r="C35" s="32"/>
      <c r="D35" s="32"/>
      <c r="E35" s="32"/>
      <c r="F35" s="32"/>
      <c r="G35" s="32"/>
      <c r="H35" s="32"/>
      <c r="GF35" s="25"/>
      <c r="GG35" s="25"/>
      <c r="GH35" s="25"/>
      <c r="GI35" s="25"/>
      <c r="GJ35" s="25"/>
      <c r="GK35" s="25"/>
    </row>
    <row r="36" spans="1:198" x14ac:dyDescent="0.2">
      <c r="A36" s="31"/>
      <c r="B36" s="31"/>
      <c r="C36" s="32"/>
      <c r="D36" s="32"/>
      <c r="E36" s="32"/>
      <c r="F36" s="32"/>
      <c r="G36" s="32"/>
      <c r="H36" s="32"/>
      <c r="GF36" s="25"/>
      <c r="GG36" s="25"/>
      <c r="GH36" s="25"/>
      <c r="GI36" s="25"/>
      <c r="GJ36" s="25"/>
      <c r="GK36" s="25"/>
    </row>
    <row r="37" spans="1:198" x14ac:dyDescent="0.2">
      <c r="A37" s="31"/>
      <c r="B37" s="31"/>
      <c r="C37" s="32"/>
      <c r="D37" s="32"/>
      <c r="E37" s="32"/>
      <c r="F37" s="32"/>
      <c r="G37" s="32"/>
      <c r="H37" s="32"/>
      <c r="GF37" s="25"/>
      <c r="GG37" s="25"/>
      <c r="GH37" s="25"/>
      <c r="GI37" s="25"/>
      <c r="GJ37" s="25"/>
      <c r="GK37" s="25"/>
    </row>
    <row r="38" spans="1:198" x14ac:dyDescent="0.2">
      <c r="A38" s="31"/>
      <c r="B38" s="31"/>
      <c r="C38" s="32"/>
      <c r="D38" s="32"/>
      <c r="E38" s="32"/>
      <c r="F38" s="32"/>
      <c r="G38" s="32"/>
      <c r="H38" s="32"/>
      <c r="GF38" s="25"/>
      <c r="GG38" s="25"/>
      <c r="GH38" s="25"/>
      <c r="GI38" s="25"/>
      <c r="GJ38" s="25"/>
      <c r="GK38" s="25"/>
    </row>
    <row r="39" spans="1:198" x14ac:dyDescent="0.2">
      <c r="A39" s="31"/>
      <c r="B39" s="31"/>
      <c r="C39" s="32"/>
      <c r="D39" s="32"/>
      <c r="E39" s="32"/>
      <c r="F39" s="32"/>
      <c r="G39" s="32"/>
      <c r="H39" s="32"/>
      <c r="GF39" s="25"/>
      <c r="GG39" s="25"/>
      <c r="GH39" s="25"/>
      <c r="GI39" s="25"/>
      <c r="GJ39" s="25"/>
      <c r="GK39" s="25"/>
    </row>
    <row r="40" spans="1:198" x14ac:dyDescent="0.2">
      <c r="A40" s="31"/>
      <c r="B40" s="31"/>
      <c r="C40" s="32"/>
      <c r="D40" s="32"/>
      <c r="E40" s="32"/>
      <c r="F40" s="32"/>
      <c r="G40" s="32"/>
      <c r="H40" s="32"/>
      <c r="GF40" s="25"/>
      <c r="GG40" s="25"/>
      <c r="GH40" s="25"/>
      <c r="GI40" s="25"/>
      <c r="GJ40" s="25"/>
      <c r="GK40" s="25"/>
    </row>
    <row r="41" spans="1:198" x14ac:dyDescent="0.2">
      <c r="A41" s="31"/>
      <c r="B41" s="31"/>
      <c r="C41" s="32"/>
      <c r="D41" s="32"/>
      <c r="E41" s="32"/>
      <c r="F41" s="32"/>
      <c r="G41" s="32"/>
      <c r="H41" s="32"/>
      <c r="GF41" s="25"/>
      <c r="GG41" s="25"/>
      <c r="GH41" s="25"/>
      <c r="GI41" s="25"/>
      <c r="GJ41" s="25"/>
      <c r="GK41" s="25"/>
    </row>
    <row r="42" spans="1:198" x14ac:dyDescent="0.2">
      <c r="A42" s="31"/>
      <c r="B42" s="31"/>
      <c r="C42" s="32"/>
      <c r="D42" s="32"/>
      <c r="E42" s="32"/>
      <c r="F42" s="32"/>
      <c r="G42" s="32"/>
      <c r="H42" s="32"/>
      <c r="GF42" s="25"/>
      <c r="GG42" s="25"/>
      <c r="GH42" s="25"/>
      <c r="GI42" s="25"/>
      <c r="GJ42" s="25"/>
      <c r="GK42" s="25"/>
    </row>
    <row r="43" spans="1:198" x14ac:dyDescent="0.2">
      <c r="A43" s="31"/>
      <c r="B43" s="31"/>
      <c r="C43" s="32"/>
      <c r="D43" s="32"/>
      <c r="E43" s="32"/>
      <c r="F43" s="32"/>
      <c r="G43" s="32"/>
      <c r="H43" s="32"/>
      <c r="GF43" s="25"/>
      <c r="GG43" s="25"/>
      <c r="GH43" s="25"/>
      <c r="GI43" s="25"/>
      <c r="GJ43" s="25"/>
      <c r="GK43" s="25"/>
    </row>
    <row r="44" spans="1:198" x14ac:dyDescent="0.2">
      <c r="A44" s="31"/>
      <c r="B44" s="31"/>
      <c r="C44" s="32"/>
      <c r="D44" s="32"/>
      <c r="E44" s="32"/>
      <c r="F44" s="32"/>
      <c r="G44" s="32"/>
      <c r="H44" s="32"/>
      <c r="GF44" s="25"/>
      <c r="GG44" s="25"/>
      <c r="GH44" s="25"/>
      <c r="GI44" s="25"/>
      <c r="GJ44" s="25"/>
      <c r="GK44" s="25"/>
    </row>
    <row r="45" spans="1:198" x14ac:dyDescent="0.2">
      <c r="A45" s="31"/>
      <c r="B45" s="31"/>
      <c r="C45" s="32"/>
      <c r="D45" s="32"/>
      <c r="E45" s="32"/>
      <c r="F45" s="32"/>
      <c r="G45" s="32"/>
      <c r="H45" s="32"/>
      <c r="GF45" s="25"/>
      <c r="GG45" s="25"/>
      <c r="GH45" s="25"/>
      <c r="GI45" s="25"/>
      <c r="GJ45" s="25"/>
      <c r="GK45" s="25"/>
    </row>
    <row r="46" spans="1:198" x14ac:dyDescent="0.2">
      <c r="A46" s="31"/>
      <c r="B46" s="31"/>
      <c r="C46" s="32"/>
      <c r="D46" s="32"/>
      <c r="E46" s="32"/>
      <c r="F46" s="32"/>
      <c r="G46" s="32"/>
      <c r="H46" s="32"/>
      <c r="GF46" s="25"/>
      <c r="GG46" s="25"/>
      <c r="GH46" s="25"/>
      <c r="GI46" s="25"/>
      <c r="GJ46" s="25"/>
      <c r="GK46" s="25"/>
    </row>
    <row r="47" spans="1:198" x14ac:dyDescent="0.2">
      <c r="A47" s="31"/>
      <c r="B47" s="31"/>
      <c r="C47" s="32"/>
      <c r="D47" s="32"/>
      <c r="E47" s="32"/>
      <c r="F47" s="32"/>
      <c r="G47" s="32"/>
      <c r="H47" s="32"/>
      <c r="GF47" s="25"/>
      <c r="GG47" s="25"/>
      <c r="GH47" s="25"/>
      <c r="GI47" s="25"/>
      <c r="GJ47" s="25"/>
      <c r="GK47" s="25"/>
    </row>
    <row r="48" spans="1:198" x14ac:dyDescent="0.2">
      <c r="A48" s="31"/>
      <c r="B48" s="31"/>
      <c r="C48" s="32"/>
      <c r="D48" s="32"/>
      <c r="E48" s="32"/>
      <c r="F48" s="32"/>
      <c r="G48" s="32"/>
      <c r="H48" s="32"/>
      <c r="GF48" s="25"/>
      <c r="GG48" s="25"/>
      <c r="GH48" s="25"/>
      <c r="GI48" s="25"/>
      <c r="GJ48" s="25"/>
      <c r="GK48" s="25"/>
    </row>
    <row r="49" spans="1:193" x14ac:dyDescent="0.2">
      <c r="A49" s="31"/>
      <c r="B49" s="31"/>
      <c r="C49" s="32"/>
      <c r="D49" s="32"/>
      <c r="E49" s="32"/>
      <c r="F49" s="32"/>
      <c r="G49" s="32"/>
      <c r="H49" s="32"/>
      <c r="GF49" s="25"/>
      <c r="GG49" s="25"/>
      <c r="GH49" s="25"/>
      <c r="GI49" s="25"/>
      <c r="GJ49" s="25"/>
      <c r="GK49" s="25"/>
    </row>
    <row r="50" spans="1:193" x14ac:dyDescent="0.2">
      <c r="A50" s="31"/>
      <c r="B50" s="31"/>
      <c r="C50" s="32"/>
      <c r="D50" s="32"/>
      <c r="E50" s="32"/>
      <c r="F50" s="32"/>
      <c r="G50" s="32"/>
      <c r="H50" s="32"/>
      <c r="GF50" s="25"/>
      <c r="GG50" s="25"/>
      <c r="GH50" s="25"/>
      <c r="GI50" s="25"/>
      <c r="GJ50" s="25"/>
      <c r="GK50" s="25"/>
    </row>
    <row r="51" spans="1:193" x14ac:dyDescent="0.2">
      <c r="A51" s="31"/>
      <c r="B51" s="31"/>
      <c r="C51" s="32"/>
      <c r="D51" s="32"/>
      <c r="E51" s="32"/>
      <c r="F51" s="32"/>
      <c r="G51" s="32"/>
      <c r="H51" s="32"/>
      <c r="GF51" s="25"/>
      <c r="GG51" s="25"/>
      <c r="GH51" s="25"/>
      <c r="GI51" s="25"/>
      <c r="GJ51" s="25"/>
      <c r="GK51" s="25"/>
    </row>
    <row r="52" spans="1:193" x14ac:dyDescent="0.2">
      <c r="A52" s="31"/>
      <c r="B52" s="31"/>
      <c r="C52" s="32"/>
      <c r="D52" s="32"/>
      <c r="E52" s="32"/>
      <c r="F52" s="32"/>
      <c r="G52" s="32"/>
      <c r="H52" s="32"/>
      <c r="GF52" s="25"/>
      <c r="GG52" s="25"/>
      <c r="GH52" s="25"/>
      <c r="GI52" s="25"/>
      <c r="GJ52" s="25"/>
      <c r="GK52" s="25"/>
    </row>
    <row r="53" spans="1:193" x14ac:dyDescent="0.2">
      <c r="A53" s="31"/>
      <c r="B53" s="31"/>
      <c r="C53" s="32"/>
      <c r="D53" s="32"/>
      <c r="E53" s="32"/>
      <c r="F53" s="32"/>
      <c r="G53" s="32"/>
      <c r="H53" s="32"/>
      <c r="GF53" s="25"/>
      <c r="GG53" s="25"/>
      <c r="GH53" s="25"/>
      <c r="GI53" s="25"/>
      <c r="GJ53" s="25"/>
      <c r="GK53" s="25"/>
    </row>
    <row r="54" spans="1:193" x14ac:dyDescent="0.2">
      <c r="A54" s="31"/>
      <c r="B54" s="31"/>
      <c r="C54" s="32"/>
      <c r="D54" s="32"/>
      <c r="E54" s="32"/>
      <c r="F54" s="32"/>
      <c r="G54" s="32"/>
      <c r="H54" s="32"/>
      <c r="GF54" s="25"/>
      <c r="GG54" s="25"/>
      <c r="GH54" s="25"/>
      <c r="GI54" s="25"/>
      <c r="GJ54" s="25"/>
      <c r="GK54" s="25"/>
    </row>
    <row r="55" spans="1:193" x14ac:dyDescent="0.2">
      <c r="A55" s="31"/>
      <c r="B55" s="31"/>
      <c r="C55" s="32"/>
      <c r="D55" s="32"/>
      <c r="E55" s="32"/>
      <c r="F55" s="32"/>
      <c r="G55" s="32"/>
      <c r="H55" s="32"/>
      <c r="GF55" s="25"/>
      <c r="GG55" s="25"/>
      <c r="GH55" s="25"/>
      <c r="GI55" s="25"/>
      <c r="GJ55" s="25"/>
      <c r="GK55" s="25"/>
    </row>
    <row r="56" spans="1:193" x14ac:dyDescent="0.2">
      <c r="A56" s="31"/>
      <c r="B56" s="31"/>
      <c r="C56" s="32"/>
      <c r="D56" s="32"/>
      <c r="E56" s="32"/>
      <c r="F56" s="32"/>
      <c r="G56" s="32"/>
      <c r="H56" s="32"/>
      <c r="GF56" s="25"/>
      <c r="GG56" s="25"/>
      <c r="GH56" s="25"/>
      <c r="GI56" s="25"/>
      <c r="GJ56" s="25"/>
      <c r="GK56" s="25"/>
    </row>
    <row r="57" spans="1:193" x14ac:dyDescent="0.2">
      <c r="A57" s="31"/>
      <c r="B57" s="31"/>
      <c r="C57" s="32"/>
      <c r="D57" s="32"/>
      <c r="E57" s="32"/>
      <c r="F57" s="32"/>
      <c r="G57" s="32"/>
      <c r="H57" s="32"/>
      <c r="GF57" s="25"/>
      <c r="GG57" s="25"/>
      <c r="GH57" s="25"/>
      <c r="GI57" s="25"/>
      <c r="GJ57" s="25"/>
      <c r="GK57" s="25"/>
    </row>
    <row r="58" spans="1:193" x14ac:dyDescent="0.2">
      <c r="A58" s="31"/>
      <c r="B58" s="31"/>
      <c r="C58" s="32"/>
      <c r="D58" s="32"/>
      <c r="E58" s="32"/>
      <c r="F58" s="32"/>
      <c r="G58" s="32"/>
      <c r="H58" s="32"/>
      <c r="GF58" s="25"/>
      <c r="GG58" s="25"/>
      <c r="GH58" s="25"/>
      <c r="GI58" s="25"/>
      <c r="GJ58" s="25"/>
      <c r="GK58" s="25"/>
    </row>
    <row r="59" spans="1:193" x14ac:dyDescent="0.2">
      <c r="A59" s="31"/>
      <c r="B59" s="31"/>
      <c r="C59" s="32"/>
      <c r="D59" s="32"/>
      <c r="E59" s="32"/>
      <c r="F59" s="32"/>
      <c r="G59" s="32"/>
      <c r="H59" s="32"/>
      <c r="GF59" s="25"/>
      <c r="GG59" s="25"/>
      <c r="GH59" s="25"/>
      <c r="GI59" s="25"/>
      <c r="GJ59" s="25"/>
      <c r="GK59" s="25"/>
    </row>
    <row r="60" spans="1:193" x14ac:dyDescent="0.2">
      <c r="A60" s="31"/>
      <c r="B60" s="31"/>
      <c r="C60" s="32"/>
      <c r="D60" s="32"/>
      <c r="E60" s="32"/>
      <c r="F60" s="32"/>
      <c r="G60" s="32"/>
      <c r="H60" s="32"/>
      <c r="GF60" s="25"/>
      <c r="GG60" s="25"/>
      <c r="GH60" s="25"/>
      <c r="GI60" s="25"/>
      <c r="GJ60" s="25"/>
      <c r="GK60" s="25"/>
    </row>
    <row r="61" spans="1:193" x14ac:dyDescent="0.2">
      <c r="A61" s="31"/>
      <c r="B61" s="31"/>
      <c r="C61" s="32"/>
      <c r="D61" s="32"/>
      <c r="E61" s="32"/>
      <c r="F61" s="32"/>
      <c r="G61" s="32"/>
      <c r="H61" s="32"/>
      <c r="GF61" s="25"/>
      <c r="GG61" s="25"/>
      <c r="GH61" s="25"/>
      <c r="GI61" s="25"/>
      <c r="GJ61" s="25"/>
      <c r="GK61" s="25"/>
    </row>
    <row r="62" spans="1:193" x14ac:dyDescent="0.2">
      <c r="A62" s="31"/>
      <c r="B62" s="31"/>
      <c r="C62" s="32"/>
      <c r="D62" s="32"/>
      <c r="E62" s="32"/>
      <c r="F62" s="32"/>
      <c r="G62" s="32"/>
      <c r="H62" s="32"/>
      <c r="GF62" s="25"/>
      <c r="GG62" s="25"/>
      <c r="GH62" s="25"/>
      <c r="GI62" s="25"/>
      <c r="GJ62" s="25"/>
      <c r="GK62" s="25"/>
    </row>
    <row r="63" spans="1:193" x14ac:dyDescent="0.2">
      <c r="A63" s="31"/>
      <c r="B63" s="31"/>
      <c r="C63" s="32"/>
      <c r="D63" s="32"/>
      <c r="E63" s="32"/>
      <c r="F63" s="32"/>
      <c r="G63" s="32"/>
      <c r="H63" s="32"/>
      <c r="GF63" s="25"/>
      <c r="GG63" s="25"/>
      <c r="GH63" s="25"/>
      <c r="GI63" s="25"/>
      <c r="GJ63" s="25"/>
      <c r="GK63" s="25"/>
    </row>
    <row r="64" spans="1:193" x14ac:dyDescent="0.2">
      <c r="A64" s="31"/>
      <c r="B64" s="31"/>
      <c r="C64" s="32"/>
      <c r="D64" s="32"/>
      <c r="E64" s="32"/>
      <c r="F64" s="32"/>
      <c r="G64" s="32"/>
      <c r="H64" s="32"/>
      <c r="GF64" s="25"/>
      <c r="GG64" s="25"/>
      <c r="GH64" s="25"/>
      <c r="GI64" s="25"/>
      <c r="GJ64" s="25"/>
      <c r="GK64" s="25"/>
    </row>
    <row r="65" spans="1:193" x14ac:dyDescent="0.2">
      <c r="A65" s="31"/>
      <c r="B65" s="31"/>
      <c r="C65" s="32"/>
      <c r="D65" s="32"/>
      <c r="E65" s="32"/>
      <c r="F65" s="32"/>
      <c r="G65" s="32"/>
      <c r="H65" s="32"/>
      <c r="GF65" s="25"/>
      <c r="GG65" s="25"/>
      <c r="GH65" s="25"/>
      <c r="GI65" s="25"/>
      <c r="GJ65" s="25"/>
      <c r="GK65" s="25"/>
    </row>
    <row r="66" spans="1:193" x14ac:dyDescent="0.2">
      <c r="A66" s="31"/>
      <c r="B66" s="31"/>
      <c r="C66" s="32"/>
      <c r="D66" s="32"/>
      <c r="E66" s="32"/>
      <c r="F66" s="32"/>
      <c r="G66" s="32"/>
      <c r="H66" s="32"/>
      <c r="GF66" s="25"/>
      <c r="GG66" s="25"/>
      <c r="GH66" s="25"/>
      <c r="GI66" s="25"/>
      <c r="GJ66" s="25"/>
      <c r="GK66" s="25"/>
    </row>
    <row r="67" spans="1:193" x14ac:dyDescent="0.2">
      <c r="A67" s="31"/>
      <c r="B67" s="31"/>
      <c r="C67" s="32"/>
      <c r="D67" s="32"/>
      <c r="E67" s="32"/>
      <c r="F67" s="32"/>
      <c r="G67" s="32"/>
      <c r="H67" s="32"/>
      <c r="GF67" s="25"/>
      <c r="GG67" s="25"/>
      <c r="GH67" s="25"/>
      <c r="GI67" s="25"/>
      <c r="GJ67" s="25"/>
      <c r="GK67" s="25"/>
    </row>
    <row r="68" spans="1:193" x14ac:dyDescent="0.2">
      <c r="A68" s="31"/>
      <c r="B68" s="31"/>
      <c r="C68" s="32"/>
      <c r="D68" s="32"/>
      <c r="E68" s="32"/>
      <c r="F68" s="32"/>
      <c r="G68" s="32"/>
      <c r="H68" s="32"/>
      <c r="GF68" s="25"/>
      <c r="GG68" s="25"/>
      <c r="GH68" s="25"/>
      <c r="GI68" s="25"/>
      <c r="GJ68" s="25"/>
      <c r="GK68" s="25"/>
    </row>
    <row r="69" spans="1:193" x14ac:dyDescent="0.2">
      <c r="A69" s="31"/>
      <c r="B69" s="31"/>
      <c r="C69" s="32"/>
      <c r="D69" s="32"/>
      <c r="E69" s="32"/>
      <c r="F69" s="32"/>
      <c r="G69" s="32"/>
      <c r="H69" s="32"/>
      <c r="GF69" s="25"/>
      <c r="GG69" s="25"/>
      <c r="GH69" s="25"/>
      <c r="GI69" s="25"/>
      <c r="GJ69" s="25"/>
      <c r="GK69" s="25"/>
    </row>
    <row r="70" spans="1:193" x14ac:dyDescent="0.2">
      <c r="A70" s="31"/>
      <c r="B70" s="31"/>
      <c r="C70" s="32"/>
      <c r="D70" s="32"/>
      <c r="E70" s="32"/>
      <c r="F70" s="32"/>
      <c r="G70" s="32"/>
      <c r="H70" s="32"/>
      <c r="GF70" s="25"/>
      <c r="GG70" s="25"/>
      <c r="GH70" s="25"/>
      <c r="GI70" s="25"/>
      <c r="GJ70" s="25"/>
      <c r="GK70" s="25"/>
    </row>
    <row r="71" spans="1:193" x14ac:dyDescent="0.2">
      <c r="A71" s="31"/>
      <c r="B71" s="31"/>
      <c r="C71" s="32"/>
      <c r="D71" s="32"/>
      <c r="E71" s="32"/>
      <c r="F71" s="32"/>
      <c r="G71" s="32"/>
      <c r="H71" s="32"/>
      <c r="GF71" s="25"/>
      <c r="GG71" s="25"/>
      <c r="GH71" s="25"/>
      <c r="GI71" s="25"/>
      <c r="GJ71" s="25"/>
      <c r="GK71" s="25"/>
    </row>
    <row r="72" spans="1:193" x14ac:dyDescent="0.2">
      <c r="GF72" s="25"/>
      <c r="GG72" s="25"/>
      <c r="GH72" s="25"/>
      <c r="GI72" s="25"/>
      <c r="GJ72" s="25"/>
      <c r="GK72" s="25"/>
    </row>
    <row r="73" spans="1:193" x14ac:dyDescent="0.2">
      <c r="GF73" s="25"/>
      <c r="GG73" s="25"/>
      <c r="GH73" s="25"/>
      <c r="GI73" s="25"/>
      <c r="GJ73" s="25"/>
      <c r="GK73" s="25"/>
    </row>
    <row r="74" spans="1:193" x14ac:dyDescent="0.2">
      <c r="GF74" s="25"/>
      <c r="GG74" s="25"/>
      <c r="GH74" s="25"/>
      <c r="GI74" s="25"/>
      <c r="GJ74" s="25"/>
      <c r="GK74" s="25"/>
    </row>
    <row r="75" spans="1:193" x14ac:dyDescent="0.2">
      <c r="GF75" s="25"/>
      <c r="GG75" s="25"/>
      <c r="GH75" s="25"/>
      <c r="GI75" s="25"/>
      <c r="GJ75" s="25"/>
      <c r="GK75" s="25"/>
    </row>
    <row r="76" spans="1:193" x14ac:dyDescent="0.2">
      <c r="GF76" s="25"/>
      <c r="GG76" s="25"/>
      <c r="GH76" s="25"/>
      <c r="GI76" s="25"/>
      <c r="GJ76" s="25"/>
      <c r="GK76" s="25"/>
    </row>
    <row r="77" spans="1:193" x14ac:dyDescent="0.2">
      <c r="GF77" s="25"/>
      <c r="GG77" s="25"/>
      <c r="GH77" s="25"/>
      <c r="GI77" s="25"/>
      <c r="GJ77" s="25"/>
      <c r="GK77" s="25"/>
    </row>
    <row r="78" spans="1:193" x14ac:dyDescent="0.2">
      <c r="GF78" s="25"/>
      <c r="GG78" s="25"/>
      <c r="GH78" s="25"/>
      <c r="GI78" s="25"/>
      <c r="GJ78" s="25"/>
      <c r="GK78" s="25"/>
    </row>
    <row r="79" spans="1:193" x14ac:dyDescent="0.2">
      <c r="GF79" s="25"/>
      <c r="GG79" s="25"/>
      <c r="GH79" s="25"/>
      <c r="GI79" s="25"/>
      <c r="GJ79" s="25"/>
      <c r="GK79" s="25"/>
    </row>
    <row r="80" spans="1:193" x14ac:dyDescent="0.2">
      <c r="GF80" s="25"/>
      <c r="GG80" s="25"/>
      <c r="GH80" s="25"/>
      <c r="GI80" s="25"/>
      <c r="GJ80" s="25"/>
      <c r="GK80" s="25"/>
    </row>
    <row r="81" spans="188:193" x14ac:dyDescent="0.2">
      <c r="GF81" s="25"/>
      <c r="GG81" s="25"/>
      <c r="GH81" s="25"/>
      <c r="GI81" s="25"/>
      <c r="GJ81" s="25"/>
      <c r="GK81" s="25"/>
    </row>
    <row r="82" spans="188:193" x14ac:dyDescent="0.2">
      <c r="GF82" s="25"/>
      <c r="GG82" s="25"/>
      <c r="GH82" s="25"/>
      <c r="GI82" s="25"/>
      <c r="GJ82" s="25"/>
      <c r="GK82" s="25"/>
    </row>
    <row r="83" spans="188:193" x14ac:dyDescent="0.2">
      <c r="GF83" s="25"/>
      <c r="GG83" s="25"/>
      <c r="GH83" s="25"/>
      <c r="GI83" s="25"/>
      <c r="GJ83" s="25"/>
      <c r="GK83" s="25"/>
    </row>
    <row r="84" spans="188:193" x14ac:dyDescent="0.2">
      <c r="GF84" s="25"/>
      <c r="GG84" s="25"/>
      <c r="GH84" s="25"/>
      <c r="GI84" s="25"/>
      <c r="GJ84" s="25"/>
      <c r="GK84" s="25"/>
    </row>
    <row r="85" spans="188:193" x14ac:dyDescent="0.2">
      <c r="GF85" s="25"/>
      <c r="GG85" s="25"/>
      <c r="GH85" s="25"/>
      <c r="GI85" s="25"/>
      <c r="GJ85" s="25"/>
      <c r="GK85" s="25"/>
    </row>
    <row r="86" spans="188:193" x14ac:dyDescent="0.2">
      <c r="GF86" s="25"/>
      <c r="GG86" s="25"/>
      <c r="GH86" s="25"/>
      <c r="GI86" s="25"/>
      <c r="GJ86" s="25"/>
      <c r="GK86" s="25"/>
    </row>
    <row r="87" spans="188:193" x14ac:dyDescent="0.2">
      <c r="GF87" s="25"/>
      <c r="GG87" s="25"/>
      <c r="GH87" s="25"/>
      <c r="GI87" s="25"/>
      <c r="GJ87" s="25"/>
      <c r="GK87" s="25"/>
    </row>
    <row r="88" spans="188:193" x14ac:dyDescent="0.2">
      <c r="GF88" s="25"/>
      <c r="GG88" s="25"/>
      <c r="GH88" s="25"/>
      <c r="GI88" s="25"/>
      <c r="GJ88" s="25"/>
      <c r="GK88" s="25"/>
    </row>
    <row r="89" spans="188:193" x14ac:dyDescent="0.2">
      <c r="GF89" s="25"/>
      <c r="GG89" s="25"/>
      <c r="GH89" s="25"/>
      <c r="GI89" s="25"/>
      <c r="GJ89" s="25"/>
      <c r="GK89" s="25"/>
    </row>
    <row r="90" spans="188:193" x14ac:dyDescent="0.2">
      <c r="GF90" s="25"/>
      <c r="GG90" s="25"/>
      <c r="GH90" s="25"/>
      <c r="GI90" s="25"/>
      <c r="GJ90" s="25"/>
      <c r="GK90" s="25"/>
    </row>
    <row r="91" spans="188:193" x14ac:dyDescent="0.2">
      <c r="GF91" s="25"/>
      <c r="GG91" s="25"/>
      <c r="GH91" s="25"/>
      <c r="GI91" s="25"/>
      <c r="GJ91" s="25"/>
      <c r="GK91" s="25"/>
    </row>
    <row r="92" spans="188:193" x14ac:dyDescent="0.2">
      <c r="GF92" s="25"/>
      <c r="GG92" s="25"/>
      <c r="GH92" s="25"/>
      <c r="GI92" s="25"/>
      <c r="GJ92" s="25"/>
      <c r="GK92" s="25"/>
    </row>
    <row r="93" spans="188:193" x14ac:dyDescent="0.2">
      <c r="GF93" s="25"/>
      <c r="GG93" s="25"/>
      <c r="GH93" s="25"/>
      <c r="GI93" s="25"/>
      <c r="GJ93" s="25"/>
      <c r="GK93" s="25"/>
    </row>
    <row r="94" spans="188:193" x14ac:dyDescent="0.2">
      <c r="GF94" s="25"/>
      <c r="GG94" s="25"/>
      <c r="GH94" s="25"/>
      <c r="GI94" s="25"/>
      <c r="GJ94" s="25"/>
      <c r="GK94" s="25"/>
    </row>
    <row r="95" spans="188:193" x14ac:dyDescent="0.2">
      <c r="GF95" s="25"/>
      <c r="GG95" s="25"/>
      <c r="GH95" s="25"/>
      <c r="GI95" s="25"/>
      <c r="GJ95" s="25"/>
      <c r="GK95" s="25"/>
    </row>
    <row r="96" spans="188:193" x14ac:dyDescent="0.2">
      <c r="GF96" s="25"/>
      <c r="GG96" s="25"/>
      <c r="GH96" s="25"/>
      <c r="GI96" s="25"/>
      <c r="GJ96" s="25"/>
      <c r="GK96" s="25"/>
    </row>
    <row r="97" spans="188:193" x14ac:dyDescent="0.2">
      <c r="GF97" s="25"/>
      <c r="GG97" s="25"/>
      <c r="GH97" s="25"/>
      <c r="GI97" s="25"/>
      <c r="GJ97" s="25"/>
      <c r="GK97" s="25"/>
    </row>
    <row r="98" spans="188:193" x14ac:dyDescent="0.2">
      <c r="GF98" s="25"/>
      <c r="GG98" s="25"/>
      <c r="GH98" s="25"/>
      <c r="GI98" s="25"/>
      <c r="GJ98" s="25"/>
      <c r="GK98" s="25"/>
    </row>
    <row r="99" spans="188:193" x14ac:dyDescent="0.2">
      <c r="GF99" s="25"/>
      <c r="GG99" s="25"/>
      <c r="GH99" s="25"/>
      <c r="GI99" s="25"/>
      <c r="GJ99" s="25"/>
      <c r="GK99" s="25"/>
    </row>
    <row r="100" spans="188:193" x14ac:dyDescent="0.2">
      <c r="GF100" s="25"/>
      <c r="GG100" s="25"/>
      <c r="GH100" s="25"/>
      <c r="GI100" s="25"/>
      <c r="GJ100" s="25"/>
      <c r="GK100" s="25"/>
    </row>
    <row r="101" spans="188:193" x14ac:dyDescent="0.2">
      <c r="GF101" s="25"/>
      <c r="GG101" s="25"/>
      <c r="GH101" s="25"/>
      <c r="GI101" s="25"/>
      <c r="GJ101" s="25"/>
      <c r="GK101" s="25"/>
    </row>
    <row r="102" spans="188:193" x14ac:dyDescent="0.2">
      <c r="GF102" s="25"/>
      <c r="GG102" s="25"/>
      <c r="GH102" s="25"/>
      <c r="GI102" s="25"/>
      <c r="GJ102" s="25"/>
      <c r="GK102" s="25"/>
    </row>
    <row r="103" spans="188:193" x14ac:dyDescent="0.2">
      <c r="GF103" s="25"/>
      <c r="GG103" s="25"/>
      <c r="GH103" s="25"/>
      <c r="GI103" s="25"/>
      <c r="GJ103" s="25"/>
      <c r="GK103" s="25"/>
    </row>
    <row r="104" spans="188:193" x14ac:dyDescent="0.2">
      <c r="GF104" s="25"/>
      <c r="GG104" s="25"/>
      <c r="GH104" s="25"/>
      <c r="GI104" s="25"/>
      <c r="GJ104" s="25"/>
      <c r="GK104" s="25"/>
    </row>
    <row r="105" spans="188:193" x14ac:dyDescent="0.2">
      <c r="GF105" s="25"/>
      <c r="GG105" s="25"/>
      <c r="GH105" s="25"/>
      <c r="GI105" s="25"/>
      <c r="GJ105" s="25"/>
      <c r="GK105" s="25"/>
    </row>
    <row r="106" spans="188:193" x14ac:dyDescent="0.2">
      <c r="GF106" s="25"/>
      <c r="GG106" s="25"/>
      <c r="GH106" s="25"/>
      <c r="GI106" s="25"/>
      <c r="GJ106" s="25"/>
      <c r="GK106" s="25"/>
    </row>
    <row r="107" spans="188:193" x14ac:dyDescent="0.2">
      <c r="GF107" s="25"/>
      <c r="GG107" s="25"/>
      <c r="GH107" s="25"/>
      <c r="GI107" s="25"/>
      <c r="GJ107" s="25"/>
      <c r="GK107" s="25"/>
    </row>
    <row r="108" spans="188:193" x14ac:dyDescent="0.2">
      <c r="GF108" s="25"/>
      <c r="GG108" s="25"/>
      <c r="GH108" s="25"/>
      <c r="GI108" s="25"/>
      <c r="GJ108" s="25"/>
      <c r="GK108" s="25"/>
    </row>
    <row r="109" spans="188:193" x14ac:dyDescent="0.2">
      <c r="GF109" s="25"/>
      <c r="GG109" s="25"/>
      <c r="GH109" s="25"/>
      <c r="GI109" s="25"/>
      <c r="GJ109" s="25"/>
      <c r="GK109" s="25"/>
    </row>
    <row r="110" spans="188:193" x14ac:dyDescent="0.2">
      <c r="GF110" s="25"/>
      <c r="GG110" s="25"/>
      <c r="GH110" s="25"/>
      <c r="GI110" s="25"/>
      <c r="GJ110" s="25"/>
      <c r="GK110" s="25"/>
    </row>
    <row r="111" spans="188:193" x14ac:dyDescent="0.2">
      <c r="GF111" s="25"/>
      <c r="GG111" s="25"/>
      <c r="GH111" s="25"/>
      <c r="GI111" s="25"/>
      <c r="GJ111" s="25"/>
      <c r="GK111" s="25"/>
    </row>
    <row r="112" spans="188:193" x14ac:dyDescent="0.2">
      <c r="GF112" s="25"/>
      <c r="GG112" s="25"/>
      <c r="GH112" s="25"/>
      <c r="GI112" s="25"/>
      <c r="GJ112" s="25"/>
      <c r="GK112" s="25"/>
    </row>
    <row r="113" spans="188:193" x14ac:dyDescent="0.2">
      <c r="GF113" s="25"/>
      <c r="GG113" s="25"/>
      <c r="GH113" s="25"/>
      <c r="GI113" s="25"/>
      <c r="GJ113" s="25"/>
      <c r="GK113" s="25"/>
    </row>
    <row r="114" spans="188:193" x14ac:dyDescent="0.2">
      <c r="GF114" s="25"/>
      <c r="GG114" s="25"/>
      <c r="GH114" s="25"/>
      <c r="GI114" s="25"/>
      <c r="GJ114" s="25"/>
      <c r="GK114" s="25"/>
    </row>
    <row r="115" spans="188:193" x14ac:dyDescent="0.2">
      <c r="GF115" s="25"/>
      <c r="GG115" s="25"/>
      <c r="GH115" s="25"/>
      <c r="GI115" s="25"/>
      <c r="GJ115" s="25"/>
      <c r="GK115" s="25"/>
    </row>
    <row r="116" spans="188:193" x14ac:dyDescent="0.2">
      <c r="GF116" s="25"/>
      <c r="GG116" s="25"/>
      <c r="GH116" s="25"/>
      <c r="GI116" s="25"/>
      <c r="GJ116" s="25"/>
      <c r="GK116" s="25"/>
    </row>
    <row r="117" spans="188:193" x14ac:dyDescent="0.2">
      <c r="GF117" s="25"/>
      <c r="GG117" s="25"/>
      <c r="GH117" s="25"/>
      <c r="GI117" s="25"/>
      <c r="GJ117" s="25"/>
      <c r="GK117" s="25"/>
    </row>
    <row r="118" spans="188:193" x14ac:dyDescent="0.2">
      <c r="GF118" s="25"/>
      <c r="GG118" s="25"/>
      <c r="GH118" s="25"/>
      <c r="GI118" s="25"/>
      <c r="GJ118" s="25"/>
      <c r="GK118" s="25"/>
    </row>
    <row r="119" spans="188:193" x14ac:dyDescent="0.2">
      <c r="GF119" s="25"/>
      <c r="GG119" s="25"/>
      <c r="GH119" s="25"/>
      <c r="GI119" s="25"/>
      <c r="GJ119" s="25"/>
      <c r="GK119" s="25"/>
    </row>
    <row r="120" spans="188:193" x14ac:dyDescent="0.2">
      <c r="GF120" s="25"/>
      <c r="GG120" s="25"/>
      <c r="GH120" s="25"/>
      <c r="GI120" s="25"/>
      <c r="GJ120" s="25"/>
      <c r="GK120" s="25"/>
    </row>
    <row r="121" spans="188:193" x14ac:dyDescent="0.2">
      <c r="GF121" s="25"/>
      <c r="GG121" s="25"/>
      <c r="GH121" s="25"/>
      <c r="GI121" s="25"/>
      <c r="GJ121" s="25"/>
      <c r="GK121" s="25"/>
    </row>
    <row r="122" spans="188:193" x14ac:dyDescent="0.2">
      <c r="GF122" s="25"/>
      <c r="GG122" s="25"/>
      <c r="GH122" s="25"/>
      <c r="GI122" s="25"/>
      <c r="GJ122" s="25"/>
      <c r="GK122" s="25"/>
    </row>
    <row r="123" spans="188:193" x14ac:dyDescent="0.2">
      <c r="GF123" s="25"/>
      <c r="GG123" s="25"/>
      <c r="GH123" s="25"/>
      <c r="GI123" s="25"/>
      <c r="GJ123" s="25"/>
      <c r="GK123" s="25"/>
    </row>
    <row r="124" spans="188:193" x14ac:dyDescent="0.2">
      <c r="GF124" s="25"/>
      <c r="GG124" s="25"/>
      <c r="GH124" s="25"/>
      <c r="GI124" s="25"/>
      <c r="GJ124" s="25"/>
      <c r="GK124" s="25"/>
    </row>
    <row r="125" spans="188:193" x14ac:dyDescent="0.2">
      <c r="GF125" s="25"/>
      <c r="GG125" s="25"/>
      <c r="GH125" s="25"/>
      <c r="GI125" s="25"/>
      <c r="GJ125" s="25"/>
      <c r="GK125" s="25"/>
    </row>
    <row r="126" spans="188:193" x14ac:dyDescent="0.2">
      <c r="GF126" s="25"/>
      <c r="GG126" s="25"/>
      <c r="GH126" s="25"/>
      <c r="GI126" s="25"/>
      <c r="GJ126" s="25"/>
      <c r="GK126" s="25"/>
    </row>
    <row r="127" spans="188:193" x14ac:dyDescent="0.2">
      <c r="GF127" s="25"/>
      <c r="GG127" s="25"/>
      <c r="GH127" s="25"/>
      <c r="GI127" s="25"/>
      <c r="GJ127" s="25"/>
      <c r="GK127" s="25"/>
    </row>
    <row r="128" spans="188:193" x14ac:dyDescent="0.2">
      <c r="GF128" s="25"/>
      <c r="GG128" s="25"/>
      <c r="GH128" s="25"/>
      <c r="GI128" s="25"/>
      <c r="GJ128" s="25"/>
      <c r="GK128" s="25"/>
    </row>
    <row r="129" spans="188:193" x14ac:dyDescent="0.2">
      <c r="GF129" s="25"/>
      <c r="GG129" s="25"/>
      <c r="GH129" s="25"/>
      <c r="GI129" s="25"/>
      <c r="GJ129" s="25"/>
      <c r="GK129" s="25"/>
    </row>
    <row r="130" spans="188:193" x14ac:dyDescent="0.2">
      <c r="GF130" s="25"/>
      <c r="GG130" s="25"/>
      <c r="GH130" s="25"/>
      <c r="GI130" s="25"/>
      <c r="GJ130" s="25"/>
      <c r="GK130" s="25"/>
    </row>
    <row r="131" spans="188:193" x14ac:dyDescent="0.2">
      <c r="GF131" s="25"/>
      <c r="GG131" s="25"/>
      <c r="GH131" s="25"/>
      <c r="GI131" s="25"/>
      <c r="GJ131" s="25"/>
      <c r="GK131" s="25"/>
    </row>
    <row r="132" spans="188:193" x14ac:dyDescent="0.2">
      <c r="GF132" s="25"/>
      <c r="GG132" s="25"/>
      <c r="GH132" s="25"/>
      <c r="GI132" s="25"/>
      <c r="GJ132" s="25"/>
      <c r="GK132" s="25"/>
    </row>
    <row r="133" spans="188:193" x14ac:dyDescent="0.2">
      <c r="GF133" s="25"/>
      <c r="GG133" s="25"/>
      <c r="GH133" s="25"/>
      <c r="GI133" s="25"/>
      <c r="GJ133" s="25"/>
      <c r="GK133" s="25"/>
    </row>
    <row r="134" spans="188:193" x14ac:dyDescent="0.2">
      <c r="GF134" s="25"/>
      <c r="GG134" s="25"/>
      <c r="GH134" s="25"/>
      <c r="GI134" s="25"/>
      <c r="GJ134" s="25"/>
      <c r="GK134" s="25"/>
    </row>
    <row r="135" spans="188:193" x14ac:dyDescent="0.2">
      <c r="GF135" s="25"/>
      <c r="GG135" s="25"/>
      <c r="GH135" s="25"/>
      <c r="GI135" s="25"/>
      <c r="GJ135" s="25"/>
      <c r="GK135" s="25"/>
    </row>
    <row r="136" spans="188:193" x14ac:dyDescent="0.2">
      <c r="GF136" s="25"/>
      <c r="GG136" s="25"/>
      <c r="GH136" s="25"/>
      <c r="GI136" s="25"/>
      <c r="GJ136" s="25"/>
      <c r="GK136" s="25"/>
    </row>
    <row r="137" spans="188:193" x14ac:dyDescent="0.2">
      <c r="GF137" s="25"/>
      <c r="GG137" s="25"/>
      <c r="GH137" s="25"/>
      <c r="GI137" s="25"/>
      <c r="GJ137" s="25"/>
      <c r="GK137" s="25"/>
    </row>
    <row r="138" spans="188:193" x14ac:dyDescent="0.2">
      <c r="GF138" s="25"/>
      <c r="GG138" s="25"/>
      <c r="GH138" s="25"/>
      <c r="GI138" s="25"/>
      <c r="GJ138" s="25"/>
      <c r="GK138" s="25"/>
    </row>
    <row r="139" spans="188:193" x14ac:dyDescent="0.2">
      <c r="GF139" s="25"/>
      <c r="GG139" s="25"/>
      <c r="GH139" s="25"/>
      <c r="GI139" s="25"/>
      <c r="GJ139" s="25"/>
      <c r="GK139" s="25"/>
    </row>
    <row r="140" spans="188:193" x14ac:dyDescent="0.2">
      <c r="GF140" s="25"/>
      <c r="GG140" s="25"/>
      <c r="GH140" s="25"/>
      <c r="GI140" s="25"/>
      <c r="GJ140" s="25"/>
      <c r="GK140" s="25"/>
    </row>
    <row r="141" spans="188:193" x14ac:dyDescent="0.2">
      <c r="GF141" s="25"/>
      <c r="GG141" s="25"/>
      <c r="GH141" s="25"/>
      <c r="GI141" s="25"/>
      <c r="GJ141" s="25"/>
      <c r="GK141" s="25"/>
    </row>
    <row r="142" spans="188:193" x14ac:dyDescent="0.2">
      <c r="GF142" s="25"/>
      <c r="GG142" s="25"/>
      <c r="GH142" s="25"/>
      <c r="GI142" s="25"/>
      <c r="GJ142" s="25"/>
      <c r="GK142" s="25"/>
    </row>
    <row r="143" spans="188:193" x14ac:dyDescent="0.2">
      <c r="GF143" s="25"/>
      <c r="GG143" s="25"/>
      <c r="GH143" s="25"/>
      <c r="GI143" s="25"/>
      <c r="GJ143" s="25"/>
      <c r="GK143" s="25"/>
    </row>
    <row r="144" spans="188:193" x14ac:dyDescent="0.2">
      <c r="GF144" s="25"/>
      <c r="GG144" s="25"/>
      <c r="GH144" s="25"/>
      <c r="GI144" s="25"/>
      <c r="GJ144" s="25"/>
      <c r="GK144" s="25"/>
    </row>
    <row r="145" spans="188:193" x14ac:dyDescent="0.2">
      <c r="GF145" s="25"/>
      <c r="GG145" s="25"/>
      <c r="GH145" s="25"/>
      <c r="GI145" s="25"/>
      <c r="GJ145" s="25"/>
      <c r="GK145" s="25"/>
    </row>
    <row r="146" spans="188:193" x14ac:dyDescent="0.2">
      <c r="GF146" s="25"/>
      <c r="GG146" s="25"/>
      <c r="GH146" s="25"/>
      <c r="GI146" s="25"/>
      <c r="GJ146" s="25"/>
      <c r="GK146" s="25"/>
    </row>
    <row r="147" spans="188:193" x14ac:dyDescent="0.2">
      <c r="GF147" s="25"/>
      <c r="GG147" s="25"/>
      <c r="GH147" s="25"/>
      <c r="GI147" s="25"/>
      <c r="GJ147" s="25"/>
      <c r="GK147" s="25"/>
    </row>
    <row r="148" spans="188:193" x14ac:dyDescent="0.2">
      <c r="GF148" s="25"/>
      <c r="GG148" s="25"/>
      <c r="GH148" s="25"/>
      <c r="GI148" s="25"/>
      <c r="GJ148" s="25"/>
      <c r="GK148" s="25"/>
    </row>
    <row r="149" spans="188:193" x14ac:dyDescent="0.2">
      <c r="GF149" s="25"/>
      <c r="GG149" s="25"/>
      <c r="GH149" s="25"/>
      <c r="GI149" s="25"/>
      <c r="GJ149" s="25"/>
      <c r="GK149" s="25"/>
    </row>
    <row r="150" spans="188:193" x14ac:dyDescent="0.2">
      <c r="GF150" s="25"/>
      <c r="GG150" s="25"/>
      <c r="GH150" s="25"/>
      <c r="GI150" s="25"/>
      <c r="GJ150" s="25"/>
      <c r="GK150" s="25"/>
    </row>
    <row r="151" spans="188:193" x14ac:dyDescent="0.2">
      <c r="GF151" s="25"/>
      <c r="GG151" s="25"/>
      <c r="GH151" s="25"/>
      <c r="GI151" s="25"/>
      <c r="GJ151" s="25"/>
      <c r="GK151" s="25"/>
    </row>
    <row r="152" spans="188:193" x14ac:dyDescent="0.2">
      <c r="GF152" s="25"/>
      <c r="GG152" s="25"/>
      <c r="GH152" s="25"/>
      <c r="GI152" s="25"/>
      <c r="GJ152" s="25"/>
      <c r="GK152" s="25"/>
    </row>
    <row r="153" spans="188:193" x14ac:dyDescent="0.2">
      <c r="GF153" s="25"/>
      <c r="GG153" s="25"/>
      <c r="GH153" s="25"/>
      <c r="GI153" s="25"/>
      <c r="GJ153" s="25"/>
      <c r="GK153" s="25"/>
    </row>
    <row r="154" spans="188:193" x14ac:dyDescent="0.2">
      <c r="GF154" s="25"/>
      <c r="GG154" s="25"/>
      <c r="GH154" s="25"/>
      <c r="GI154" s="25"/>
      <c r="GJ154" s="25"/>
      <c r="GK154" s="25"/>
    </row>
    <row r="155" spans="188:193" x14ac:dyDescent="0.2">
      <c r="GF155" s="25"/>
      <c r="GG155" s="25"/>
      <c r="GH155" s="25"/>
      <c r="GI155" s="25"/>
      <c r="GJ155" s="25"/>
      <c r="GK155" s="25"/>
    </row>
    <row r="156" spans="188:193" x14ac:dyDescent="0.2">
      <c r="GF156" s="25"/>
      <c r="GG156" s="25"/>
      <c r="GH156" s="25"/>
      <c r="GI156" s="25"/>
      <c r="GJ156" s="25"/>
      <c r="GK156" s="25"/>
    </row>
    <row r="157" spans="188:193" x14ac:dyDescent="0.2">
      <c r="GF157" s="25"/>
      <c r="GG157" s="25"/>
      <c r="GH157" s="25"/>
      <c r="GI157" s="25"/>
      <c r="GJ157" s="25"/>
      <c r="GK157" s="25"/>
    </row>
    <row r="158" spans="188:193" x14ac:dyDescent="0.2">
      <c r="GF158" s="25"/>
      <c r="GG158" s="25"/>
      <c r="GH158" s="25"/>
      <c r="GI158" s="25"/>
      <c r="GJ158" s="25"/>
      <c r="GK158" s="25"/>
    </row>
    <row r="159" spans="188:193" x14ac:dyDescent="0.2">
      <c r="GF159" s="25"/>
      <c r="GG159" s="25"/>
      <c r="GH159" s="25"/>
      <c r="GI159" s="25"/>
      <c r="GJ159" s="25"/>
      <c r="GK159" s="25"/>
    </row>
    <row r="160" spans="188:193" x14ac:dyDescent="0.2">
      <c r="GF160" s="25"/>
      <c r="GG160" s="25"/>
      <c r="GH160" s="25"/>
      <c r="GI160" s="25"/>
      <c r="GJ160" s="25"/>
      <c r="GK160" s="25"/>
    </row>
    <row r="161" spans="188:193" x14ac:dyDescent="0.2">
      <c r="GF161" s="25"/>
      <c r="GG161" s="25"/>
      <c r="GH161" s="25"/>
      <c r="GI161" s="25"/>
      <c r="GJ161" s="25"/>
      <c r="GK161" s="25"/>
    </row>
    <row r="162" spans="188:193" x14ac:dyDescent="0.2">
      <c r="GF162" s="25"/>
      <c r="GG162" s="25"/>
      <c r="GH162" s="25"/>
      <c r="GI162" s="25"/>
      <c r="GJ162" s="25"/>
      <c r="GK162" s="25"/>
    </row>
    <row r="163" spans="188:193" x14ac:dyDescent="0.2">
      <c r="GF163" s="25"/>
      <c r="GG163" s="25"/>
      <c r="GH163" s="25"/>
      <c r="GI163" s="25"/>
      <c r="GJ163" s="25"/>
      <c r="GK163" s="25"/>
    </row>
    <row r="164" spans="188:193" x14ac:dyDescent="0.2">
      <c r="GF164" s="25"/>
      <c r="GG164" s="25"/>
      <c r="GH164" s="25"/>
      <c r="GI164" s="25"/>
      <c r="GJ164" s="25"/>
      <c r="GK164" s="25"/>
    </row>
    <row r="165" spans="188:193" x14ac:dyDescent="0.2">
      <c r="GF165" s="25"/>
      <c r="GG165" s="25"/>
      <c r="GH165" s="25"/>
      <c r="GI165" s="25"/>
      <c r="GJ165" s="25"/>
      <c r="GK165" s="25"/>
    </row>
    <row r="166" spans="188:193" x14ac:dyDescent="0.2">
      <c r="GF166" s="25"/>
      <c r="GG166" s="25"/>
      <c r="GH166" s="25"/>
      <c r="GI166" s="25"/>
      <c r="GJ166" s="25"/>
      <c r="GK166" s="25"/>
    </row>
    <row r="167" spans="188:193" x14ac:dyDescent="0.2">
      <c r="GF167" s="25"/>
      <c r="GG167" s="25"/>
      <c r="GH167" s="25"/>
      <c r="GI167" s="25"/>
      <c r="GJ167" s="25"/>
      <c r="GK167" s="25"/>
    </row>
    <row r="168" spans="188:193" x14ac:dyDescent="0.2">
      <c r="GF168" s="25"/>
      <c r="GG168" s="25"/>
      <c r="GH168" s="25"/>
      <c r="GI168" s="25"/>
      <c r="GJ168" s="25"/>
      <c r="GK168" s="25"/>
    </row>
    <row r="169" spans="188:193" x14ac:dyDescent="0.2">
      <c r="GF169" s="25"/>
      <c r="GG169" s="25"/>
      <c r="GH169" s="25"/>
      <c r="GI169" s="25"/>
      <c r="GJ169" s="25"/>
      <c r="GK169" s="25"/>
    </row>
    <row r="170" spans="188:193" x14ac:dyDescent="0.2">
      <c r="GF170" s="25"/>
      <c r="GG170" s="25"/>
      <c r="GH170" s="25"/>
      <c r="GI170" s="25"/>
      <c r="GJ170" s="25"/>
      <c r="GK170" s="25"/>
    </row>
    <row r="171" spans="188:193" x14ac:dyDescent="0.2">
      <c r="GF171" s="25"/>
      <c r="GG171" s="25"/>
      <c r="GH171" s="25"/>
      <c r="GI171" s="25"/>
      <c r="GJ171" s="25"/>
      <c r="GK171" s="25"/>
    </row>
    <row r="172" spans="188:193" x14ac:dyDescent="0.2">
      <c r="GF172" s="25"/>
      <c r="GG172" s="25"/>
      <c r="GH172" s="25"/>
      <c r="GI172" s="25"/>
      <c r="GJ172" s="25"/>
      <c r="GK172" s="25"/>
    </row>
    <row r="173" spans="188:193" x14ac:dyDescent="0.2">
      <c r="GF173" s="25"/>
      <c r="GG173" s="25"/>
      <c r="GH173" s="25"/>
      <c r="GI173" s="25"/>
      <c r="GJ173" s="25"/>
      <c r="GK173" s="25"/>
    </row>
    <row r="174" spans="188:193" x14ac:dyDescent="0.2">
      <c r="GF174" s="25"/>
      <c r="GG174" s="25"/>
      <c r="GH174" s="25"/>
      <c r="GI174" s="25"/>
      <c r="GJ174" s="25"/>
      <c r="GK174" s="25"/>
    </row>
    <row r="175" spans="188:193" x14ac:dyDescent="0.2">
      <c r="GF175" s="25"/>
      <c r="GG175" s="25"/>
      <c r="GH175" s="25"/>
      <c r="GI175" s="25"/>
      <c r="GJ175" s="25"/>
      <c r="GK175" s="25"/>
    </row>
    <row r="176" spans="188:193" x14ac:dyDescent="0.2">
      <c r="GF176" s="25"/>
      <c r="GG176" s="25"/>
      <c r="GH176" s="25"/>
      <c r="GI176" s="25"/>
      <c r="GJ176" s="25"/>
      <c r="GK176" s="25"/>
    </row>
    <row r="177" spans="188:193" x14ac:dyDescent="0.2">
      <c r="GF177" s="25"/>
      <c r="GG177" s="25"/>
      <c r="GH177" s="25"/>
      <c r="GI177" s="25"/>
      <c r="GJ177" s="25"/>
      <c r="GK177" s="25"/>
    </row>
    <row r="178" spans="188:193" x14ac:dyDescent="0.2">
      <c r="GF178" s="25"/>
      <c r="GG178" s="25"/>
      <c r="GH178" s="25"/>
      <c r="GI178" s="25"/>
      <c r="GJ178" s="25"/>
      <c r="GK178" s="25"/>
    </row>
    <row r="179" spans="188:193" x14ac:dyDescent="0.2">
      <c r="GF179" s="25"/>
      <c r="GG179" s="25"/>
      <c r="GH179" s="25"/>
      <c r="GI179" s="25"/>
      <c r="GJ179" s="25"/>
      <c r="GK179" s="25"/>
    </row>
    <row r="180" spans="188:193" x14ac:dyDescent="0.2">
      <c r="GF180" s="25"/>
      <c r="GG180" s="25"/>
      <c r="GH180" s="25"/>
      <c r="GI180" s="25"/>
      <c r="GJ180" s="25"/>
      <c r="GK180" s="25"/>
    </row>
    <row r="181" spans="188:193" x14ac:dyDescent="0.2">
      <c r="GF181" s="25"/>
      <c r="GG181" s="25"/>
      <c r="GH181" s="25"/>
      <c r="GI181" s="25"/>
      <c r="GJ181" s="25"/>
      <c r="GK181" s="25"/>
    </row>
    <row r="182" spans="188:193" x14ac:dyDescent="0.2">
      <c r="GF182" s="25"/>
      <c r="GG182" s="25"/>
      <c r="GH182" s="25"/>
      <c r="GI182" s="25"/>
      <c r="GJ182" s="25"/>
      <c r="GK182" s="25"/>
    </row>
    <row r="183" spans="188:193" x14ac:dyDescent="0.2">
      <c r="GF183" s="25"/>
      <c r="GG183" s="25"/>
      <c r="GH183" s="25"/>
      <c r="GI183" s="25"/>
      <c r="GJ183" s="25"/>
      <c r="GK183" s="25"/>
    </row>
    <row r="184" spans="188:193" x14ac:dyDescent="0.2">
      <c r="GF184" s="25"/>
      <c r="GG184" s="25"/>
      <c r="GH184" s="25"/>
      <c r="GI184" s="25"/>
      <c r="GJ184" s="25"/>
      <c r="GK184" s="25"/>
    </row>
    <row r="185" spans="188:193" x14ac:dyDescent="0.2">
      <c r="GF185" s="25"/>
      <c r="GG185" s="25"/>
      <c r="GH185" s="25"/>
      <c r="GI185" s="25"/>
      <c r="GJ185" s="25"/>
      <c r="GK185" s="25"/>
    </row>
    <row r="186" spans="188:193" x14ac:dyDescent="0.2">
      <c r="GF186" s="25"/>
      <c r="GG186" s="25"/>
      <c r="GH186" s="25"/>
      <c r="GI186" s="25"/>
      <c r="GJ186" s="25"/>
      <c r="GK186" s="25"/>
    </row>
    <row r="187" spans="188:193" x14ac:dyDescent="0.2">
      <c r="GF187" s="25"/>
      <c r="GG187" s="25"/>
      <c r="GH187" s="25"/>
      <c r="GI187" s="25"/>
      <c r="GJ187" s="25"/>
      <c r="GK187" s="25"/>
    </row>
    <row r="188" spans="188:193" x14ac:dyDescent="0.2">
      <c r="GF188" s="25"/>
      <c r="GG188" s="25"/>
      <c r="GH188" s="25"/>
      <c r="GI188" s="25"/>
      <c r="GJ188" s="25"/>
      <c r="GK188" s="25"/>
    </row>
    <row r="189" spans="188:193" x14ac:dyDescent="0.2">
      <c r="GF189" s="25"/>
      <c r="GG189" s="25"/>
      <c r="GH189" s="25"/>
      <c r="GI189" s="25"/>
      <c r="GJ189" s="25"/>
      <c r="GK189" s="25"/>
    </row>
    <row r="190" spans="188:193" x14ac:dyDescent="0.2">
      <c r="GF190" s="25"/>
      <c r="GG190" s="25"/>
      <c r="GH190" s="25"/>
      <c r="GI190" s="25"/>
      <c r="GJ190" s="25"/>
      <c r="GK190" s="25"/>
    </row>
    <row r="191" spans="188:193" x14ac:dyDescent="0.2">
      <c r="GF191" s="25"/>
      <c r="GG191" s="25"/>
      <c r="GH191" s="25"/>
      <c r="GI191" s="25"/>
      <c r="GJ191" s="25"/>
      <c r="GK191" s="25"/>
    </row>
    <row r="192" spans="188:193" x14ac:dyDescent="0.2">
      <c r="GF192" s="25"/>
      <c r="GG192" s="25"/>
      <c r="GH192" s="25"/>
      <c r="GI192" s="25"/>
      <c r="GJ192" s="25"/>
      <c r="GK192" s="25"/>
    </row>
    <row r="193" spans="188:193" x14ac:dyDescent="0.2">
      <c r="GF193" s="25"/>
      <c r="GG193" s="25"/>
      <c r="GH193" s="25"/>
      <c r="GI193" s="25"/>
      <c r="GJ193" s="25"/>
      <c r="GK193" s="25"/>
    </row>
    <row r="194" spans="188:193" x14ac:dyDescent="0.2">
      <c r="GF194" s="25"/>
      <c r="GG194" s="25"/>
      <c r="GH194" s="25"/>
      <c r="GI194" s="25"/>
      <c r="GJ194" s="25"/>
      <c r="GK194" s="25"/>
    </row>
    <row r="195" spans="188:193" x14ac:dyDescent="0.2">
      <c r="GF195" s="25"/>
      <c r="GG195" s="25"/>
      <c r="GH195" s="25"/>
      <c r="GI195" s="25"/>
      <c r="GJ195" s="25"/>
      <c r="GK195" s="25"/>
    </row>
    <row r="196" spans="188:193" x14ac:dyDescent="0.2">
      <c r="GF196" s="25"/>
      <c r="GG196" s="25"/>
      <c r="GH196" s="25"/>
      <c r="GI196" s="25"/>
      <c r="GJ196" s="25"/>
      <c r="GK196" s="25"/>
    </row>
    <row r="197" spans="188:193" x14ac:dyDescent="0.2">
      <c r="GF197" s="25"/>
      <c r="GG197" s="25"/>
      <c r="GH197" s="25"/>
      <c r="GI197" s="25"/>
      <c r="GJ197" s="25"/>
      <c r="GK197" s="25"/>
    </row>
    <row r="198" spans="188:193" x14ac:dyDescent="0.2">
      <c r="GF198" s="25"/>
      <c r="GG198" s="25"/>
      <c r="GH198" s="25"/>
      <c r="GI198" s="25"/>
      <c r="GJ198" s="25"/>
      <c r="GK198" s="25"/>
    </row>
    <row r="199" spans="188:193" x14ac:dyDescent="0.2">
      <c r="GF199" s="25"/>
      <c r="GG199" s="25"/>
      <c r="GH199" s="25"/>
      <c r="GI199" s="25"/>
      <c r="GJ199" s="25"/>
      <c r="GK199" s="25"/>
    </row>
    <row r="200" spans="188:193" x14ac:dyDescent="0.2">
      <c r="GF200" s="25"/>
      <c r="GG200" s="25"/>
      <c r="GH200" s="25"/>
      <c r="GI200" s="25"/>
      <c r="GJ200" s="25"/>
      <c r="GK200" s="25"/>
    </row>
    <row r="201" spans="188:193" x14ac:dyDescent="0.2">
      <c r="GF201" s="25"/>
      <c r="GG201" s="25"/>
      <c r="GH201" s="25"/>
      <c r="GI201" s="25"/>
      <c r="GJ201" s="25"/>
      <c r="GK201" s="25"/>
    </row>
    <row r="202" spans="188:193" x14ac:dyDescent="0.2">
      <c r="GF202" s="25"/>
      <c r="GG202" s="25"/>
      <c r="GH202" s="25"/>
      <c r="GI202" s="25"/>
      <c r="GJ202" s="25"/>
      <c r="GK202" s="25"/>
    </row>
    <row r="203" spans="188:193" x14ac:dyDescent="0.2">
      <c r="GF203" s="25"/>
      <c r="GG203" s="25"/>
      <c r="GH203" s="25"/>
      <c r="GI203" s="25"/>
      <c r="GJ203" s="25"/>
      <c r="GK203" s="25"/>
    </row>
    <row r="204" spans="188:193" x14ac:dyDescent="0.2">
      <c r="GF204" s="25"/>
      <c r="GG204" s="25"/>
      <c r="GH204" s="25"/>
      <c r="GI204" s="25"/>
      <c r="GJ204" s="25"/>
      <c r="GK204" s="25"/>
    </row>
    <row r="205" spans="188:193" x14ac:dyDescent="0.2">
      <c r="GF205" s="25"/>
      <c r="GG205" s="25"/>
      <c r="GH205" s="25"/>
      <c r="GI205" s="25"/>
      <c r="GJ205" s="25"/>
      <c r="GK205" s="25"/>
    </row>
    <row r="206" spans="188:193" x14ac:dyDescent="0.2">
      <c r="GF206" s="25"/>
      <c r="GG206" s="25"/>
      <c r="GH206" s="25"/>
      <c r="GI206" s="25"/>
      <c r="GJ206" s="25"/>
      <c r="GK206" s="25"/>
    </row>
    <row r="207" spans="188:193" x14ac:dyDescent="0.2">
      <c r="GF207" s="25"/>
      <c r="GG207" s="25"/>
      <c r="GH207" s="25"/>
      <c r="GI207" s="25"/>
      <c r="GJ207" s="25"/>
      <c r="GK207" s="25"/>
    </row>
    <row r="208" spans="188:193" x14ac:dyDescent="0.2">
      <c r="GF208" s="25"/>
      <c r="GG208" s="25"/>
      <c r="GH208" s="25"/>
      <c r="GI208" s="25"/>
      <c r="GJ208" s="25"/>
      <c r="GK208" s="25"/>
    </row>
    <row r="209" spans="188:193" x14ac:dyDescent="0.2">
      <c r="GF209" s="25"/>
      <c r="GG209" s="25"/>
      <c r="GH209" s="25"/>
      <c r="GI209" s="25"/>
      <c r="GJ209" s="25"/>
      <c r="GK209" s="25"/>
    </row>
    <row r="210" spans="188:193" x14ac:dyDescent="0.2">
      <c r="GF210" s="25"/>
      <c r="GG210" s="25"/>
      <c r="GH210" s="25"/>
      <c r="GI210" s="25"/>
      <c r="GJ210" s="25"/>
      <c r="GK210" s="25"/>
    </row>
    <row r="211" spans="188:193" x14ac:dyDescent="0.2">
      <c r="GF211" s="25"/>
      <c r="GG211" s="25"/>
      <c r="GH211" s="25"/>
      <c r="GI211" s="25"/>
      <c r="GJ211" s="25"/>
      <c r="GK211" s="25"/>
    </row>
    <row r="212" spans="188:193" x14ac:dyDescent="0.2">
      <c r="GF212" s="25"/>
      <c r="GG212" s="25"/>
      <c r="GH212" s="25"/>
      <c r="GI212" s="25"/>
      <c r="GJ212" s="25"/>
      <c r="GK212" s="25"/>
    </row>
    <row r="213" spans="188:193" x14ac:dyDescent="0.2">
      <c r="GF213" s="25"/>
      <c r="GG213" s="25"/>
      <c r="GH213" s="25"/>
      <c r="GI213" s="25"/>
      <c r="GJ213" s="25"/>
      <c r="GK213" s="25"/>
    </row>
    <row r="214" spans="188:193" x14ac:dyDescent="0.2">
      <c r="GF214" s="25"/>
      <c r="GG214" s="25"/>
      <c r="GH214" s="25"/>
      <c r="GI214" s="25"/>
      <c r="GJ214" s="25"/>
      <c r="GK214" s="25"/>
    </row>
    <row r="215" spans="188:193" x14ac:dyDescent="0.2">
      <c r="GF215" s="25"/>
      <c r="GG215" s="25"/>
      <c r="GH215" s="25"/>
      <c r="GI215" s="25"/>
      <c r="GJ215" s="25"/>
      <c r="GK215" s="25"/>
    </row>
    <row r="216" spans="188:193" x14ac:dyDescent="0.2">
      <c r="GF216" s="25"/>
      <c r="GG216" s="25"/>
      <c r="GH216" s="25"/>
      <c r="GI216" s="25"/>
      <c r="GJ216" s="25"/>
      <c r="GK216" s="25"/>
    </row>
    <row r="217" spans="188:193" x14ac:dyDescent="0.2">
      <c r="GF217" s="25"/>
      <c r="GG217" s="25"/>
      <c r="GH217" s="25"/>
      <c r="GI217" s="25"/>
      <c r="GJ217" s="25"/>
      <c r="GK217" s="25"/>
    </row>
    <row r="218" spans="188:193" x14ac:dyDescent="0.2">
      <c r="GF218" s="25"/>
      <c r="GG218" s="25"/>
      <c r="GH218" s="25"/>
      <c r="GI218" s="25"/>
      <c r="GJ218" s="25"/>
      <c r="GK218" s="25"/>
    </row>
    <row r="219" spans="188:193" x14ac:dyDescent="0.2">
      <c r="GF219" s="25"/>
      <c r="GG219" s="25"/>
      <c r="GH219" s="25"/>
      <c r="GI219" s="25"/>
      <c r="GJ219" s="25"/>
      <c r="GK219" s="25"/>
    </row>
    <row r="220" spans="188:193" x14ac:dyDescent="0.2">
      <c r="GF220" s="25"/>
      <c r="GG220" s="25"/>
      <c r="GH220" s="25"/>
      <c r="GI220" s="25"/>
      <c r="GJ220" s="25"/>
      <c r="GK220" s="25"/>
    </row>
    <row r="221" spans="188:193" x14ac:dyDescent="0.2">
      <c r="GF221" s="25"/>
      <c r="GG221" s="25"/>
      <c r="GH221" s="25"/>
      <c r="GI221" s="25"/>
      <c r="GJ221" s="25"/>
      <c r="GK221" s="25"/>
    </row>
    <row r="222" spans="188:193" x14ac:dyDescent="0.2">
      <c r="GF222" s="25"/>
      <c r="GG222" s="25"/>
      <c r="GH222" s="25"/>
      <c r="GI222" s="25"/>
      <c r="GJ222" s="25"/>
      <c r="GK222" s="25"/>
    </row>
    <row r="223" spans="188:193" x14ac:dyDescent="0.2">
      <c r="GF223" s="25"/>
      <c r="GG223" s="25"/>
      <c r="GH223" s="25"/>
      <c r="GI223" s="25"/>
      <c r="GJ223" s="25"/>
      <c r="GK223" s="25"/>
    </row>
    <row r="224" spans="188:193" x14ac:dyDescent="0.2">
      <c r="GF224" s="25"/>
      <c r="GG224" s="25"/>
      <c r="GH224" s="25"/>
      <c r="GI224" s="25"/>
      <c r="GJ224" s="25"/>
      <c r="GK224" s="25"/>
    </row>
    <row r="225" spans="188:193" x14ac:dyDescent="0.2">
      <c r="GF225" s="25"/>
      <c r="GG225" s="25"/>
      <c r="GH225" s="25"/>
      <c r="GI225" s="25"/>
      <c r="GJ225" s="25"/>
      <c r="GK225" s="25"/>
    </row>
    <row r="226" spans="188:193" x14ac:dyDescent="0.2">
      <c r="GF226" s="25"/>
      <c r="GG226" s="25"/>
      <c r="GH226" s="25"/>
      <c r="GI226" s="25"/>
      <c r="GJ226" s="25"/>
      <c r="GK226" s="25"/>
    </row>
    <row r="227" spans="188:193" x14ac:dyDescent="0.2">
      <c r="GF227" s="25"/>
      <c r="GG227" s="25"/>
      <c r="GH227" s="25"/>
      <c r="GI227" s="25"/>
      <c r="GJ227" s="25"/>
      <c r="GK227" s="25"/>
    </row>
    <row r="228" spans="188:193" x14ac:dyDescent="0.2">
      <c r="GF228" s="25"/>
      <c r="GG228" s="25"/>
      <c r="GH228" s="25"/>
      <c r="GI228" s="25"/>
      <c r="GJ228" s="25"/>
      <c r="GK228" s="25"/>
    </row>
    <row r="229" spans="188:193" x14ac:dyDescent="0.2">
      <c r="GF229" s="25"/>
      <c r="GG229" s="25"/>
      <c r="GH229" s="25"/>
      <c r="GI229" s="25"/>
      <c r="GJ229" s="25"/>
      <c r="GK229" s="25"/>
    </row>
    <row r="230" spans="188:193" x14ac:dyDescent="0.2">
      <c r="GF230" s="25"/>
      <c r="GG230" s="25"/>
      <c r="GH230" s="25"/>
      <c r="GI230" s="25"/>
      <c r="GJ230" s="25"/>
      <c r="GK230" s="25"/>
    </row>
    <row r="231" spans="188:193" x14ac:dyDescent="0.2">
      <c r="GF231" s="25"/>
      <c r="GG231" s="25"/>
      <c r="GH231" s="25"/>
      <c r="GI231" s="25"/>
      <c r="GJ231" s="25"/>
      <c r="GK231" s="25"/>
    </row>
    <row r="232" spans="188:193" x14ac:dyDescent="0.2">
      <c r="GF232" s="25"/>
      <c r="GG232" s="25"/>
      <c r="GH232" s="25"/>
      <c r="GI232" s="25"/>
      <c r="GJ232" s="25"/>
      <c r="GK232" s="25"/>
    </row>
    <row r="233" spans="188:193" x14ac:dyDescent="0.2">
      <c r="GF233" s="25"/>
      <c r="GG233" s="25"/>
      <c r="GH233" s="25"/>
      <c r="GI233" s="25"/>
      <c r="GJ233" s="25"/>
      <c r="GK233" s="25"/>
    </row>
    <row r="234" spans="188:193" x14ac:dyDescent="0.2">
      <c r="GF234" s="25"/>
      <c r="GG234" s="25"/>
      <c r="GH234" s="25"/>
      <c r="GI234" s="25"/>
      <c r="GJ234" s="25"/>
      <c r="GK234" s="25"/>
    </row>
    <row r="235" spans="188:193" x14ac:dyDescent="0.2">
      <c r="GF235" s="25"/>
      <c r="GG235" s="25"/>
      <c r="GH235" s="25"/>
      <c r="GI235" s="25"/>
      <c r="GJ235" s="25"/>
      <c r="GK235" s="25"/>
    </row>
    <row r="236" spans="188:193" x14ac:dyDescent="0.2">
      <c r="GF236" s="25"/>
      <c r="GG236" s="25"/>
      <c r="GH236" s="25"/>
      <c r="GI236" s="25"/>
      <c r="GJ236" s="25"/>
      <c r="GK236" s="25"/>
    </row>
    <row r="237" spans="188:193" x14ac:dyDescent="0.2">
      <c r="GF237" s="25"/>
      <c r="GG237" s="25"/>
      <c r="GH237" s="25"/>
      <c r="GI237" s="25"/>
      <c r="GJ237" s="25"/>
      <c r="GK237" s="25"/>
    </row>
    <row r="238" spans="188:193" x14ac:dyDescent="0.2">
      <c r="GF238" s="25"/>
      <c r="GG238" s="25"/>
      <c r="GH238" s="25"/>
      <c r="GI238" s="25"/>
      <c r="GJ238" s="25"/>
      <c r="GK238" s="25"/>
    </row>
    <row r="239" spans="188:193" x14ac:dyDescent="0.2">
      <c r="GF239" s="25"/>
      <c r="GG239" s="25"/>
      <c r="GH239" s="25"/>
      <c r="GI239" s="25"/>
      <c r="GJ239" s="25"/>
      <c r="GK239" s="25"/>
    </row>
    <row r="240" spans="188:193" x14ac:dyDescent="0.2">
      <c r="GF240" s="25"/>
      <c r="GG240" s="25"/>
      <c r="GH240" s="25"/>
      <c r="GI240" s="25"/>
      <c r="GJ240" s="25"/>
      <c r="GK240" s="25"/>
    </row>
    <row r="241" spans="188:193" x14ac:dyDescent="0.2">
      <c r="GF241" s="25"/>
      <c r="GG241" s="25"/>
      <c r="GH241" s="25"/>
      <c r="GI241" s="25"/>
      <c r="GJ241" s="25"/>
      <c r="GK241" s="25"/>
    </row>
    <row r="242" spans="188:193" x14ac:dyDescent="0.2">
      <c r="GF242" s="25"/>
      <c r="GG242" s="25"/>
      <c r="GH242" s="25"/>
      <c r="GI242" s="25"/>
      <c r="GJ242" s="25"/>
      <c r="GK242" s="25"/>
    </row>
    <row r="243" spans="188:193" x14ac:dyDescent="0.2">
      <c r="GF243" s="25"/>
      <c r="GG243" s="25"/>
      <c r="GH243" s="25"/>
      <c r="GI243" s="25"/>
      <c r="GJ243" s="25"/>
      <c r="GK243" s="25"/>
    </row>
    <row r="244" spans="188:193" x14ac:dyDescent="0.2">
      <c r="GF244" s="25"/>
      <c r="GG244" s="25"/>
      <c r="GH244" s="25"/>
      <c r="GI244" s="25"/>
      <c r="GJ244" s="25"/>
      <c r="GK244" s="25"/>
    </row>
    <row r="245" spans="188:193" x14ac:dyDescent="0.2">
      <c r="GF245" s="25"/>
      <c r="GG245" s="25"/>
      <c r="GH245" s="25"/>
      <c r="GI245" s="25"/>
      <c r="GJ245" s="25"/>
      <c r="GK245" s="25"/>
    </row>
    <row r="246" spans="188:193" x14ac:dyDescent="0.2">
      <c r="GF246" s="25"/>
      <c r="GG246" s="25"/>
      <c r="GH246" s="25"/>
      <c r="GI246" s="25"/>
      <c r="GJ246" s="25"/>
      <c r="GK246" s="25"/>
    </row>
    <row r="247" spans="188:193" x14ac:dyDescent="0.2">
      <c r="GF247" s="25"/>
      <c r="GG247" s="25"/>
      <c r="GH247" s="25"/>
      <c r="GI247" s="25"/>
      <c r="GJ247" s="25"/>
      <c r="GK247" s="25"/>
    </row>
    <row r="248" spans="188:193" x14ac:dyDescent="0.2">
      <c r="GF248" s="25"/>
      <c r="GG248" s="25"/>
      <c r="GH248" s="25"/>
      <c r="GI248" s="25"/>
      <c r="GJ248" s="25"/>
      <c r="GK248" s="25"/>
    </row>
    <row r="249" spans="188:193" x14ac:dyDescent="0.2">
      <c r="GF249" s="25"/>
      <c r="GG249" s="25"/>
      <c r="GH249" s="25"/>
      <c r="GI249" s="25"/>
      <c r="GJ249" s="25"/>
      <c r="GK249" s="25"/>
    </row>
    <row r="250" spans="188:193" x14ac:dyDescent="0.2">
      <c r="GF250" s="25"/>
      <c r="GG250" s="25"/>
      <c r="GH250" s="25"/>
      <c r="GI250" s="25"/>
      <c r="GJ250" s="25"/>
      <c r="GK250" s="25"/>
    </row>
    <row r="251" spans="188:193" x14ac:dyDescent="0.2">
      <c r="GF251" s="25"/>
      <c r="GG251" s="25"/>
      <c r="GH251" s="25"/>
      <c r="GI251" s="25"/>
      <c r="GJ251" s="25"/>
      <c r="GK251" s="25"/>
    </row>
    <row r="252" spans="188:193" x14ac:dyDescent="0.2">
      <c r="GF252" s="25"/>
      <c r="GG252" s="25"/>
      <c r="GH252" s="25"/>
      <c r="GI252" s="25"/>
      <c r="GJ252" s="25"/>
      <c r="GK252" s="25"/>
    </row>
    <row r="253" spans="188:193" x14ac:dyDescent="0.2">
      <c r="GF253" s="25"/>
      <c r="GG253" s="25"/>
      <c r="GH253" s="25"/>
      <c r="GI253" s="25"/>
      <c r="GJ253" s="25"/>
      <c r="GK253" s="25"/>
    </row>
    <row r="254" spans="188:193" x14ac:dyDescent="0.2">
      <c r="GF254" s="25"/>
      <c r="GG254" s="25"/>
      <c r="GH254" s="25"/>
      <c r="GI254" s="25"/>
      <c r="GJ254" s="25"/>
      <c r="GK254" s="25"/>
    </row>
    <row r="255" spans="188:193" x14ac:dyDescent="0.2">
      <c r="GF255" s="25"/>
      <c r="GG255" s="25"/>
      <c r="GH255" s="25"/>
      <c r="GI255" s="25"/>
      <c r="GJ255" s="25"/>
      <c r="GK255" s="25"/>
    </row>
    <row r="256" spans="188:193" x14ac:dyDescent="0.2">
      <c r="GF256" s="25"/>
      <c r="GG256" s="25"/>
      <c r="GH256" s="25"/>
      <c r="GI256" s="25"/>
      <c r="GJ256" s="25"/>
      <c r="GK256" s="25"/>
    </row>
    <row r="257" spans="188:193" x14ac:dyDescent="0.2">
      <c r="GF257" s="25"/>
      <c r="GG257" s="25"/>
      <c r="GH257" s="25"/>
      <c r="GI257" s="25"/>
      <c r="GJ257" s="25"/>
      <c r="GK257" s="25"/>
    </row>
    <row r="258" spans="188:193" x14ac:dyDescent="0.2">
      <c r="GF258" s="25"/>
      <c r="GG258" s="25"/>
      <c r="GH258" s="25"/>
      <c r="GI258" s="25"/>
      <c r="GJ258" s="25"/>
      <c r="GK258" s="25"/>
    </row>
    <row r="259" spans="188:193" x14ac:dyDescent="0.2">
      <c r="GF259" s="25"/>
      <c r="GG259" s="25"/>
      <c r="GH259" s="25"/>
      <c r="GI259" s="25"/>
      <c r="GJ259" s="25"/>
      <c r="GK259" s="25"/>
    </row>
    <row r="260" spans="188:193" x14ac:dyDescent="0.2">
      <c r="GF260" s="25"/>
      <c r="GG260" s="25"/>
      <c r="GH260" s="25"/>
      <c r="GI260" s="25"/>
      <c r="GJ260" s="25"/>
      <c r="GK260" s="25"/>
    </row>
    <row r="261" spans="188:193" x14ac:dyDescent="0.2">
      <c r="GF261" s="25"/>
      <c r="GG261" s="25"/>
      <c r="GH261" s="25"/>
      <c r="GI261" s="25"/>
      <c r="GJ261" s="25"/>
      <c r="GK261" s="25"/>
    </row>
    <row r="262" spans="188:193" x14ac:dyDescent="0.2">
      <c r="GF262" s="25"/>
      <c r="GG262" s="25"/>
      <c r="GH262" s="25"/>
      <c r="GI262" s="25"/>
      <c r="GJ262" s="25"/>
      <c r="GK262" s="25"/>
    </row>
    <row r="263" spans="188:193" x14ac:dyDescent="0.2">
      <c r="GF263" s="25"/>
      <c r="GG263" s="25"/>
      <c r="GH263" s="25"/>
      <c r="GI263" s="25"/>
      <c r="GJ263" s="25"/>
      <c r="GK263" s="25"/>
    </row>
    <row r="264" spans="188:193" x14ac:dyDescent="0.2">
      <c r="GF264" s="25"/>
      <c r="GG264" s="25"/>
      <c r="GH264" s="25"/>
      <c r="GI264" s="25"/>
      <c r="GJ264" s="25"/>
      <c r="GK264" s="25"/>
    </row>
    <row r="265" spans="188:193" x14ac:dyDescent="0.2">
      <c r="GF265" s="25"/>
      <c r="GG265" s="25"/>
      <c r="GH265" s="25"/>
      <c r="GI265" s="25"/>
      <c r="GJ265" s="25"/>
      <c r="GK265" s="25"/>
    </row>
    <row r="266" spans="188:193" x14ac:dyDescent="0.2">
      <c r="GF266" s="25"/>
      <c r="GG266" s="25"/>
      <c r="GH266" s="25"/>
      <c r="GI266" s="25"/>
      <c r="GJ266" s="25"/>
      <c r="GK266" s="25"/>
    </row>
    <row r="267" spans="188:193" x14ac:dyDescent="0.2">
      <c r="GF267" s="25"/>
      <c r="GG267" s="25"/>
      <c r="GH267" s="25"/>
      <c r="GI267" s="25"/>
      <c r="GJ267" s="25"/>
      <c r="GK267" s="25"/>
    </row>
    <row r="268" spans="188:193" x14ac:dyDescent="0.2">
      <c r="GF268" s="25"/>
      <c r="GG268" s="25"/>
      <c r="GH268" s="25"/>
      <c r="GI268" s="25"/>
      <c r="GJ268" s="25"/>
      <c r="GK268" s="25"/>
    </row>
    <row r="269" spans="188:193" x14ac:dyDescent="0.2">
      <c r="GF269" s="25"/>
      <c r="GG269" s="25"/>
      <c r="GH269" s="25"/>
      <c r="GI269" s="25"/>
      <c r="GJ269" s="25"/>
      <c r="GK269" s="25"/>
    </row>
    <row r="270" spans="188:193" x14ac:dyDescent="0.2">
      <c r="GF270" s="25"/>
      <c r="GG270" s="25"/>
      <c r="GH270" s="25"/>
      <c r="GI270" s="25"/>
      <c r="GJ270" s="25"/>
      <c r="GK270" s="25"/>
    </row>
    <row r="271" spans="188:193" x14ac:dyDescent="0.2">
      <c r="GF271" s="25"/>
      <c r="GG271" s="25"/>
      <c r="GH271" s="25"/>
      <c r="GI271" s="25"/>
      <c r="GJ271" s="25"/>
      <c r="GK271" s="25"/>
    </row>
    <row r="272" spans="188:193" x14ac:dyDescent="0.2">
      <c r="GF272" s="25"/>
      <c r="GG272" s="25"/>
      <c r="GH272" s="25"/>
      <c r="GI272" s="25"/>
      <c r="GJ272" s="25"/>
      <c r="GK272" s="25"/>
    </row>
    <row r="273" spans="188:193" x14ac:dyDescent="0.2">
      <c r="GF273" s="25"/>
      <c r="GG273" s="25"/>
      <c r="GH273" s="25"/>
      <c r="GI273" s="25"/>
      <c r="GJ273" s="25"/>
      <c r="GK273" s="25"/>
    </row>
    <row r="274" spans="188:193" x14ac:dyDescent="0.2">
      <c r="GF274" s="25"/>
      <c r="GG274" s="25"/>
      <c r="GH274" s="25"/>
      <c r="GI274" s="25"/>
      <c r="GJ274" s="25"/>
      <c r="GK274" s="25"/>
    </row>
    <row r="275" spans="188:193" x14ac:dyDescent="0.2">
      <c r="GF275" s="25"/>
      <c r="GG275" s="25"/>
      <c r="GH275" s="25"/>
      <c r="GI275" s="25"/>
      <c r="GJ275" s="25"/>
      <c r="GK275" s="25"/>
    </row>
    <row r="276" spans="188:193" x14ac:dyDescent="0.2">
      <c r="GF276" s="25"/>
      <c r="GG276" s="25"/>
      <c r="GH276" s="25"/>
      <c r="GI276" s="25"/>
      <c r="GJ276" s="25"/>
      <c r="GK276" s="25"/>
    </row>
    <row r="277" spans="188:193" x14ac:dyDescent="0.2">
      <c r="GF277" s="25"/>
      <c r="GG277" s="25"/>
      <c r="GH277" s="25"/>
      <c r="GI277" s="25"/>
      <c r="GJ277" s="25"/>
      <c r="GK277" s="25"/>
    </row>
    <row r="278" spans="188:193" x14ac:dyDescent="0.2">
      <c r="GF278" s="25"/>
      <c r="GG278" s="25"/>
      <c r="GH278" s="25"/>
      <c r="GI278" s="25"/>
      <c r="GJ278" s="25"/>
      <c r="GK278" s="25"/>
    </row>
    <row r="279" spans="188:193" x14ac:dyDescent="0.2">
      <c r="GF279" s="25"/>
      <c r="GG279" s="25"/>
      <c r="GH279" s="25"/>
      <c r="GI279" s="25"/>
      <c r="GJ279" s="25"/>
      <c r="GK279" s="25"/>
    </row>
    <row r="280" spans="188:193" x14ac:dyDescent="0.2">
      <c r="GF280" s="25"/>
      <c r="GG280" s="25"/>
      <c r="GH280" s="25"/>
      <c r="GI280" s="25"/>
      <c r="GJ280" s="25"/>
      <c r="GK280" s="25"/>
    </row>
    <row r="281" spans="188:193" x14ac:dyDescent="0.2">
      <c r="GF281" s="25"/>
      <c r="GG281" s="25"/>
      <c r="GH281" s="25"/>
      <c r="GI281" s="25"/>
      <c r="GJ281" s="25"/>
      <c r="GK281" s="25"/>
    </row>
  </sheetData>
  <protectedRanges>
    <protectedRange password="CE4B" sqref="JF30" name="p5952465375e72fe0b71385b992f2d0a3"/>
    <protectedRange password="CE4B" sqref="KE29:KQ29" name="p5952465375e72fe0b71385b992f2d0a3_1"/>
  </protectedRanges>
  <mergeCells count="1">
    <mergeCell ref="A2:B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Sojabone</vt:lpstr>
      <vt:lpstr>Sojabone!Print_Area</vt:lpstr>
      <vt:lpstr>Sojabone!Print_Titles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2023-05-24T17:06:46Z</cp:lastPrinted>
  <dcterms:created xsi:type="dcterms:W3CDTF">2014-06-27T11:57:02Z</dcterms:created>
  <dcterms:modified xsi:type="dcterms:W3CDTF">2023-05-25T06:17:11Z</dcterms:modified>
</cp:coreProperties>
</file>