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nfo\BVB\Produkte\Publikasie State\Publikasiestate_Maize\"/>
    </mc:Choice>
  </mc:AlternateContent>
  <xr:revisionPtr revIDLastSave="0" documentId="8_{F55E5C1C-339E-4966-9814-015EE95A061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aize Prod. p|m Manuf." sheetId="6" r:id="rId1"/>
    <sheet name="M.Prod. p|m Import" sheetId="7" r:id="rId2"/>
    <sheet name="M.Prod. p|m Export" sheetId="9" r:id="rId3"/>
    <sheet name="D" sheetId="1" state="hidden" r:id="rId4"/>
    <sheet name="Sheet1" sheetId="16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  <c r="G24" i="1" s="1"/>
  <c r="G27" i="1"/>
  <c r="F33" i="1"/>
  <c r="F32" i="1"/>
  <c r="G32" i="1" s="1"/>
  <c r="F31" i="1"/>
  <c r="F30" i="1"/>
  <c r="F29" i="1"/>
  <c r="F28" i="1"/>
  <c r="G31" i="1" s="1"/>
  <c r="D33" i="1"/>
  <c r="D32" i="1"/>
  <c r="E32" i="1" s="1"/>
  <c r="D31" i="1"/>
  <c r="D30" i="1"/>
  <c r="D29" i="1"/>
  <c r="K24" i="1" s="1"/>
  <c r="D28" i="1"/>
  <c r="D27" i="1"/>
  <c r="D26" i="1"/>
  <c r="D25" i="1"/>
  <c r="E27" i="1" s="1"/>
  <c r="D38" i="1" s="1"/>
  <c r="D24" i="1"/>
  <c r="E31" i="1" l="1"/>
  <c r="D39" i="1" s="1"/>
  <c r="K26" i="1"/>
  <c r="E38" i="1"/>
  <c r="L25" i="1"/>
  <c r="L24" i="1"/>
  <c r="L26" i="1" l="1"/>
  <c r="F25" i="1"/>
  <c r="E37" i="1"/>
  <c r="K25" i="1"/>
  <c r="D4" i="1" l="1"/>
  <c r="D5" i="1"/>
  <c r="E40" i="1" l="1"/>
  <c r="D40" i="1"/>
  <c r="E24" i="1"/>
  <c r="D37" i="1" s="1"/>
  <c r="D19" i="1"/>
  <c r="F27" i="1"/>
  <c r="F26" i="1"/>
  <c r="L4" i="1"/>
  <c r="D15" i="1"/>
  <c r="D14" i="1"/>
  <c r="L6" i="1"/>
  <c r="L5" i="1"/>
  <c r="D9" i="1"/>
  <c r="D10" i="1"/>
  <c r="D11" i="1" s="1"/>
  <c r="L7" i="1"/>
  <c r="L10" i="1"/>
  <c r="D18" i="1" l="1"/>
  <c r="D8" i="1"/>
  <c r="L8" i="1"/>
  <c r="E33" i="1"/>
  <c r="K27" i="1"/>
  <c r="L27" i="1"/>
  <c r="E39" i="1" l="1"/>
  <c r="E41" i="1" s="1"/>
  <c r="G33" i="1"/>
  <c r="D41" i="1"/>
</calcChain>
</file>

<file path=xl/sharedStrings.xml><?xml version="1.0" encoding="utf-8"?>
<sst xmlns="http://schemas.openxmlformats.org/spreadsheetml/2006/main" count="330" uniqueCount="57">
  <si>
    <t>White</t>
  </si>
  <si>
    <t>Yellow</t>
  </si>
  <si>
    <t>Super</t>
  </si>
  <si>
    <t>Maize Chop</t>
  </si>
  <si>
    <t>Special</t>
  </si>
  <si>
    <t>Maize Rice</t>
  </si>
  <si>
    <t>Sifted</t>
  </si>
  <si>
    <t>Maize Grits</t>
  </si>
  <si>
    <t>Other</t>
  </si>
  <si>
    <t>Total (excl Chop)</t>
  </si>
  <si>
    <t>Total</t>
  </si>
  <si>
    <t>Samp</t>
  </si>
  <si>
    <t>Sifted Maize Meal</t>
  </si>
  <si>
    <t>Special Maize Meal</t>
  </si>
  <si>
    <t>Super Maize Meal</t>
  </si>
  <si>
    <t>Unsifted Maize Meal</t>
  </si>
  <si>
    <t>Tons</t>
  </si>
  <si>
    <t>White
Maize</t>
  </si>
  <si>
    <t>Yellow
Maize</t>
  </si>
  <si>
    <t>Total
Maize</t>
  </si>
  <si>
    <t>Other maize products intended for Human consumption</t>
  </si>
  <si>
    <t>Chop</t>
  </si>
  <si>
    <t>Total (incl Chop)</t>
  </si>
  <si>
    <t>Total (Excl Chop)</t>
  </si>
  <si>
    <t>Rice, Grits, Samp</t>
  </si>
  <si>
    <t>White Maize</t>
  </si>
  <si>
    <t>Yellow Maize</t>
  </si>
  <si>
    <t>Graph Products</t>
  </si>
  <si>
    <t>White &amp; Yellow</t>
  </si>
  <si>
    <t>Other Products</t>
  </si>
  <si>
    <t>Other Meal</t>
  </si>
  <si>
    <t>White Maize Meal</t>
  </si>
  <si>
    <t>Yellow Maize Meal</t>
  </si>
  <si>
    <t>Maize Meal</t>
  </si>
  <si>
    <t>* Total Yellow Maize Rice / Maize Grits / Samp</t>
  </si>
  <si>
    <t>*</t>
  </si>
  <si>
    <t>* Included total for yellow rice, grits and samp</t>
  </si>
  <si>
    <t>Other= Sifted + Unsifted Meal</t>
  </si>
  <si>
    <t>Progressive: 12 Months</t>
  </si>
  <si>
    <t xml:space="preserve">Progressive: 12 Months </t>
  </si>
  <si>
    <t xml:space="preserve">Progressive: 12 Months  </t>
  </si>
  <si>
    <t>May 2016 - Apr 2017</t>
  </si>
  <si>
    <t>May 2017 - Apr 2018</t>
  </si>
  <si>
    <t>May 2018 - Apr 2019</t>
  </si>
  <si>
    <t>May 2019 - Apr 2020</t>
  </si>
  <si>
    <t>May 2020 - Apr 2021</t>
  </si>
  <si>
    <t>May 2021 - Apr 2022</t>
  </si>
  <si>
    <t>MAIZE PRODUCTS
MANUFACTURED
(PER MARKETING YEAR)</t>
  </si>
  <si>
    <t>MAIZE PRODUCTS:
IMPORTED
(PER MARKETING YEAR)</t>
  </si>
  <si>
    <t>MAIZE PRODUCTS:
EXPORTED 
(PER MARKETING YEAR)</t>
  </si>
  <si>
    <t xml:space="preserve"> May 2019 - Apr 2020</t>
  </si>
  <si>
    <t xml:space="preserve"> May 2020 - Apr 2021</t>
  </si>
  <si>
    <t>May 2022 - Apr 2023</t>
  </si>
  <si>
    <t>May 2023 - Apr 2024</t>
  </si>
  <si>
    <t>May 2024 - Apr 2025</t>
  </si>
  <si>
    <t>Published: 2025/06/06</t>
  </si>
  <si>
    <t xml:space="preserve">Progressive: 12 Months (May-Apr)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</si>
</sst>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###\ ###\ ###\ ##0"/>
  </numFmts>
  <fonts count="18" x14ac:knownFonts="1">
    <font>
      <sz val="10"/>
      <name val="Arial"/>
    </font>
    <font>
      <sz val="1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sz val="11"/>
      <name val="Calibri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sz val="12"/>
      <color theme="6" tint="-0.249977111117893"/>
      <name val="Arial"/>
      <family val="2"/>
    </font>
    <font>
      <b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FFC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37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0" borderId="58" applyNumberFormat="0" applyFill="0" applyAlignment="0" applyProtection="0"/>
    <xf numFmtId="0" fontId="9" fillId="0" borderId="59" applyNumberFormat="0" applyFill="0" applyAlignment="0" applyProtection="0"/>
    <xf numFmtId="0" fontId="10" fillId="0" borderId="60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57" applyNumberForma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12" fillId="2" borderId="61" applyNumberFormat="0" applyAlignment="0" applyProtection="0"/>
    <xf numFmtId="0" fontId="13" fillId="0" borderId="0" applyNumberFormat="0" applyFill="0" applyBorder="0" applyAlignment="0" applyProtection="0"/>
    <xf numFmtId="0" fontId="14" fillId="0" borderId="62" applyNumberFormat="0" applyFill="0" applyAlignment="0" applyProtection="0"/>
  </cellStyleXfs>
  <cellXfs count="126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3" fillId="0" borderId="0" xfId="0" applyFont="1"/>
    <xf numFmtId="0" fontId="2" fillId="0" borderId="1" xfId="0" applyFont="1" applyBorder="1"/>
    <xf numFmtId="3" fontId="2" fillId="0" borderId="2" xfId="0" applyNumberFormat="1" applyFont="1" applyBorder="1"/>
    <xf numFmtId="2" fontId="2" fillId="0" borderId="0" xfId="0" applyNumberFormat="1" applyFont="1"/>
    <xf numFmtId="0" fontId="2" fillId="0" borderId="3" xfId="0" applyFont="1" applyBorder="1"/>
    <xf numFmtId="3" fontId="2" fillId="0" borderId="4" xfId="0" applyNumberFormat="1" applyFont="1" applyBorder="1"/>
    <xf numFmtId="0" fontId="2" fillId="0" borderId="5" xfId="0" applyFont="1" applyBorder="1"/>
    <xf numFmtId="3" fontId="2" fillId="0" borderId="6" xfId="0" applyNumberFormat="1" applyFont="1" applyBorder="1"/>
    <xf numFmtId="0" fontId="2" fillId="0" borderId="2" xfId="0" applyFont="1" applyBorder="1"/>
    <xf numFmtId="0" fontId="2" fillId="4" borderId="3" xfId="0" applyFont="1" applyFill="1" applyBorder="1"/>
    <xf numFmtId="0" fontId="2" fillId="5" borderId="3" xfId="0" applyFont="1" applyFill="1" applyBorder="1"/>
    <xf numFmtId="0" fontId="2" fillId="6" borderId="3" xfId="0" applyFont="1" applyFill="1" applyBorder="1"/>
    <xf numFmtId="0" fontId="2" fillId="0" borderId="7" xfId="0" applyFont="1" applyBorder="1"/>
    <xf numFmtId="0" fontId="2" fillId="4" borderId="8" xfId="0" applyFont="1" applyFill="1" applyBorder="1"/>
    <xf numFmtId="0" fontId="2" fillId="5" borderId="8" xfId="0" applyFont="1" applyFill="1" applyBorder="1"/>
    <xf numFmtId="0" fontId="2" fillId="6" borderId="8" xfId="0" applyFont="1" applyFill="1" applyBorder="1"/>
    <xf numFmtId="0" fontId="2" fillId="7" borderId="8" xfId="0" applyFont="1" applyFill="1" applyBorder="1"/>
    <xf numFmtId="0" fontId="2" fillId="0" borderId="9" xfId="0" applyFont="1" applyBorder="1"/>
    <xf numFmtId="0" fontId="2" fillId="0" borderId="10" xfId="0" applyFont="1" applyBorder="1"/>
    <xf numFmtId="3" fontId="2" fillId="4" borderId="3" xfId="0" applyNumberFormat="1" applyFont="1" applyFill="1" applyBorder="1"/>
    <xf numFmtId="3" fontId="2" fillId="4" borderId="4" xfId="0" applyNumberFormat="1" applyFont="1" applyFill="1" applyBorder="1"/>
    <xf numFmtId="3" fontId="2" fillId="5" borderId="3" xfId="0" applyNumberFormat="1" applyFont="1" applyFill="1" applyBorder="1"/>
    <xf numFmtId="3" fontId="2" fillId="5" borderId="4" xfId="0" applyNumberFormat="1" applyFont="1" applyFill="1" applyBorder="1"/>
    <xf numFmtId="3" fontId="2" fillId="6" borderId="3" xfId="0" applyNumberFormat="1" applyFont="1" applyFill="1" applyBorder="1"/>
    <xf numFmtId="3" fontId="2" fillId="6" borderId="4" xfId="0" applyNumberFormat="1" applyFont="1" applyFill="1" applyBorder="1"/>
    <xf numFmtId="3" fontId="2" fillId="7" borderId="3" xfId="0" applyNumberFormat="1" applyFont="1" applyFill="1" applyBorder="1"/>
    <xf numFmtId="3" fontId="2" fillId="7" borderId="4" xfId="0" applyNumberFormat="1" applyFont="1" applyFill="1" applyBorder="1"/>
    <xf numFmtId="3" fontId="2" fillId="0" borderId="7" xfId="0" applyNumberFormat="1" applyFont="1" applyBorder="1"/>
    <xf numFmtId="3" fontId="2" fillId="0" borderId="11" xfId="0" applyNumberFormat="1" applyFont="1" applyBorder="1"/>
    <xf numFmtId="0" fontId="2" fillId="0" borderId="12" xfId="0" applyFont="1" applyBorder="1"/>
    <xf numFmtId="0" fontId="2" fillId="0" borderId="4" xfId="0" applyFont="1" applyBorder="1"/>
    <xf numFmtId="0" fontId="2" fillId="0" borderId="13" xfId="0" applyFont="1" applyBorder="1"/>
    <xf numFmtId="3" fontId="2" fillId="0" borderId="1" xfId="0" applyNumberFormat="1" applyFont="1" applyBorder="1"/>
    <xf numFmtId="3" fontId="3" fillId="0" borderId="0" xfId="0" applyNumberFormat="1" applyFont="1"/>
    <xf numFmtId="0" fontId="2" fillId="7" borderId="7" xfId="0" applyFont="1" applyFill="1" applyBorder="1"/>
    <xf numFmtId="3" fontId="3" fillId="0" borderId="14" xfId="0" applyNumberFormat="1" applyFont="1" applyBorder="1"/>
    <xf numFmtId="3" fontId="2" fillId="0" borderId="8" xfId="0" applyNumberFormat="1" applyFont="1" applyBorder="1"/>
    <xf numFmtId="3" fontId="2" fillId="0" borderId="9" xfId="0" applyNumberFormat="1" applyFont="1" applyBorder="1"/>
    <xf numFmtId="3" fontId="2" fillId="0" borderId="10" xfId="0" applyNumberFormat="1" applyFont="1" applyBorder="1"/>
    <xf numFmtId="0" fontId="2" fillId="6" borderId="14" xfId="0" applyFont="1" applyFill="1" applyBorder="1"/>
    <xf numFmtId="3" fontId="2" fillId="0" borderId="14" xfId="0" applyNumberFormat="1" applyFont="1" applyBorder="1"/>
    <xf numFmtId="3" fontId="3" fillId="0" borderId="14" xfId="0" applyNumberFormat="1" applyFont="1" applyBorder="1" applyAlignment="1">
      <alignment horizontal="center"/>
    </xf>
    <xf numFmtId="3" fontId="2" fillId="0" borderId="3" xfId="0" applyNumberFormat="1" applyFont="1" applyBorder="1"/>
    <xf numFmtId="3" fontId="3" fillId="0" borderId="10" xfId="0" applyNumberFormat="1" applyFont="1" applyBorder="1"/>
    <xf numFmtId="3" fontId="3" fillId="0" borderId="10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18" xfId="0" applyFont="1" applyBorder="1"/>
    <xf numFmtId="165" fontId="6" fillId="0" borderId="19" xfId="0" applyNumberFormat="1" applyFont="1" applyBorder="1"/>
    <xf numFmtId="165" fontId="6" fillId="0" borderId="20" xfId="0" applyNumberFormat="1" applyFont="1" applyBorder="1"/>
    <xf numFmtId="165" fontId="6" fillId="0" borderId="21" xfId="0" applyNumberFormat="1" applyFont="1" applyBorder="1"/>
    <xf numFmtId="165" fontId="6" fillId="0" borderId="22" xfId="0" applyNumberFormat="1" applyFont="1" applyBorder="1"/>
    <xf numFmtId="0" fontId="6" fillId="0" borderId="23" xfId="0" applyFont="1" applyBorder="1"/>
    <xf numFmtId="165" fontId="6" fillId="0" borderId="23" xfId="0" applyNumberFormat="1" applyFont="1" applyBorder="1"/>
    <xf numFmtId="0" fontId="6" fillId="8" borderId="0" xfId="0" applyFont="1" applyFill="1"/>
    <xf numFmtId="0" fontId="6" fillId="0" borderId="0" xfId="0" applyFont="1"/>
    <xf numFmtId="165" fontId="6" fillId="0" borderId="0" xfId="0" applyNumberFormat="1" applyFont="1"/>
    <xf numFmtId="165" fontId="6" fillId="0" borderId="48" xfId="0" applyNumberFormat="1" applyFont="1" applyBorder="1"/>
    <xf numFmtId="165" fontId="6" fillId="0" borderId="49" xfId="0" applyNumberFormat="1" applyFont="1" applyBorder="1"/>
    <xf numFmtId="0" fontId="15" fillId="0" borderId="36" xfId="0" applyFont="1" applyBorder="1" applyAlignment="1">
      <alignment wrapText="1"/>
    </xf>
    <xf numFmtId="165" fontId="15" fillId="0" borderId="36" xfId="0" applyNumberFormat="1" applyFont="1" applyBorder="1"/>
    <xf numFmtId="165" fontId="15" fillId="0" borderId="32" xfId="0" applyNumberFormat="1" applyFont="1" applyBorder="1"/>
    <xf numFmtId="165" fontId="15" fillId="0" borderId="39" xfId="0" applyNumberFormat="1" applyFont="1" applyBorder="1"/>
    <xf numFmtId="0" fontId="15" fillId="0" borderId="0" xfId="0" applyFont="1"/>
    <xf numFmtId="0" fontId="15" fillId="0" borderId="36" xfId="0" applyFont="1" applyBorder="1" applyAlignment="1">
      <alignment horizontal="left" wrapText="1"/>
    </xf>
    <xf numFmtId="165" fontId="15" fillId="0" borderId="28" xfId="0" applyNumberFormat="1" applyFont="1" applyBorder="1" applyAlignment="1">
      <alignment horizontal="center"/>
    </xf>
    <xf numFmtId="165" fontId="15" fillId="0" borderId="43" xfId="0" applyNumberFormat="1" applyFont="1" applyBorder="1"/>
    <xf numFmtId="165" fontId="15" fillId="0" borderId="44" xfId="0" applyNumberFormat="1" applyFont="1" applyBorder="1"/>
    <xf numFmtId="165" fontId="15" fillId="0" borderId="28" xfId="0" applyNumberFormat="1" applyFont="1" applyBorder="1"/>
    <xf numFmtId="165" fontId="15" fillId="0" borderId="27" xfId="0" applyNumberFormat="1" applyFont="1" applyBorder="1"/>
    <xf numFmtId="165" fontId="15" fillId="0" borderId="45" xfId="0" applyNumberFormat="1" applyFont="1" applyBorder="1"/>
    <xf numFmtId="165" fontId="15" fillId="0" borderId="24" xfId="0" applyNumberFormat="1" applyFont="1" applyBorder="1"/>
    <xf numFmtId="0" fontId="15" fillId="0" borderId="37" xfId="0" applyFont="1" applyBorder="1" applyAlignment="1">
      <alignment wrapText="1"/>
    </xf>
    <xf numFmtId="165" fontId="15" fillId="0" borderId="46" xfId="0" applyNumberFormat="1" applyFont="1" applyBorder="1"/>
    <xf numFmtId="165" fontId="15" fillId="0" borderId="47" xfId="0" applyNumberFormat="1" applyFont="1" applyBorder="1"/>
    <xf numFmtId="0" fontId="15" fillId="0" borderId="0" xfId="0" applyFont="1" applyAlignment="1">
      <alignment horizontal="left" wrapText="1"/>
    </xf>
    <xf numFmtId="0" fontId="15" fillId="0" borderId="41" xfId="0" applyFont="1" applyBorder="1" applyAlignment="1">
      <alignment wrapText="1"/>
    </xf>
    <xf numFmtId="165" fontId="15" fillId="0" borderId="25" xfId="0" applyNumberFormat="1" applyFont="1" applyBorder="1"/>
    <xf numFmtId="165" fontId="15" fillId="0" borderId="26" xfId="0" applyNumberFormat="1" applyFont="1" applyBorder="1"/>
    <xf numFmtId="165" fontId="15" fillId="0" borderId="25" xfId="0" applyNumberFormat="1" applyFont="1" applyBorder="1" applyAlignment="1">
      <alignment horizontal="right"/>
    </xf>
    <xf numFmtId="165" fontId="15" fillId="0" borderId="29" xfId="0" applyNumberFormat="1" applyFont="1" applyBorder="1"/>
    <xf numFmtId="165" fontId="15" fillId="0" borderId="38" xfId="0" applyNumberFormat="1" applyFont="1" applyBorder="1"/>
    <xf numFmtId="0" fontId="15" fillId="0" borderId="42" xfId="0" applyFont="1" applyBorder="1" applyAlignment="1">
      <alignment wrapText="1"/>
    </xf>
    <xf numFmtId="165" fontId="15" fillId="0" borderId="40" xfId="0" applyNumberFormat="1" applyFont="1" applyBorder="1"/>
    <xf numFmtId="165" fontId="15" fillId="0" borderId="33" xfId="0" applyNumberFormat="1" applyFont="1" applyBorder="1"/>
    <xf numFmtId="165" fontId="15" fillId="0" borderId="34" xfId="0" applyNumberFormat="1" applyFont="1" applyBorder="1"/>
    <xf numFmtId="165" fontId="15" fillId="0" borderId="35" xfId="0" applyNumberFormat="1" applyFont="1" applyBorder="1"/>
    <xf numFmtId="165" fontId="15" fillId="0" borderId="30" xfId="0" applyNumberFormat="1" applyFont="1" applyBorder="1"/>
    <xf numFmtId="165" fontId="15" fillId="0" borderId="31" xfId="0" applyNumberFormat="1" applyFont="1" applyBorder="1"/>
    <xf numFmtId="165" fontId="17" fillId="0" borderId="49" xfId="0" applyNumberFormat="1" applyFont="1" applyBorder="1"/>
    <xf numFmtId="165" fontId="1" fillId="0" borderId="39" xfId="0" applyNumberFormat="1" applyFont="1" applyBorder="1"/>
    <xf numFmtId="165" fontId="1" fillId="0" borderId="38" xfId="0" applyNumberFormat="1" applyFont="1" applyBorder="1"/>
    <xf numFmtId="165" fontId="1" fillId="0" borderId="32" xfId="0" applyNumberFormat="1" applyFont="1" applyBorder="1"/>
    <xf numFmtId="165" fontId="1" fillId="0" borderId="25" xfId="0" applyNumberFormat="1" applyFont="1" applyBorder="1"/>
    <xf numFmtId="165" fontId="1" fillId="0" borderId="40" xfId="0" applyNumberFormat="1" applyFont="1" applyBorder="1"/>
    <xf numFmtId="165" fontId="17" fillId="0" borderId="48" xfId="0" applyNumberFormat="1" applyFont="1" applyBorder="1"/>
    <xf numFmtId="165" fontId="17" fillId="0" borderId="20" xfId="0" applyNumberFormat="1" applyFont="1" applyBorder="1"/>
    <xf numFmtId="0" fontId="15" fillId="0" borderId="65" xfId="0" applyFont="1" applyBorder="1" applyAlignment="1">
      <alignment wrapText="1"/>
    </xf>
    <xf numFmtId="0" fontId="6" fillId="8" borderId="50" xfId="0" applyFont="1" applyFill="1" applyBorder="1" applyAlignment="1">
      <alignment horizontal="right"/>
    </xf>
    <xf numFmtId="0" fontId="6" fillId="8" borderId="54" xfId="0" applyFont="1" applyFill="1" applyBorder="1" applyAlignment="1">
      <alignment horizontal="center" wrapText="1"/>
    </xf>
    <xf numFmtId="0" fontId="6" fillId="8" borderId="55" xfId="0" applyFont="1" applyFill="1" applyBorder="1"/>
    <xf numFmtId="0" fontId="6" fillId="8" borderId="56" xfId="0" applyFont="1" applyFill="1" applyBorder="1"/>
    <xf numFmtId="0" fontId="6" fillId="8" borderId="37" xfId="0" applyFont="1" applyFill="1" applyBorder="1" applyAlignment="1">
      <alignment horizontal="center" wrapText="1"/>
    </xf>
    <xf numFmtId="0" fontId="6" fillId="8" borderId="0" xfId="0" applyFont="1" applyFill="1"/>
    <xf numFmtId="0" fontId="6" fillId="8" borderId="53" xfId="0" applyFont="1" applyFill="1" applyBorder="1"/>
    <xf numFmtId="0" fontId="6" fillId="8" borderId="63" xfId="0" applyFont="1" applyFill="1" applyBorder="1" applyAlignment="1">
      <alignment horizontal="center" wrapText="1"/>
    </xf>
    <xf numFmtId="0" fontId="6" fillId="8" borderId="13" xfId="0" applyFont="1" applyFill="1" applyBorder="1" applyAlignment="1">
      <alignment horizontal="center" wrapText="1"/>
    </xf>
    <xf numFmtId="0" fontId="6" fillId="8" borderId="64" xfId="0" applyFont="1" applyFill="1" applyBorder="1" applyAlignment="1">
      <alignment horizontal="center" wrapText="1"/>
    </xf>
    <xf numFmtId="0" fontId="6" fillId="8" borderId="50" xfId="0" applyFont="1" applyFill="1" applyBorder="1" applyAlignment="1">
      <alignment horizontal="center"/>
    </xf>
    <xf numFmtId="0" fontId="16" fillId="8" borderId="51" xfId="0" applyFont="1" applyFill="1" applyBorder="1" applyAlignment="1">
      <alignment horizontal="center" vertical="center" wrapText="1"/>
    </xf>
    <xf numFmtId="0" fontId="16" fillId="8" borderId="42" xfId="0" applyFont="1" applyFill="1" applyBorder="1" applyAlignment="1">
      <alignment horizontal="center" vertical="center"/>
    </xf>
    <xf numFmtId="0" fontId="16" fillId="8" borderId="52" xfId="0" applyFont="1" applyFill="1" applyBorder="1" applyAlignment="1">
      <alignment horizontal="center" vertical="center"/>
    </xf>
    <xf numFmtId="0" fontId="6" fillId="8" borderId="0" xfId="0" applyFont="1" applyFill="1" applyAlignment="1">
      <alignment horizontal="center" wrapText="1"/>
    </xf>
    <xf numFmtId="0" fontId="6" fillId="8" borderId="53" xfId="0" applyFont="1" applyFill="1" applyBorder="1" applyAlignment="1">
      <alignment horizontal="center" wrapText="1"/>
    </xf>
    <xf numFmtId="0" fontId="6" fillId="8" borderId="55" xfId="0" applyFont="1" applyFill="1" applyBorder="1" applyAlignment="1">
      <alignment horizontal="center" wrapText="1"/>
    </xf>
    <xf numFmtId="0" fontId="6" fillId="8" borderId="56" xfId="0" applyFont="1" applyFill="1" applyBorder="1" applyAlignment="1">
      <alignment horizontal="center" wrapText="1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</cellXfs>
  <cellStyles count="37">
    <cellStyle name="Comma 2" xfId="1" xr:uid="{00000000-0005-0000-0000-000000000000}"/>
    <cellStyle name="Comma 2 2" xfId="2" xr:uid="{00000000-0005-0000-0000-000001000000}"/>
    <cellStyle name="Comma 3" xfId="3" xr:uid="{00000000-0005-0000-0000-000002000000}"/>
    <cellStyle name="Comma 3 2" xfId="4" xr:uid="{00000000-0005-0000-0000-000003000000}"/>
    <cellStyle name="Comma 4" xfId="5" xr:uid="{00000000-0005-0000-0000-000004000000}"/>
    <cellStyle name="Comma 4 2" xfId="6" xr:uid="{00000000-0005-0000-0000-000005000000}"/>
    <cellStyle name="Comma 5" xfId="7" xr:uid="{00000000-0005-0000-0000-000006000000}"/>
    <cellStyle name="Comma 5 2" xfId="8" xr:uid="{00000000-0005-0000-0000-000007000000}"/>
    <cellStyle name="Comma 6 2" xfId="9" xr:uid="{00000000-0005-0000-0000-000008000000}"/>
    <cellStyle name="Comma 7" xfId="10" xr:uid="{00000000-0005-0000-0000-000009000000}"/>
    <cellStyle name="Comma 7 2" xfId="11" xr:uid="{00000000-0005-0000-0000-00000A000000}"/>
    <cellStyle name="Heading 1 2" xfId="12" xr:uid="{00000000-0005-0000-0000-00000B000000}"/>
    <cellStyle name="Heading 2 2" xfId="13" xr:uid="{00000000-0005-0000-0000-00000C000000}"/>
    <cellStyle name="Heading 3 2" xfId="14" xr:uid="{00000000-0005-0000-0000-00000D000000}"/>
    <cellStyle name="Heading 4 2" xfId="15" xr:uid="{00000000-0005-0000-0000-00000E000000}"/>
    <cellStyle name="Input 2" xfId="16" xr:uid="{00000000-0005-0000-0000-00000F000000}"/>
    <cellStyle name="Normal" xfId="0" builtinId="0"/>
    <cellStyle name="Normal 10" xfId="17" xr:uid="{00000000-0005-0000-0000-000011000000}"/>
    <cellStyle name="Normal 11" xfId="18" xr:uid="{00000000-0005-0000-0000-000012000000}"/>
    <cellStyle name="Normal 12" xfId="19" xr:uid="{00000000-0005-0000-0000-000013000000}"/>
    <cellStyle name="Normal 13" xfId="20" xr:uid="{00000000-0005-0000-0000-000014000000}"/>
    <cellStyle name="Normal 14" xfId="21" xr:uid="{00000000-0005-0000-0000-000015000000}"/>
    <cellStyle name="Normal 15" xfId="22" xr:uid="{00000000-0005-0000-0000-000016000000}"/>
    <cellStyle name="Normal 2" xfId="23" xr:uid="{00000000-0005-0000-0000-000017000000}"/>
    <cellStyle name="Normal 2 2" xfId="24" xr:uid="{00000000-0005-0000-0000-000018000000}"/>
    <cellStyle name="Normal 3" xfId="25" xr:uid="{00000000-0005-0000-0000-000019000000}"/>
    <cellStyle name="Normal 4" xfId="26" xr:uid="{00000000-0005-0000-0000-00001A000000}"/>
    <cellStyle name="Normal 5" xfId="27" xr:uid="{00000000-0005-0000-0000-00001B000000}"/>
    <cellStyle name="Normal 5 2" xfId="28" xr:uid="{00000000-0005-0000-0000-00001C000000}"/>
    <cellStyle name="Normal 6" xfId="29" xr:uid="{00000000-0005-0000-0000-00001D000000}"/>
    <cellStyle name="Normal 7" xfId="30" xr:uid="{00000000-0005-0000-0000-00001E000000}"/>
    <cellStyle name="Normal 7 2" xfId="31" xr:uid="{00000000-0005-0000-0000-00001F000000}"/>
    <cellStyle name="Normal 8" xfId="32" xr:uid="{00000000-0005-0000-0000-000020000000}"/>
    <cellStyle name="Normal 9" xfId="33" xr:uid="{00000000-0005-0000-0000-000021000000}"/>
    <cellStyle name="Output 2" xfId="34" xr:uid="{00000000-0005-0000-0000-000022000000}"/>
    <cellStyle name="Title 2" xfId="35" xr:uid="{00000000-0005-0000-0000-000023000000}"/>
    <cellStyle name="Total 2" xfId="36" xr:uid="{00000000-0005-0000-0000-000024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83821</xdr:colOff>
      <xdr:row>0</xdr:row>
      <xdr:rowOff>44109</xdr:rowOff>
    </xdr:from>
    <xdr:to>
      <xdr:col>0</xdr:col>
      <xdr:colOff>1388746</xdr:colOff>
      <xdr:row>0</xdr:row>
      <xdr:rowOff>664442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1" y="44109"/>
          <a:ext cx="1318260" cy="61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45720</xdr:rowOff>
    </xdr:from>
    <xdr:to>
      <xdr:col>0</xdr:col>
      <xdr:colOff>1386840</xdr:colOff>
      <xdr:row>0</xdr:row>
      <xdr:rowOff>664148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" y="45720"/>
          <a:ext cx="1318260" cy="6127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60960</xdr:rowOff>
    </xdr:from>
    <xdr:to>
      <xdr:col>0</xdr:col>
      <xdr:colOff>1388745</xdr:colOff>
      <xdr:row>0</xdr:row>
      <xdr:rowOff>666053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60960"/>
          <a:ext cx="1320165" cy="61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8"/>
  <sheetViews>
    <sheetView tabSelected="1" zoomScale="96" zoomScaleNormal="96" workbookViewId="0">
      <pane xSplit="1" ySplit="5" topLeftCell="S6" activePane="bottomRight" state="frozen"/>
      <selection activeCell="X19" sqref="X19"/>
      <selection pane="topRight" activeCell="X19" sqref="X19"/>
      <selection pane="bottomLeft" activeCell="X19" sqref="X19"/>
      <selection pane="bottomRight" activeCell="AA19" sqref="AA19"/>
    </sheetView>
  </sheetViews>
  <sheetFormatPr defaultColWidth="9.109375" defaultRowHeight="12" x14ac:dyDescent="0.25"/>
  <cols>
    <col min="1" max="1" width="42.6640625" style="59" customWidth="1"/>
    <col min="2" max="6" width="10.6640625" style="59" customWidth="1"/>
    <col min="7" max="7" width="12" style="59" customWidth="1"/>
    <col min="8" max="9" width="10.6640625" style="59" customWidth="1"/>
    <col min="10" max="10" width="12" style="59" customWidth="1"/>
    <col min="11" max="12" width="10.6640625" style="59" customWidth="1"/>
    <col min="13" max="13" width="12" style="59" customWidth="1"/>
    <col min="14" max="15" width="10.6640625" style="59" customWidth="1"/>
    <col min="16" max="16" width="12" style="59" customWidth="1"/>
    <col min="17" max="18" width="10.6640625" style="59" customWidth="1"/>
    <col min="19" max="19" width="12.109375" style="59" customWidth="1"/>
    <col min="20" max="21" width="10.6640625" style="59" customWidth="1"/>
    <col min="22" max="22" width="12" style="59" customWidth="1"/>
    <col min="23" max="24" width="10.6640625" style="59" customWidth="1"/>
    <col min="25" max="25" width="12" style="59" customWidth="1"/>
    <col min="26" max="27" width="10.6640625" style="59" customWidth="1"/>
    <col min="28" max="28" width="12" style="59" customWidth="1"/>
    <col min="29" max="31" width="15" style="59" customWidth="1"/>
    <col min="32" max="16384" width="9.109375" style="59"/>
  </cols>
  <sheetData>
    <row r="1" spans="1:28" s="58" customFormat="1" ht="55.5" customHeight="1" thickBot="1" x14ac:dyDescent="0.3">
      <c r="R1" s="112"/>
      <c r="S1" s="112"/>
      <c r="U1" s="112"/>
      <c r="V1" s="112"/>
      <c r="X1" s="102"/>
      <c r="Y1" s="102"/>
      <c r="AA1" s="102" t="s">
        <v>55</v>
      </c>
      <c r="AB1" s="102"/>
    </row>
    <row r="2" spans="1:28" s="58" customFormat="1" ht="12.9" customHeight="1" thickTop="1" x14ac:dyDescent="0.25">
      <c r="A2" s="113" t="s">
        <v>47</v>
      </c>
      <c r="B2" s="103" t="s">
        <v>41</v>
      </c>
      <c r="C2" s="104"/>
      <c r="D2" s="105"/>
      <c r="E2" s="103" t="s">
        <v>42</v>
      </c>
      <c r="F2" s="104"/>
      <c r="G2" s="105"/>
      <c r="H2" s="103" t="s">
        <v>43</v>
      </c>
      <c r="I2" s="104"/>
      <c r="J2" s="105"/>
      <c r="K2" s="103" t="s">
        <v>44</v>
      </c>
      <c r="L2" s="104"/>
      <c r="M2" s="105"/>
      <c r="N2" s="103" t="s">
        <v>45</v>
      </c>
      <c r="O2" s="104"/>
      <c r="P2" s="105"/>
      <c r="Q2" s="103" t="s">
        <v>46</v>
      </c>
      <c r="R2" s="104"/>
      <c r="S2" s="105"/>
      <c r="T2" s="103" t="s">
        <v>52</v>
      </c>
      <c r="U2" s="104"/>
      <c r="V2" s="105"/>
      <c r="W2" s="103" t="s">
        <v>53</v>
      </c>
      <c r="X2" s="104"/>
      <c r="Y2" s="105"/>
      <c r="Z2" s="103" t="s">
        <v>54</v>
      </c>
      <c r="AA2" s="104"/>
      <c r="AB2" s="105"/>
    </row>
    <row r="3" spans="1:28" s="58" customFormat="1" ht="12.9" customHeight="1" x14ac:dyDescent="0.25">
      <c r="A3" s="114"/>
      <c r="B3" s="106" t="s">
        <v>16</v>
      </c>
      <c r="C3" s="107"/>
      <c r="D3" s="108"/>
      <c r="E3" s="106" t="s">
        <v>16</v>
      </c>
      <c r="F3" s="107"/>
      <c r="G3" s="108"/>
      <c r="H3" s="106" t="s">
        <v>16</v>
      </c>
      <c r="I3" s="107"/>
      <c r="J3" s="108"/>
      <c r="K3" s="106" t="s">
        <v>16</v>
      </c>
      <c r="L3" s="107"/>
      <c r="M3" s="108"/>
      <c r="N3" s="106" t="s">
        <v>16</v>
      </c>
      <c r="O3" s="107"/>
      <c r="P3" s="108"/>
      <c r="Q3" s="106" t="s">
        <v>16</v>
      </c>
      <c r="R3" s="107"/>
      <c r="S3" s="108"/>
      <c r="T3" s="106" t="s">
        <v>16</v>
      </c>
      <c r="U3" s="107"/>
      <c r="V3" s="108"/>
      <c r="W3" s="106" t="s">
        <v>16</v>
      </c>
      <c r="X3" s="107"/>
      <c r="Y3" s="108"/>
      <c r="Z3" s="106" t="s">
        <v>16</v>
      </c>
      <c r="AA3" s="107"/>
      <c r="AB3" s="108"/>
    </row>
    <row r="4" spans="1:28" s="58" customFormat="1" ht="12.75" customHeight="1" thickBot="1" x14ac:dyDescent="0.3">
      <c r="A4" s="114"/>
      <c r="B4" s="106" t="s">
        <v>38</v>
      </c>
      <c r="C4" s="107"/>
      <c r="D4" s="108"/>
      <c r="E4" s="106" t="s">
        <v>39</v>
      </c>
      <c r="F4" s="107"/>
      <c r="G4" s="108"/>
      <c r="H4" s="106" t="s">
        <v>40</v>
      </c>
      <c r="I4" s="107"/>
      <c r="J4" s="108"/>
      <c r="K4" s="106" t="s">
        <v>40</v>
      </c>
      <c r="L4" s="107"/>
      <c r="M4" s="108"/>
      <c r="N4" s="106" t="s">
        <v>39</v>
      </c>
      <c r="O4" s="107"/>
      <c r="P4" s="108"/>
      <c r="Q4" s="106" t="s">
        <v>39</v>
      </c>
      <c r="R4" s="107"/>
      <c r="S4" s="108"/>
      <c r="T4" s="106" t="s">
        <v>40</v>
      </c>
      <c r="U4" s="107"/>
      <c r="V4" s="108"/>
      <c r="W4" s="109" t="s">
        <v>38</v>
      </c>
      <c r="X4" s="110"/>
      <c r="Y4" s="111"/>
      <c r="Z4" s="109" t="s">
        <v>56</v>
      </c>
      <c r="AA4" s="110"/>
      <c r="AB4" s="111"/>
    </row>
    <row r="5" spans="1:28" ht="24.75" customHeight="1" thickBot="1" x14ac:dyDescent="0.3">
      <c r="A5" s="115"/>
      <c r="B5" s="48" t="s">
        <v>17</v>
      </c>
      <c r="C5" s="49" t="s">
        <v>18</v>
      </c>
      <c r="D5" s="50" t="s">
        <v>19</v>
      </c>
      <c r="E5" s="48" t="s">
        <v>17</v>
      </c>
      <c r="F5" s="49" t="s">
        <v>18</v>
      </c>
      <c r="G5" s="50" t="s">
        <v>19</v>
      </c>
      <c r="H5" s="48" t="s">
        <v>17</v>
      </c>
      <c r="I5" s="49" t="s">
        <v>18</v>
      </c>
      <c r="J5" s="50" t="s">
        <v>19</v>
      </c>
      <c r="K5" s="48" t="s">
        <v>17</v>
      </c>
      <c r="L5" s="49" t="s">
        <v>18</v>
      </c>
      <c r="M5" s="50" t="s">
        <v>19</v>
      </c>
      <c r="N5" s="48" t="s">
        <v>17</v>
      </c>
      <c r="O5" s="49" t="s">
        <v>18</v>
      </c>
      <c r="P5" s="50" t="s">
        <v>19</v>
      </c>
      <c r="Q5" s="48" t="s">
        <v>17</v>
      </c>
      <c r="R5" s="49" t="s">
        <v>18</v>
      </c>
      <c r="S5" s="50" t="s">
        <v>19</v>
      </c>
      <c r="T5" s="48" t="s">
        <v>17</v>
      </c>
      <c r="U5" s="49" t="s">
        <v>18</v>
      </c>
      <c r="V5" s="50" t="s">
        <v>19</v>
      </c>
      <c r="W5" s="48" t="s">
        <v>17</v>
      </c>
      <c r="X5" s="49" t="s">
        <v>18</v>
      </c>
      <c r="Y5" s="50" t="s">
        <v>19</v>
      </c>
      <c r="Z5" s="48" t="s">
        <v>17</v>
      </c>
      <c r="AA5" s="49" t="s">
        <v>18</v>
      </c>
      <c r="AB5" s="50" t="s">
        <v>19</v>
      </c>
    </row>
    <row r="6" spans="1:28" s="67" customFormat="1" ht="16.2" customHeight="1" thickTop="1" x14ac:dyDescent="0.3">
      <c r="A6" s="63" t="s">
        <v>3</v>
      </c>
      <c r="B6" s="64">
        <v>1305565</v>
      </c>
      <c r="C6" s="65">
        <v>184130</v>
      </c>
      <c r="D6" s="66">
        <v>1489695</v>
      </c>
      <c r="E6" s="64">
        <v>1430700</v>
      </c>
      <c r="F6" s="65">
        <v>171566</v>
      </c>
      <c r="G6" s="66">
        <v>1602266</v>
      </c>
      <c r="H6" s="64">
        <v>1491097</v>
      </c>
      <c r="I6" s="65">
        <v>176241</v>
      </c>
      <c r="J6" s="66">
        <v>1667338</v>
      </c>
      <c r="K6" s="64">
        <v>1635434</v>
      </c>
      <c r="L6" s="65">
        <v>188380</v>
      </c>
      <c r="M6" s="66">
        <v>1823814</v>
      </c>
      <c r="N6" s="64">
        <v>1764791</v>
      </c>
      <c r="O6" s="65">
        <v>205068</v>
      </c>
      <c r="P6" s="66">
        <v>1969859</v>
      </c>
      <c r="Q6" s="64">
        <v>1641899</v>
      </c>
      <c r="R6" s="65">
        <v>187890</v>
      </c>
      <c r="S6" s="66">
        <v>1829789</v>
      </c>
      <c r="T6" s="64">
        <v>1715327</v>
      </c>
      <c r="U6" s="65">
        <v>201409</v>
      </c>
      <c r="V6" s="66">
        <v>1916736</v>
      </c>
      <c r="W6" s="95">
        <v>1909269</v>
      </c>
      <c r="X6" s="96">
        <v>200829</v>
      </c>
      <c r="Y6" s="94">
        <v>2110098</v>
      </c>
      <c r="Z6" s="95">
        <v>1656890</v>
      </c>
      <c r="AA6" s="96">
        <v>197337</v>
      </c>
      <c r="AB6" s="94">
        <v>1854227</v>
      </c>
    </row>
    <row r="7" spans="1:28" s="67" customFormat="1" ht="16.2" customHeight="1" x14ac:dyDescent="0.3">
      <c r="A7" s="68" t="s">
        <v>5</v>
      </c>
      <c r="B7" s="64">
        <v>8894</v>
      </c>
      <c r="C7" s="69" t="s">
        <v>35</v>
      </c>
      <c r="D7" s="70">
        <v>8894</v>
      </c>
      <c r="E7" s="64">
        <v>8727</v>
      </c>
      <c r="F7" s="69" t="s">
        <v>35</v>
      </c>
      <c r="G7" s="70">
        <v>8727</v>
      </c>
      <c r="H7" s="64">
        <v>8228</v>
      </c>
      <c r="I7" s="69" t="s">
        <v>35</v>
      </c>
      <c r="J7" s="70">
        <v>8228</v>
      </c>
      <c r="K7" s="64">
        <v>8476</v>
      </c>
      <c r="L7" s="69" t="s">
        <v>35</v>
      </c>
      <c r="M7" s="70">
        <v>8476</v>
      </c>
      <c r="N7" s="64">
        <v>7264</v>
      </c>
      <c r="O7" s="69" t="s">
        <v>35</v>
      </c>
      <c r="P7" s="70">
        <v>7264</v>
      </c>
      <c r="Q7" s="64">
        <v>7044</v>
      </c>
      <c r="R7" s="69" t="s">
        <v>35</v>
      </c>
      <c r="S7" s="70">
        <v>7044</v>
      </c>
      <c r="T7" s="64">
        <v>6406</v>
      </c>
      <c r="U7" s="69" t="s">
        <v>35</v>
      </c>
      <c r="V7" s="70">
        <v>6406</v>
      </c>
      <c r="W7" s="95">
        <v>5883</v>
      </c>
      <c r="X7" s="69" t="s">
        <v>35</v>
      </c>
      <c r="Y7" s="94">
        <v>5883</v>
      </c>
      <c r="Z7" s="95">
        <v>4655</v>
      </c>
      <c r="AA7" s="69" t="s">
        <v>35</v>
      </c>
      <c r="AB7" s="94">
        <v>4655</v>
      </c>
    </row>
    <row r="8" spans="1:28" s="67" customFormat="1" ht="16.2" customHeight="1" x14ac:dyDescent="0.3">
      <c r="A8" s="63" t="s">
        <v>7</v>
      </c>
      <c r="B8" s="64">
        <v>47392</v>
      </c>
      <c r="C8" s="69" t="s">
        <v>35</v>
      </c>
      <c r="D8" s="70">
        <v>47392</v>
      </c>
      <c r="E8" s="64">
        <v>60423</v>
      </c>
      <c r="F8" s="69" t="s">
        <v>35</v>
      </c>
      <c r="G8" s="70">
        <v>60423</v>
      </c>
      <c r="H8" s="64">
        <v>62964</v>
      </c>
      <c r="I8" s="69" t="s">
        <v>35</v>
      </c>
      <c r="J8" s="70">
        <v>62964</v>
      </c>
      <c r="K8" s="64">
        <v>68251</v>
      </c>
      <c r="L8" s="69" t="s">
        <v>35</v>
      </c>
      <c r="M8" s="70">
        <v>68251</v>
      </c>
      <c r="N8" s="64">
        <v>69446</v>
      </c>
      <c r="O8" s="69" t="s">
        <v>35</v>
      </c>
      <c r="P8" s="70">
        <v>69446</v>
      </c>
      <c r="Q8" s="64">
        <v>78688</v>
      </c>
      <c r="R8" s="69" t="s">
        <v>35</v>
      </c>
      <c r="S8" s="70">
        <v>78688</v>
      </c>
      <c r="T8" s="64">
        <v>75557</v>
      </c>
      <c r="U8" s="69" t="s">
        <v>35</v>
      </c>
      <c r="V8" s="70">
        <v>75557</v>
      </c>
      <c r="W8" s="95">
        <v>77617</v>
      </c>
      <c r="X8" s="69" t="s">
        <v>35</v>
      </c>
      <c r="Y8" s="94">
        <v>77617</v>
      </c>
      <c r="Z8" s="95">
        <v>51178</v>
      </c>
      <c r="AA8" s="69" t="s">
        <v>35</v>
      </c>
      <c r="AB8" s="94">
        <v>51178</v>
      </c>
    </row>
    <row r="9" spans="1:28" s="67" customFormat="1" ht="16.2" customHeight="1" x14ac:dyDescent="0.3">
      <c r="A9" s="63" t="s">
        <v>11</v>
      </c>
      <c r="B9" s="64">
        <v>107965</v>
      </c>
      <c r="C9" s="69" t="s">
        <v>35</v>
      </c>
      <c r="D9" s="70">
        <v>107965</v>
      </c>
      <c r="E9" s="64">
        <v>112676</v>
      </c>
      <c r="F9" s="69" t="s">
        <v>35</v>
      </c>
      <c r="G9" s="70">
        <v>112676</v>
      </c>
      <c r="H9" s="64">
        <v>118545</v>
      </c>
      <c r="I9" s="69" t="s">
        <v>35</v>
      </c>
      <c r="J9" s="70">
        <v>118545</v>
      </c>
      <c r="K9" s="64">
        <v>117573</v>
      </c>
      <c r="L9" s="69" t="s">
        <v>35</v>
      </c>
      <c r="M9" s="70">
        <v>117573</v>
      </c>
      <c r="N9" s="64">
        <v>110572</v>
      </c>
      <c r="O9" s="69" t="s">
        <v>35</v>
      </c>
      <c r="P9" s="70">
        <v>110572</v>
      </c>
      <c r="Q9" s="64">
        <v>107682</v>
      </c>
      <c r="R9" s="69" t="s">
        <v>35</v>
      </c>
      <c r="S9" s="70">
        <v>107682</v>
      </c>
      <c r="T9" s="64">
        <v>102705</v>
      </c>
      <c r="U9" s="69" t="s">
        <v>35</v>
      </c>
      <c r="V9" s="70">
        <v>102705</v>
      </c>
      <c r="W9" s="95">
        <v>111556</v>
      </c>
      <c r="X9" s="69" t="s">
        <v>35</v>
      </c>
      <c r="Y9" s="94">
        <v>111556</v>
      </c>
      <c r="Z9" s="95">
        <v>97236</v>
      </c>
      <c r="AA9" s="69" t="s">
        <v>35</v>
      </c>
      <c r="AB9" s="94">
        <v>97236</v>
      </c>
    </row>
    <row r="10" spans="1:28" s="67" customFormat="1" ht="16.2" customHeight="1" x14ac:dyDescent="0.3">
      <c r="A10" s="63" t="s">
        <v>34</v>
      </c>
      <c r="B10" s="71"/>
      <c r="C10" s="72">
        <v>290388</v>
      </c>
      <c r="D10" s="70">
        <v>290388</v>
      </c>
      <c r="E10" s="71"/>
      <c r="F10" s="72">
        <v>266524</v>
      </c>
      <c r="G10" s="70">
        <v>266524</v>
      </c>
      <c r="H10" s="71"/>
      <c r="I10" s="72">
        <v>268369</v>
      </c>
      <c r="J10" s="70">
        <v>268369</v>
      </c>
      <c r="K10" s="71"/>
      <c r="L10" s="72">
        <v>290205</v>
      </c>
      <c r="M10" s="70">
        <v>290205</v>
      </c>
      <c r="N10" s="71"/>
      <c r="O10" s="72">
        <v>301905</v>
      </c>
      <c r="P10" s="70">
        <v>301905</v>
      </c>
      <c r="Q10" s="71"/>
      <c r="R10" s="72">
        <v>292219</v>
      </c>
      <c r="S10" s="70">
        <v>292219</v>
      </c>
      <c r="T10" s="71"/>
      <c r="U10" s="72">
        <v>296499</v>
      </c>
      <c r="V10" s="70">
        <v>296499</v>
      </c>
      <c r="W10" s="95"/>
      <c r="X10" s="97">
        <v>299683</v>
      </c>
      <c r="Y10" s="94">
        <v>299683</v>
      </c>
      <c r="Z10" s="95"/>
      <c r="AA10" s="97">
        <v>310317</v>
      </c>
      <c r="AB10" s="94">
        <v>310317</v>
      </c>
    </row>
    <row r="11" spans="1:28" s="67" customFormat="1" ht="16.2" customHeight="1" x14ac:dyDescent="0.3">
      <c r="A11" s="63" t="s">
        <v>12</v>
      </c>
      <c r="B11" s="73">
        <v>28005</v>
      </c>
      <c r="C11" s="74">
        <v>43582</v>
      </c>
      <c r="D11" s="66">
        <v>71587</v>
      </c>
      <c r="E11" s="73">
        <v>37556</v>
      </c>
      <c r="F11" s="74">
        <v>33355</v>
      </c>
      <c r="G11" s="70">
        <v>70911</v>
      </c>
      <c r="H11" s="73">
        <v>28439</v>
      </c>
      <c r="I11" s="74">
        <v>22252</v>
      </c>
      <c r="J11" s="70">
        <v>50691</v>
      </c>
      <c r="K11" s="73">
        <v>22100</v>
      </c>
      <c r="L11" s="74">
        <v>30105</v>
      </c>
      <c r="M11" s="70">
        <v>52205</v>
      </c>
      <c r="N11" s="73">
        <v>21881</v>
      </c>
      <c r="O11" s="74">
        <v>36050</v>
      </c>
      <c r="P11" s="70">
        <v>57931</v>
      </c>
      <c r="Q11" s="73">
        <v>22311</v>
      </c>
      <c r="R11" s="74">
        <v>60971</v>
      </c>
      <c r="S11" s="70">
        <v>83282</v>
      </c>
      <c r="T11" s="73">
        <v>25979</v>
      </c>
      <c r="U11" s="74">
        <v>45550</v>
      </c>
      <c r="V11" s="70">
        <v>71529</v>
      </c>
      <c r="W11" s="95">
        <v>19898</v>
      </c>
      <c r="X11" s="97">
        <v>30016</v>
      </c>
      <c r="Y11" s="94">
        <v>49914</v>
      </c>
      <c r="Z11" s="95">
        <v>18039</v>
      </c>
      <c r="AA11" s="97">
        <v>29826</v>
      </c>
      <c r="AB11" s="94">
        <v>47865</v>
      </c>
    </row>
    <row r="12" spans="1:28" s="67" customFormat="1" ht="16.2" customHeight="1" x14ac:dyDescent="0.3">
      <c r="A12" s="63" t="s">
        <v>13</v>
      </c>
      <c r="B12" s="75">
        <v>401344</v>
      </c>
      <c r="C12" s="74">
        <v>16087</v>
      </c>
      <c r="D12" s="66">
        <v>417431</v>
      </c>
      <c r="E12" s="75">
        <v>357886</v>
      </c>
      <c r="F12" s="74">
        <v>3978</v>
      </c>
      <c r="G12" s="70">
        <v>361864</v>
      </c>
      <c r="H12" s="75">
        <v>371301</v>
      </c>
      <c r="I12" s="74">
        <v>10734</v>
      </c>
      <c r="J12" s="70">
        <v>382035</v>
      </c>
      <c r="K12" s="75">
        <v>371313</v>
      </c>
      <c r="L12" s="74">
        <v>4443</v>
      </c>
      <c r="M12" s="70">
        <v>375756</v>
      </c>
      <c r="N12" s="75">
        <v>295406</v>
      </c>
      <c r="O12" s="74">
        <v>3501</v>
      </c>
      <c r="P12" s="70">
        <v>298907</v>
      </c>
      <c r="Q12" s="75">
        <v>242736</v>
      </c>
      <c r="R12" s="74">
        <v>1830</v>
      </c>
      <c r="S12" s="70">
        <v>244566</v>
      </c>
      <c r="T12" s="75">
        <v>249467</v>
      </c>
      <c r="U12" s="74">
        <v>2811</v>
      </c>
      <c r="V12" s="70">
        <v>252278</v>
      </c>
      <c r="W12" s="95">
        <v>287553</v>
      </c>
      <c r="X12" s="97">
        <v>884</v>
      </c>
      <c r="Y12" s="94">
        <v>288437</v>
      </c>
      <c r="Z12" s="95">
        <v>221195</v>
      </c>
      <c r="AA12" s="97">
        <v>1895</v>
      </c>
      <c r="AB12" s="94">
        <v>223090</v>
      </c>
    </row>
    <row r="13" spans="1:28" s="67" customFormat="1" ht="16.2" customHeight="1" x14ac:dyDescent="0.3">
      <c r="A13" s="63" t="s">
        <v>14</v>
      </c>
      <c r="B13" s="75">
        <v>2275099</v>
      </c>
      <c r="C13" s="74">
        <v>38777</v>
      </c>
      <c r="D13" s="66">
        <v>2313876</v>
      </c>
      <c r="E13" s="75">
        <v>2388000</v>
      </c>
      <c r="F13" s="74">
        <v>31789</v>
      </c>
      <c r="G13" s="70">
        <v>2419789</v>
      </c>
      <c r="H13" s="75">
        <v>2495637</v>
      </c>
      <c r="I13" s="74">
        <v>29187</v>
      </c>
      <c r="J13" s="70">
        <v>2524824</v>
      </c>
      <c r="K13" s="75">
        <v>2725436</v>
      </c>
      <c r="L13" s="74">
        <v>28056</v>
      </c>
      <c r="M13" s="70">
        <v>2753492</v>
      </c>
      <c r="N13" s="75">
        <v>2862883</v>
      </c>
      <c r="O13" s="74">
        <v>25084</v>
      </c>
      <c r="P13" s="70">
        <v>2887967</v>
      </c>
      <c r="Q13" s="75">
        <v>2693285</v>
      </c>
      <c r="R13" s="74">
        <v>18790</v>
      </c>
      <c r="S13" s="70">
        <v>2712075</v>
      </c>
      <c r="T13" s="75">
        <v>2719115</v>
      </c>
      <c r="U13" s="74">
        <v>21814</v>
      </c>
      <c r="V13" s="70">
        <v>2740929</v>
      </c>
      <c r="W13" s="95">
        <v>3268041</v>
      </c>
      <c r="X13" s="97">
        <v>15335</v>
      </c>
      <c r="Y13" s="94">
        <v>3283376</v>
      </c>
      <c r="Z13" s="95">
        <v>3052510</v>
      </c>
      <c r="AA13" s="97">
        <v>17404</v>
      </c>
      <c r="AB13" s="94">
        <v>3069914</v>
      </c>
    </row>
    <row r="14" spans="1:28" s="67" customFormat="1" ht="16.2" customHeight="1" x14ac:dyDescent="0.3">
      <c r="A14" s="63" t="s">
        <v>15</v>
      </c>
      <c r="B14" s="75">
        <v>12290</v>
      </c>
      <c r="C14" s="74">
        <v>1202</v>
      </c>
      <c r="D14" s="66">
        <v>13492</v>
      </c>
      <c r="E14" s="75">
        <v>10376</v>
      </c>
      <c r="F14" s="74">
        <v>2</v>
      </c>
      <c r="G14" s="70">
        <v>10378</v>
      </c>
      <c r="H14" s="75">
        <v>8568</v>
      </c>
      <c r="I14" s="74">
        <v>6</v>
      </c>
      <c r="J14" s="70">
        <v>8574</v>
      </c>
      <c r="K14" s="75">
        <v>12540</v>
      </c>
      <c r="L14" s="74">
        <v>5</v>
      </c>
      <c r="M14" s="70">
        <v>12545</v>
      </c>
      <c r="N14" s="75">
        <v>9987</v>
      </c>
      <c r="O14" s="74">
        <v>10</v>
      </c>
      <c r="P14" s="70">
        <v>9997</v>
      </c>
      <c r="Q14" s="75">
        <v>6580</v>
      </c>
      <c r="R14" s="74">
        <v>44</v>
      </c>
      <c r="S14" s="70">
        <v>6624</v>
      </c>
      <c r="T14" s="75">
        <v>957</v>
      </c>
      <c r="U14" s="74">
        <v>8</v>
      </c>
      <c r="V14" s="70">
        <v>965</v>
      </c>
      <c r="W14" s="95">
        <v>30</v>
      </c>
      <c r="X14" s="97">
        <v>9</v>
      </c>
      <c r="Y14" s="94">
        <v>39</v>
      </c>
      <c r="Z14" s="95">
        <v>14</v>
      </c>
      <c r="AA14" s="97">
        <v>13</v>
      </c>
      <c r="AB14" s="94">
        <v>27</v>
      </c>
    </row>
    <row r="15" spans="1:28" s="67" customFormat="1" ht="27" customHeight="1" thickBot="1" x14ac:dyDescent="0.35">
      <c r="A15" s="76" t="s">
        <v>20</v>
      </c>
      <c r="B15" s="77">
        <v>90475</v>
      </c>
      <c r="C15" s="78">
        <v>60437</v>
      </c>
      <c r="D15" s="66">
        <v>150912</v>
      </c>
      <c r="E15" s="77">
        <v>113303</v>
      </c>
      <c r="F15" s="78">
        <v>56325</v>
      </c>
      <c r="G15" s="66">
        <v>169628</v>
      </c>
      <c r="H15" s="77">
        <v>109299</v>
      </c>
      <c r="I15" s="78">
        <v>88803</v>
      </c>
      <c r="J15" s="66">
        <v>198102</v>
      </c>
      <c r="K15" s="77">
        <v>123704</v>
      </c>
      <c r="L15" s="78">
        <v>78202</v>
      </c>
      <c r="M15" s="66">
        <v>201906</v>
      </c>
      <c r="N15" s="77">
        <v>114903</v>
      </c>
      <c r="O15" s="78">
        <v>90768</v>
      </c>
      <c r="P15" s="66">
        <v>205671</v>
      </c>
      <c r="Q15" s="77">
        <v>126163</v>
      </c>
      <c r="R15" s="78">
        <v>59402</v>
      </c>
      <c r="S15" s="66">
        <v>185565</v>
      </c>
      <c r="T15" s="77">
        <v>124949</v>
      </c>
      <c r="U15" s="78">
        <v>65765</v>
      </c>
      <c r="V15" s="66">
        <v>190714</v>
      </c>
      <c r="W15" s="95">
        <v>145264</v>
      </c>
      <c r="X15" s="98">
        <v>81444</v>
      </c>
      <c r="Y15" s="94">
        <v>226708</v>
      </c>
      <c r="Z15" s="95">
        <v>147131</v>
      </c>
      <c r="AA15" s="98">
        <v>95560</v>
      </c>
      <c r="AB15" s="94">
        <v>242691</v>
      </c>
    </row>
    <row r="16" spans="1:28" ht="24.9" customHeight="1" thickTop="1" thickBot="1" x14ac:dyDescent="0.35">
      <c r="A16" s="56" t="s">
        <v>10</v>
      </c>
      <c r="B16" s="57">
        <v>4277029</v>
      </c>
      <c r="C16" s="53">
        <v>634603</v>
      </c>
      <c r="D16" s="61">
        <v>4911632</v>
      </c>
      <c r="E16" s="57">
        <v>4519647</v>
      </c>
      <c r="F16" s="53">
        <v>563539</v>
      </c>
      <c r="G16" s="62">
        <v>5083186</v>
      </c>
      <c r="H16" s="57">
        <v>4694078</v>
      </c>
      <c r="I16" s="53">
        <v>595592</v>
      </c>
      <c r="J16" s="62">
        <v>5289670</v>
      </c>
      <c r="K16" s="57">
        <v>5084827</v>
      </c>
      <c r="L16" s="53">
        <v>619396</v>
      </c>
      <c r="M16" s="62">
        <v>5704223</v>
      </c>
      <c r="N16" s="57">
        <v>5257133</v>
      </c>
      <c r="O16" s="53">
        <v>662386</v>
      </c>
      <c r="P16" s="62">
        <v>5919519</v>
      </c>
      <c r="Q16" s="57">
        <v>4926388</v>
      </c>
      <c r="R16" s="53">
        <v>621146</v>
      </c>
      <c r="S16" s="62">
        <v>5547534</v>
      </c>
      <c r="T16" s="57">
        <v>5020462</v>
      </c>
      <c r="U16" s="53">
        <v>633856</v>
      </c>
      <c r="V16" s="62">
        <v>5654318</v>
      </c>
      <c r="W16" s="99">
        <v>5825111</v>
      </c>
      <c r="X16" s="100">
        <v>628200</v>
      </c>
      <c r="Y16" s="93">
        <v>6453311</v>
      </c>
      <c r="Z16" s="99">
        <v>5248848</v>
      </c>
      <c r="AA16" s="100">
        <v>652352</v>
      </c>
      <c r="AB16" s="93">
        <v>5901200</v>
      </c>
    </row>
    <row r="17" spans="1:1" ht="6.75" customHeight="1" thickTop="1" x14ac:dyDescent="0.25"/>
    <row r="18" spans="1:1" ht="12.75" customHeight="1" x14ac:dyDescent="0.25">
      <c r="A18" s="79" t="s">
        <v>36</v>
      </c>
    </row>
  </sheetData>
  <mergeCells count="32">
    <mergeCell ref="A2:A5"/>
    <mergeCell ref="E3:G3"/>
    <mergeCell ref="E2:G2"/>
    <mergeCell ref="E4:G4"/>
    <mergeCell ref="B3:D3"/>
    <mergeCell ref="B2:D2"/>
    <mergeCell ref="B4:D4"/>
    <mergeCell ref="H2:J2"/>
    <mergeCell ref="H3:J3"/>
    <mergeCell ref="H4:J4"/>
    <mergeCell ref="U1:V1"/>
    <mergeCell ref="T2:V2"/>
    <mergeCell ref="T3:V3"/>
    <mergeCell ref="T4:V4"/>
    <mergeCell ref="R1:S1"/>
    <mergeCell ref="Q2:S2"/>
    <mergeCell ref="K2:M2"/>
    <mergeCell ref="K3:M3"/>
    <mergeCell ref="K4:M4"/>
    <mergeCell ref="AA1:AB1"/>
    <mergeCell ref="Z2:AB2"/>
    <mergeCell ref="Z3:AB3"/>
    <mergeCell ref="Z4:AB4"/>
    <mergeCell ref="N2:P2"/>
    <mergeCell ref="N3:P3"/>
    <mergeCell ref="N4:P4"/>
    <mergeCell ref="Q3:S3"/>
    <mergeCell ref="Q4:S4"/>
    <mergeCell ref="X1:Y1"/>
    <mergeCell ref="W2:Y2"/>
    <mergeCell ref="W3:Y3"/>
    <mergeCell ref="W4:Y4"/>
  </mergeCells>
  <pageMargins left="0.70866141732283472" right="0.70866141732283472" top="0.74803149606299213" bottom="0.74803149606299213" header="0.31496062992125984" footer="0.31496062992125984"/>
  <pageSetup paperSize="9" scale="3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8"/>
  <sheetViews>
    <sheetView zoomScale="89" zoomScaleNormal="89" workbookViewId="0">
      <pane xSplit="1" ySplit="5" topLeftCell="T6" activePane="bottomRight" state="frozen"/>
      <selection activeCell="AA19" sqref="AA18:AA19"/>
      <selection pane="topRight" activeCell="AA19" sqref="AA18:AA19"/>
      <selection pane="bottomLeft" activeCell="AA19" sqref="AA18:AA19"/>
      <selection pane="bottomRight" activeCell="Z22" sqref="Z22"/>
    </sheetView>
  </sheetViews>
  <sheetFormatPr defaultColWidth="9.109375" defaultRowHeight="12" x14ac:dyDescent="0.25"/>
  <cols>
    <col min="1" max="1" width="42.6640625" style="59" customWidth="1"/>
    <col min="2" max="6" width="10.6640625" style="59" customWidth="1"/>
    <col min="7" max="7" width="12.109375" style="59" customWidth="1"/>
    <col min="8" max="9" width="10.6640625" style="59" customWidth="1"/>
    <col min="10" max="10" width="12.109375" style="59" customWidth="1"/>
    <col min="11" max="12" width="10.6640625" style="59" customWidth="1"/>
    <col min="13" max="13" width="12.109375" style="59" customWidth="1"/>
    <col min="14" max="15" width="10.6640625" style="59" customWidth="1"/>
    <col min="16" max="16" width="12.109375" style="59" customWidth="1"/>
    <col min="17" max="17" width="10.6640625" style="59" customWidth="1"/>
    <col min="18" max="18" width="11.33203125" style="59" customWidth="1"/>
    <col min="19" max="19" width="12.109375" style="59" customWidth="1"/>
    <col min="20" max="20" width="10.6640625" style="59" customWidth="1"/>
    <col min="21" max="21" width="11.33203125" style="59" customWidth="1"/>
    <col min="22" max="22" width="12.109375" style="59" customWidth="1"/>
    <col min="23" max="23" width="10.6640625" style="59" customWidth="1"/>
    <col min="24" max="24" width="11.33203125" style="59" customWidth="1"/>
    <col min="25" max="25" width="12.109375" style="59" customWidth="1"/>
    <col min="26" max="26" width="10.6640625" style="59" customWidth="1"/>
    <col min="27" max="27" width="11.33203125" style="59" customWidth="1"/>
    <col min="28" max="28" width="12.109375" style="59" customWidth="1"/>
    <col min="29" max="16384" width="9.109375" style="59"/>
  </cols>
  <sheetData>
    <row r="1" spans="1:28" s="58" customFormat="1" ht="55.5" customHeight="1" thickBot="1" x14ac:dyDescent="0.3">
      <c r="Q1" s="112"/>
      <c r="R1" s="112"/>
      <c r="T1" s="102"/>
      <c r="U1" s="102"/>
      <c r="V1" s="102"/>
      <c r="W1" s="102"/>
      <c r="X1" s="102"/>
      <c r="Y1" s="102"/>
      <c r="Z1" s="102" t="s">
        <v>55</v>
      </c>
      <c r="AA1" s="102"/>
      <c r="AB1" s="102"/>
    </row>
    <row r="2" spans="1:28" s="58" customFormat="1" ht="12.9" customHeight="1" thickTop="1" x14ac:dyDescent="0.25">
      <c r="A2" s="113" t="s">
        <v>48</v>
      </c>
      <c r="B2" s="103" t="s">
        <v>41</v>
      </c>
      <c r="C2" s="104"/>
      <c r="D2" s="105"/>
      <c r="E2" s="103" t="s">
        <v>42</v>
      </c>
      <c r="F2" s="104"/>
      <c r="G2" s="105"/>
      <c r="H2" s="103" t="s">
        <v>43</v>
      </c>
      <c r="I2" s="104"/>
      <c r="J2" s="105"/>
      <c r="K2" s="103" t="s">
        <v>44</v>
      </c>
      <c r="L2" s="104"/>
      <c r="M2" s="105"/>
      <c r="N2" s="103" t="s">
        <v>45</v>
      </c>
      <c r="O2" s="104"/>
      <c r="P2" s="105"/>
      <c r="Q2" s="103" t="s">
        <v>46</v>
      </c>
      <c r="R2" s="104"/>
      <c r="S2" s="105"/>
      <c r="T2" s="103" t="s">
        <v>52</v>
      </c>
      <c r="U2" s="104"/>
      <c r="V2" s="105"/>
      <c r="W2" s="103" t="s">
        <v>53</v>
      </c>
      <c r="X2" s="104"/>
      <c r="Y2" s="105"/>
      <c r="Z2" s="103" t="s">
        <v>54</v>
      </c>
      <c r="AA2" s="104"/>
      <c r="AB2" s="105"/>
    </row>
    <row r="3" spans="1:28" s="58" customFormat="1" ht="12.9" customHeight="1" x14ac:dyDescent="0.25">
      <c r="A3" s="114"/>
      <c r="B3" s="106" t="s">
        <v>16</v>
      </c>
      <c r="C3" s="107"/>
      <c r="D3" s="108"/>
      <c r="E3" s="106" t="s">
        <v>16</v>
      </c>
      <c r="F3" s="107"/>
      <c r="G3" s="108"/>
      <c r="H3" s="106" t="s">
        <v>16</v>
      </c>
      <c r="I3" s="107"/>
      <c r="J3" s="108"/>
      <c r="K3" s="106" t="s">
        <v>16</v>
      </c>
      <c r="L3" s="107"/>
      <c r="M3" s="108"/>
      <c r="N3" s="106" t="s">
        <v>16</v>
      </c>
      <c r="O3" s="107"/>
      <c r="P3" s="108"/>
      <c r="Q3" s="106" t="s">
        <v>16</v>
      </c>
      <c r="R3" s="107"/>
      <c r="S3" s="108"/>
      <c r="T3" s="106" t="s">
        <v>16</v>
      </c>
      <c r="U3" s="107"/>
      <c r="V3" s="108"/>
      <c r="W3" s="106" t="s">
        <v>16</v>
      </c>
      <c r="X3" s="107"/>
      <c r="Y3" s="108"/>
      <c r="Z3" s="106" t="s">
        <v>16</v>
      </c>
      <c r="AA3" s="116"/>
      <c r="AB3" s="117"/>
    </row>
    <row r="4" spans="1:28" s="58" customFormat="1" ht="12.9" customHeight="1" thickBot="1" x14ac:dyDescent="0.3">
      <c r="A4" s="114"/>
      <c r="B4" s="106" t="s">
        <v>38</v>
      </c>
      <c r="C4" s="107"/>
      <c r="D4" s="108"/>
      <c r="E4" s="106" t="s">
        <v>39</v>
      </c>
      <c r="F4" s="107"/>
      <c r="G4" s="108"/>
      <c r="H4" s="106" t="s">
        <v>39</v>
      </c>
      <c r="I4" s="107"/>
      <c r="J4" s="108"/>
      <c r="K4" s="106" t="s">
        <v>40</v>
      </c>
      <c r="L4" s="107"/>
      <c r="M4" s="108"/>
      <c r="N4" s="106" t="s">
        <v>39</v>
      </c>
      <c r="O4" s="107"/>
      <c r="P4" s="108"/>
      <c r="Q4" s="106" t="s">
        <v>38</v>
      </c>
      <c r="R4" s="107"/>
      <c r="S4" s="108"/>
      <c r="T4" s="106" t="s">
        <v>39</v>
      </c>
      <c r="U4" s="107"/>
      <c r="V4" s="108"/>
      <c r="W4" s="109" t="s">
        <v>38</v>
      </c>
      <c r="X4" s="110"/>
      <c r="Y4" s="111"/>
      <c r="Z4" s="109" t="s">
        <v>56</v>
      </c>
      <c r="AA4" s="110"/>
      <c r="AB4" s="111"/>
    </row>
    <row r="5" spans="1:28" ht="30.75" customHeight="1" thickBot="1" x14ac:dyDescent="0.3">
      <c r="A5" s="115"/>
      <c r="B5" s="48" t="s">
        <v>17</v>
      </c>
      <c r="C5" s="49" t="s">
        <v>18</v>
      </c>
      <c r="D5" s="50" t="s">
        <v>19</v>
      </c>
      <c r="E5" s="48" t="s">
        <v>17</v>
      </c>
      <c r="F5" s="49" t="s">
        <v>18</v>
      </c>
      <c r="G5" s="50" t="s">
        <v>19</v>
      </c>
      <c r="H5" s="48" t="s">
        <v>17</v>
      </c>
      <c r="I5" s="49" t="s">
        <v>18</v>
      </c>
      <c r="J5" s="50" t="s">
        <v>19</v>
      </c>
      <c r="K5" s="48" t="s">
        <v>17</v>
      </c>
      <c r="L5" s="49" t="s">
        <v>18</v>
      </c>
      <c r="M5" s="50" t="s">
        <v>19</v>
      </c>
      <c r="N5" s="48" t="s">
        <v>17</v>
      </c>
      <c r="O5" s="49" t="s">
        <v>18</v>
      </c>
      <c r="P5" s="50" t="s">
        <v>19</v>
      </c>
      <c r="Q5" s="48" t="s">
        <v>17</v>
      </c>
      <c r="R5" s="49" t="s">
        <v>18</v>
      </c>
      <c r="S5" s="50" t="s">
        <v>19</v>
      </c>
      <c r="T5" s="48" t="s">
        <v>17</v>
      </c>
      <c r="U5" s="49" t="s">
        <v>18</v>
      </c>
      <c r="V5" s="50" t="s">
        <v>19</v>
      </c>
      <c r="W5" s="48" t="s">
        <v>17</v>
      </c>
      <c r="X5" s="49" t="s">
        <v>18</v>
      </c>
      <c r="Y5" s="50" t="s">
        <v>19</v>
      </c>
      <c r="Z5" s="48" t="s">
        <v>17</v>
      </c>
      <c r="AA5" s="49" t="s">
        <v>18</v>
      </c>
      <c r="AB5" s="50" t="s">
        <v>19</v>
      </c>
    </row>
    <row r="6" spans="1:28" s="67" customFormat="1" ht="16.2" customHeight="1" thickTop="1" x14ac:dyDescent="0.3">
      <c r="A6" s="80" t="s">
        <v>3</v>
      </c>
      <c r="B6" s="75">
        <v>4985</v>
      </c>
      <c r="C6" s="81">
        <v>0</v>
      </c>
      <c r="D6" s="82">
        <v>4985</v>
      </c>
      <c r="E6" s="75">
        <v>1505</v>
      </c>
      <c r="F6" s="83">
        <v>0</v>
      </c>
      <c r="G6" s="82">
        <v>1505</v>
      </c>
      <c r="H6" s="75">
        <v>1123</v>
      </c>
      <c r="I6" s="83">
        <v>0</v>
      </c>
      <c r="J6" s="82">
        <v>1123</v>
      </c>
      <c r="K6" s="75">
        <v>8861</v>
      </c>
      <c r="L6" s="83">
        <v>0</v>
      </c>
      <c r="M6" s="82">
        <v>8861</v>
      </c>
      <c r="N6" s="75">
        <v>6153</v>
      </c>
      <c r="O6" s="83">
        <v>0</v>
      </c>
      <c r="P6" s="82">
        <v>6153</v>
      </c>
      <c r="Q6" s="75">
        <v>19903</v>
      </c>
      <c r="R6" s="83">
        <v>0</v>
      </c>
      <c r="S6" s="82">
        <v>19903</v>
      </c>
      <c r="T6" s="95">
        <v>22467</v>
      </c>
      <c r="U6" s="96">
        <v>0</v>
      </c>
      <c r="V6" s="94">
        <v>22467</v>
      </c>
      <c r="W6" s="95">
        <v>6419</v>
      </c>
      <c r="X6" s="96">
        <v>0</v>
      </c>
      <c r="Y6" s="94">
        <v>6419</v>
      </c>
      <c r="Z6" s="95">
        <v>8595</v>
      </c>
      <c r="AA6" s="96">
        <v>0</v>
      </c>
      <c r="AB6" s="94">
        <v>8595</v>
      </c>
    </row>
    <row r="7" spans="1:28" s="67" customFormat="1" ht="16.2" customHeight="1" x14ac:dyDescent="0.3">
      <c r="A7" s="80" t="s">
        <v>5</v>
      </c>
      <c r="B7" s="73">
        <v>0</v>
      </c>
      <c r="C7" s="69" t="s">
        <v>35</v>
      </c>
      <c r="D7" s="84">
        <v>0</v>
      </c>
      <c r="E7" s="73">
        <v>0</v>
      </c>
      <c r="F7" s="69" t="s">
        <v>35</v>
      </c>
      <c r="G7" s="84">
        <v>0</v>
      </c>
      <c r="H7" s="73">
        <v>0</v>
      </c>
      <c r="I7" s="69" t="s">
        <v>35</v>
      </c>
      <c r="J7" s="84">
        <v>0</v>
      </c>
      <c r="K7" s="73">
        <v>0</v>
      </c>
      <c r="L7" s="69" t="s">
        <v>35</v>
      </c>
      <c r="M7" s="84">
        <v>0</v>
      </c>
      <c r="N7" s="73">
        <v>0</v>
      </c>
      <c r="O7" s="69" t="s">
        <v>35</v>
      </c>
      <c r="P7" s="84">
        <v>0</v>
      </c>
      <c r="Q7" s="73">
        <v>0</v>
      </c>
      <c r="R7" s="69" t="s">
        <v>35</v>
      </c>
      <c r="S7" s="84">
        <v>0</v>
      </c>
      <c r="T7" s="95">
        <v>0</v>
      </c>
      <c r="U7" s="69" t="s">
        <v>35</v>
      </c>
      <c r="V7" s="94">
        <v>0</v>
      </c>
      <c r="W7" s="95">
        <v>0</v>
      </c>
      <c r="X7" s="69" t="s">
        <v>35</v>
      </c>
      <c r="Y7" s="94">
        <v>0</v>
      </c>
      <c r="Z7" s="95">
        <v>0</v>
      </c>
      <c r="AA7" s="69" t="s">
        <v>35</v>
      </c>
      <c r="AB7" s="94">
        <v>0</v>
      </c>
    </row>
    <row r="8" spans="1:28" s="67" customFormat="1" ht="16.2" customHeight="1" x14ac:dyDescent="0.3">
      <c r="A8" s="80" t="s">
        <v>7</v>
      </c>
      <c r="B8" s="73">
        <v>0</v>
      </c>
      <c r="C8" s="69" t="s">
        <v>35</v>
      </c>
      <c r="D8" s="84">
        <v>0</v>
      </c>
      <c r="E8" s="73">
        <v>0</v>
      </c>
      <c r="F8" s="69" t="s">
        <v>35</v>
      </c>
      <c r="G8" s="84">
        <v>0</v>
      </c>
      <c r="H8" s="73">
        <v>0</v>
      </c>
      <c r="I8" s="69" t="s">
        <v>35</v>
      </c>
      <c r="J8" s="84">
        <v>0</v>
      </c>
      <c r="K8" s="73">
        <v>0</v>
      </c>
      <c r="L8" s="69" t="s">
        <v>35</v>
      </c>
      <c r="M8" s="84">
        <v>0</v>
      </c>
      <c r="N8" s="73">
        <v>0</v>
      </c>
      <c r="O8" s="69" t="s">
        <v>35</v>
      </c>
      <c r="P8" s="84">
        <v>0</v>
      </c>
      <c r="Q8" s="73">
        <v>0</v>
      </c>
      <c r="R8" s="69" t="s">
        <v>35</v>
      </c>
      <c r="S8" s="84">
        <v>0</v>
      </c>
      <c r="T8" s="95">
        <v>0</v>
      </c>
      <c r="U8" s="69" t="s">
        <v>35</v>
      </c>
      <c r="V8" s="94">
        <v>0</v>
      </c>
      <c r="W8" s="95">
        <v>0</v>
      </c>
      <c r="X8" s="69" t="s">
        <v>35</v>
      </c>
      <c r="Y8" s="94">
        <v>0</v>
      </c>
      <c r="Z8" s="95">
        <v>0</v>
      </c>
      <c r="AA8" s="69" t="s">
        <v>35</v>
      </c>
      <c r="AB8" s="94">
        <v>0</v>
      </c>
    </row>
    <row r="9" spans="1:28" s="67" customFormat="1" ht="16.2" customHeight="1" x14ac:dyDescent="0.3">
      <c r="A9" s="80" t="s">
        <v>11</v>
      </c>
      <c r="B9" s="73">
        <v>0</v>
      </c>
      <c r="C9" s="69" t="s">
        <v>35</v>
      </c>
      <c r="D9" s="84">
        <v>0</v>
      </c>
      <c r="E9" s="73">
        <v>0</v>
      </c>
      <c r="F9" s="69" t="s">
        <v>35</v>
      </c>
      <c r="G9" s="84">
        <v>0</v>
      </c>
      <c r="H9" s="73">
        <v>0</v>
      </c>
      <c r="I9" s="69" t="s">
        <v>35</v>
      </c>
      <c r="J9" s="84">
        <v>0</v>
      </c>
      <c r="K9" s="73">
        <v>0</v>
      </c>
      <c r="L9" s="69" t="s">
        <v>35</v>
      </c>
      <c r="M9" s="84">
        <v>0</v>
      </c>
      <c r="N9" s="73">
        <v>0</v>
      </c>
      <c r="O9" s="69" t="s">
        <v>35</v>
      </c>
      <c r="P9" s="84">
        <v>0</v>
      </c>
      <c r="Q9" s="73">
        <v>0</v>
      </c>
      <c r="R9" s="69" t="s">
        <v>35</v>
      </c>
      <c r="S9" s="84">
        <v>0</v>
      </c>
      <c r="T9" s="95">
        <v>0</v>
      </c>
      <c r="U9" s="69" t="s">
        <v>35</v>
      </c>
      <c r="V9" s="94">
        <v>0</v>
      </c>
      <c r="W9" s="95">
        <v>0</v>
      </c>
      <c r="X9" s="69" t="s">
        <v>35</v>
      </c>
      <c r="Y9" s="94">
        <v>0</v>
      </c>
      <c r="Z9" s="95">
        <v>0</v>
      </c>
      <c r="AA9" s="69" t="s">
        <v>35</v>
      </c>
      <c r="AB9" s="94">
        <v>0</v>
      </c>
    </row>
    <row r="10" spans="1:28" s="67" customFormat="1" ht="16.2" customHeight="1" x14ac:dyDescent="0.3">
      <c r="A10" s="80" t="s">
        <v>34</v>
      </c>
      <c r="B10" s="73"/>
      <c r="C10" s="72">
        <v>44</v>
      </c>
      <c r="D10" s="84">
        <v>44</v>
      </c>
      <c r="E10" s="73"/>
      <c r="F10" s="72">
        <v>22</v>
      </c>
      <c r="G10" s="84">
        <v>22</v>
      </c>
      <c r="H10" s="73"/>
      <c r="I10" s="72">
        <v>0</v>
      </c>
      <c r="J10" s="84">
        <v>0</v>
      </c>
      <c r="K10" s="73"/>
      <c r="L10" s="72">
        <v>0</v>
      </c>
      <c r="M10" s="84">
        <v>0</v>
      </c>
      <c r="N10" s="73"/>
      <c r="O10" s="72">
        <v>0</v>
      </c>
      <c r="P10" s="84">
        <v>0</v>
      </c>
      <c r="Q10" s="73">
        <v>0</v>
      </c>
      <c r="R10" s="72">
        <v>0</v>
      </c>
      <c r="S10" s="84">
        <v>0</v>
      </c>
      <c r="T10" s="95">
        <v>0</v>
      </c>
      <c r="U10" s="97">
        <v>0</v>
      </c>
      <c r="V10" s="94">
        <v>0</v>
      </c>
      <c r="W10" s="95">
        <v>0</v>
      </c>
      <c r="X10" s="97">
        <v>0</v>
      </c>
      <c r="Y10" s="94">
        <v>0</v>
      </c>
      <c r="Z10" s="95">
        <v>0</v>
      </c>
      <c r="AA10" s="97">
        <v>0</v>
      </c>
      <c r="AB10" s="94">
        <v>0</v>
      </c>
    </row>
    <row r="11" spans="1:28" s="67" customFormat="1" ht="16.2" customHeight="1" x14ac:dyDescent="0.3">
      <c r="A11" s="80" t="s">
        <v>12</v>
      </c>
      <c r="B11" s="73">
        <v>0</v>
      </c>
      <c r="C11" s="72">
        <v>0</v>
      </c>
      <c r="D11" s="84">
        <v>0</v>
      </c>
      <c r="E11" s="73">
        <v>5942</v>
      </c>
      <c r="F11" s="72">
        <v>0</v>
      </c>
      <c r="G11" s="84">
        <v>5942</v>
      </c>
      <c r="H11" s="73">
        <v>5768</v>
      </c>
      <c r="I11" s="72">
        <v>0</v>
      </c>
      <c r="J11" s="84">
        <v>5768</v>
      </c>
      <c r="K11" s="73">
        <v>2869</v>
      </c>
      <c r="L11" s="72">
        <v>0</v>
      </c>
      <c r="M11" s="84">
        <v>2869</v>
      </c>
      <c r="N11" s="73">
        <v>4766</v>
      </c>
      <c r="O11" s="72">
        <v>0</v>
      </c>
      <c r="P11" s="84">
        <v>4766</v>
      </c>
      <c r="Q11" s="73">
        <v>0</v>
      </c>
      <c r="R11" s="72">
        <v>0</v>
      </c>
      <c r="S11" s="84">
        <v>0</v>
      </c>
      <c r="T11" s="95">
        <v>0</v>
      </c>
      <c r="U11" s="97">
        <v>0</v>
      </c>
      <c r="V11" s="94">
        <v>0</v>
      </c>
      <c r="W11" s="95">
        <v>0</v>
      </c>
      <c r="X11" s="97">
        <v>0</v>
      </c>
      <c r="Y11" s="94">
        <v>0</v>
      </c>
      <c r="Z11" s="95">
        <v>0</v>
      </c>
      <c r="AA11" s="97">
        <v>0</v>
      </c>
      <c r="AB11" s="94">
        <v>0</v>
      </c>
    </row>
    <row r="12" spans="1:28" s="67" customFormat="1" ht="16.2" customHeight="1" x14ac:dyDescent="0.3">
      <c r="A12" s="80" t="s">
        <v>13</v>
      </c>
      <c r="B12" s="85">
        <v>5618</v>
      </c>
      <c r="C12" s="72">
        <v>0</v>
      </c>
      <c r="D12" s="66">
        <v>5618</v>
      </c>
      <c r="E12" s="85">
        <v>0</v>
      </c>
      <c r="F12" s="72">
        <v>0</v>
      </c>
      <c r="G12" s="84">
        <v>0</v>
      </c>
      <c r="H12" s="85">
        <v>0</v>
      </c>
      <c r="I12" s="72">
        <v>0</v>
      </c>
      <c r="J12" s="84">
        <v>0</v>
      </c>
      <c r="K12" s="85">
        <v>0</v>
      </c>
      <c r="L12" s="72">
        <v>0</v>
      </c>
      <c r="M12" s="84">
        <v>0</v>
      </c>
      <c r="N12" s="85">
        <v>0</v>
      </c>
      <c r="O12" s="72">
        <v>0</v>
      </c>
      <c r="P12" s="84">
        <v>0</v>
      </c>
      <c r="Q12" s="85">
        <v>5823</v>
      </c>
      <c r="R12" s="72">
        <v>0</v>
      </c>
      <c r="S12" s="84">
        <v>5823</v>
      </c>
      <c r="T12" s="95">
        <v>2206</v>
      </c>
      <c r="U12" s="97">
        <v>0</v>
      </c>
      <c r="V12" s="94">
        <v>2206</v>
      </c>
      <c r="W12" s="95">
        <v>2692</v>
      </c>
      <c r="X12" s="97">
        <v>0</v>
      </c>
      <c r="Y12" s="94">
        <v>2692</v>
      </c>
      <c r="Z12" s="95">
        <v>1997</v>
      </c>
      <c r="AA12" s="97">
        <v>0</v>
      </c>
      <c r="AB12" s="94">
        <v>1997</v>
      </c>
    </row>
    <row r="13" spans="1:28" s="67" customFormat="1" ht="16.2" customHeight="1" x14ac:dyDescent="0.3">
      <c r="A13" s="80" t="s">
        <v>14</v>
      </c>
      <c r="B13" s="85">
        <v>0</v>
      </c>
      <c r="C13" s="81">
        <v>0</v>
      </c>
      <c r="D13" s="66">
        <v>0</v>
      </c>
      <c r="E13" s="85">
        <v>0</v>
      </c>
      <c r="F13" s="81">
        <v>0</v>
      </c>
      <c r="G13" s="84">
        <v>0</v>
      </c>
      <c r="H13" s="85">
        <v>3</v>
      </c>
      <c r="I13" s="81">
        <v>0</v>
      </c>
      <c r="J13" s="84">
        <v>3</v>
      </c>
      <c r="K13" s="85">
        <v>11</v>
      </c>
      <c r="L13" s="81">
        <v>0</v>
      </c>
      <c r="M13" s="84">
        <v>11</v>
      </c>
      <c r="N13" s="85">
        <v>0</v>
      </c>
      <c r="O13" s="81">
        <v>0</v>
      </c>
      <c r="P13" s="84">
        <v>0</v>
      </c>
      <c r="Q13" s="85">
        <v>51</v>
      </c>
      <c r="R13" s="81">
        <v>0</v>
      </c>
      <c r="S13" s="84">
        <v>51</v>
      </c>
      <c r="T13" s="95">
        <v>159</v>
      </c>
      <c r="U13" s="97">
        <v>0</v>
      </c>
      <c r="V13" s="94">
        <v>159</v>
      </c>
      <c r="W13" s="95">
        <v>302</v>
      </c>
      <c r="X13" s="97">
        <v>0</v>
      </c>
      <c r="Y13" s="94">
        <v>302</v>
      </c>
      <c r="Z13" s="95">
        <v>587</v>
      </c>
      <c r="AA13" s="97">
        <v>0</v>
      </c>
      <c r="AB13" s="94">
        <v>587</v>
      </c>
    </row>
    <row r="14" spans="1:28" s="67" customFormat="1" ht="16.2" customHeight="1" x14ac:dyDescent="0.3">
      <c r="A14" s="80" t="s">
        <v>15</v>
      </c>
      <c r="B14" s="85">
        <v>0</v>
      </c>
      <c r="C14" s="81">
        <v>0</v>
      </c>
      <c r="D14" s="66">
        <v>0</v>
      </c>
      <c r="E14" s="85">
        <v>0</v>
      </c>
      <c r="F14" s="81">
        <v>0</v>
      </c>
      <c r="G14" s="84">
        <v>0</v>
      </c>
      <c r="H14" s="85">
        <v>0</v>
      </c>
      <c r="I14" s="81">
        <v>0</v>
      </c>
      <c r="J14" s="84">
        <v>0</v>
      </c>
      <c r="K14" s="85">
        <v>0</v>
      </c>
      <c r="L14" s="81">
        <v>0</v>
      </c>
      <c r="M14" s="84">
        <v>0</v>
      </c>
      <c r="N14" s="85">
        <v>0</v>
      </c>
      <c r="O14" s="81">
        <v>0</v>
      </c>
      <c r="P14" s="84">
        <v>0</v>
      </c>
      <c r="Q14" s="85">
        <v>0</v>
      </c>
      <c r="R14" s="81">
        <v>0</v>
      </c>
      <c r="S14" s="84">
        <v>0</v>
      </c>
      <c r="T14" s="95">
        <v>0</v>
      </c>
      <c r="U14" s="97">
        <v>0</v>
      </c>
      <c r="V14" s="94">
        <v>0</v>
      </c>
      <c r="W14" s="95">
        <v>0</v>
      </c>
      <c r="X14" s="97">
        <v>0</v>
      </c>
      <c r="Y14" s="94">
        <v>0</v>
      </c>
      <c r="Z14" s="95">
        <v>0</v>
      </c>
      <c r="AA14" s="97">
        <v>0</v>
      </c>
      <c r="AB14" s="94">
        <v>0</v>
      </c>
    </row>
    <row r="15" spans="1:28" s="67" customFormat="1" ht="27" customHeight="1" thickBot="1" x14ac:dyDescent="0.35">
      <c r="A15" s="86" t="s">
        <v>20</v>
      </c>
      <c r="B15" s="85">
        <v>0</v>
      </c>
      <c r="C15" s="87">
        <v>0</v>
      </c>
      <c r="D15" s="66">
        <v>0</v>
      </c>
      <c r="E15" s="85">
        <v>0</v>
      </c>
      <c r="F15" s="87">
        <v>0</v>
      </c>
      <c r="G15" s="84">
        <v>0</v>
      </c>
      <c r="H15" s="85">
        <v>0</v>
      </c>
      <c r="I15" s="87">
        <v>0</v>
      </c>
      <c r="J15" s="84">
        <v>0</v>
      </c>
      <c r="K15" s="85">
        <v>0</v>
      </c>
      <c r="L15" s="87">
        <v>0</v>
      </c>
      <c r="M15" s="84">
        <v>0</v>
      </c>
      <c r="N15" s="85">
        <v>0</v>
      </c>
      <c r="O15" s="87">
        <v>0</v>
      </c>
      <c r="P15" s="84">
        <v>0</v>
      </c>
      <c r="Q15" s="85">
        <v>0</v>
      </c>
      <c r="R15" s="87">
        <v>0</v>
      </c>
      <c r="S15" s="84">
        <v>0</v>
      </c>
      <c r="T15" s="95">
        <v>0</v>
      </c>
      <c r="U15" s="98">
        <v>0</v>
      </c>
      <c r="V15" s="94">
        <v>0</v>
      </c>
      <c r="W15" s="95">
        <v>0</v>
      </c>
      <c r="X15" s="98">
        <v>0</v>
      </c>
      <c r="Y15" s="94">
        <v>0</v>
      </c>
      <c r="Z15" s="95">
        <v>0</v>
      </c>
      <c r="AA15" s="98">
        <v>0</v>
      </c>
      <c r="AB15" s="94">
        <v>0</v>
      </c>
    </row>
    <row r="16" spans="1:28" ht="16.5" customHeight="1" thickTop="1" thickBot="1" x14ac:dyDescent="0.35">
      <c r="A16" s="51" t="s">
        <v>10</v>
      </c>
      <c r="B16" s="57">
        <v>10603</v>
      </c>
      <c r="C16" s="53">
        <v>44</v>
      </c>
      <c r="D16" s="55">
        <v>10647</v>
      </c>
      <c r="E16" s="57">
        <v>7447</v>
      </c>
      <c r="F16" s="53">
        <v>22</v>
      </c>
      <c r="G16" s="54">
        <v>7469</v>
      </c>
      <c r="H16" s="57">
        <v>6894</v>
      </c>
      <c r="I16" s="53">
        <v>0</v>
      </c>
      <c r="J16" s="54">
        <v>6894</v>
      </c>
      <c r="K16" s="57">
        <v>11741</v>
      </c>
      <c r="L16" s="53">
        <v>0</v>
      </c>
      <c r="M16" s="54">
        <v>11741</v>
      </c>
      <c r="N16" s="57">
        <v>10919</v>
      </c>
      <c r="O16" s="53">
        <v>0</v>
      </c>
      <c r="P16" s="54">
        <v>10919</v>
      </c>
      <c r="Q16" s="57">
        <v>25777</v>
      </c>
      <c r="R16" s="53">
        <v>0</v>
      </c>
      <c r="S16" s="54">
        <v>25777</v>
      </c>
      <c r="T16" s="99">
        <v>24832</v>
      </c>
      <c r="U16" s="100">
        <v>0</v>
      </c>
      <c r="V16" s="93">
        <v>24832</v>
      </c>
      <c r="W16" s="99">
        <v>9413</v>
      </c>
      <c r="X16" s="100">
        <v>0</v>
      </c>
      <c r="Y16" s="93">
        <v>9413</v>
      </c>
      <c r="Z16" s="99">
        <v>11179</v>
      </c>
      <c r="AA16" s="100">
        <v>0</v>
      </c>
      <c r="AB16" s="93">
        <v>11179</v>
      </c>
    </row>
    <row r="17" spans="1:1" ht="8.25" customHeight="1" thickTop="1" x14ac:dyDescent="0.25"/>
    <row r="18" spans="1:1" s="67" customFormat="1" ht="11.4" x14ac:dyDescent="0.2">
      <c r="A18" s="79" t="s">
        <v>36</v>
      </c>
    </row>
  </sheetData>
  <mergeCells count="32">
    <mergeCell ref="K2:M2"/>
    <mergeCell ref="K3:M3"/>
    <mergeCell ref="K4:M4"/>
    <mergeCell ref="A2:A5"/>
    <mergeCell ref="E2:G2"/>
    <mergeCell ref="E3:G3"/>
    <mergeCell ref="E4:G4"/>
    <mergeCell ref="B3:D3"/>
    <mergeCell ref="B2:D2"/>
    <mergeCell ref="B4:D4"/>
    <mergeCell ref="H2:J2"/>
    <mergeCell ref="H3:J3"/>
    <mergeCell ref="H4:J4"/>
    <mergeCell ref="N2:P2"/>
    <mergeCell ref="N3:P3"/>
    <mergeCell ref="N4:P4"/>
    <mergeCell ref="Z2:AB2"/>
    <mergeCell ref="Z3:AB3"/>
    <mergeCell ref="T2:V2"/>
    <mergeCell ref="T3:V3"/>
    <mergeCell ref="T4:V4"/>
    <mergeCell ref="Q1:R1"/>
    <mergeCell ref="Q2:S2"/>
    <mergeCell ref="Q3:S3"/>
    <mergeCell ref="Q4:S4"/>
    <mergeCell ref="Z1:AB1"/>
    <mergeCell ref="Z4:AB4"/>
    <mergeCell ref="T1:V1"/>
    <mergeCell ref="W1:Y1"/>
    <mergeCell ref="W2:Y2"/>
    <mergeCell ref="W3:Y3"/>
    <mergeCell ref="W4:Y4"/>
  </mergeCells>
  <pageMargins left="0.70866141732283472" right="0.70866141732283472" top="0.74803149606299213" bottom="0.74803149606299213" header="0.31496062992125984" footer="0.31496062992125984"/>
  <pageSetup paperSize="9" scale="3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19"/>
  <sheetViews>
    <sheetView workbookViewId="0">
      <pane xSplit="1" topLeftCell="T1" activePane="topRight" state="frozen"/>
      <selection activeCell="AA19" sqref="AA18:AA19"/>
      <selection pane="topRight" activeCell="Z22" sqref="Z22"/>
    </sheetView>
  </sheetViews>
  <sheetFormatPr defaultColWidth="9.109375" defaultRowHeight="12" x14ac:dyDescent="0.25"/>
  <cols>
    <col min="1" max="1" width="42.6640625" style="59" customWidth="1"/>
    <col min="2" max="2" width="11.33203125" style="59" customWidth="1"/>
    <col min="3" max="6" width="10.6640625" style="59" customWidth="1"/>
    <col min="7" max="7" width="12.44140625" style="59" customWidth="1"/>
    <col min="8" max="9" width="10.6640625" style="59" customWidth="1"/>
    <col min="10" max="10" width="12.44140625" style="59" customWidth="1"/>
    <col min="11" max="12" width="10.6640625" style="59" customWidth="1"/>
    <col min="13" max="13" width="12.44140625" style="59" customWidth="1"/>
    <col min="14" max="15" width="10.6640625" style="59" customWidth="1"/>
    <col min="16" max="16" width="12.44140625" style="59" customWidth="1"/>
    <col min="17" max="17" width="10.6640625" style="59" customWidth="1"/>
    <col min="18" max="18" width="11.44140625" style="59" customWidth="1"/>
    <col min="19" max="19" width="12.44140625" style="59" customWidth="1"/>
    <col min="20" max="20" width="10.6640625" style="59" customWidth="1"/>
    <col min="21" max="21" width="11.44140625" style="59" customWidth="1"/>
    <col min="22" max="22" width="12.44140625" style="59" customWidth="1"/>
    <col min="23" max="23" width="10.6640625" style="59" customWidth="1"/>
    <col min="24" max="24" width="11.44140625" style="59" customWidth="1"/>
    <col min="25" max="25" width="12.44140625" style="59" customWidth="1"/>
    <col min="26" max="26" width="10.6640625" style="59" customWidth="1"/>
    <col min="27" max="27" width="11.44140625" style="59" customWidth="1"/>
    <col min="28" max="28" width="12.44140625" style="59" customWidth="1"/>
    <col min="29" max="16384" width="9.109375" style="59"/>
  </cols>
  <sheetData>
    <row r="1" spans="1:28" s="58" customFormat="1" ht="55.5" customHeight="1" thickBot="1" x14ac:dyDescent="0.3">
      <c r="Q1" s="112"/>
      <c r="R1" s="112"/>
      <c r="T1" s="102"/>
      <c r="U1" s="102"/>
      <c r="V1" s="102"/>
      <c r="W1" s="102"/>
      <c r="X1" s="102"/>
      <c r="Y1" s="102"/>
      <c r="Z1" s="102" t="s">
        <v>55</v>
      </c>
      <c r="AA1" s="102"/>
      <c r="AB1" s="102"/>
    </row>
    <row r="2" spans="1:28" s="58" customFormat="1" ht="12" customHeight="1" thickTop="1" x14ac:dyDescent="0.25">
      <c r="A2" s="113" t="s">
        <v>49</v>
      </c>
      <c r="B2" s="103" t="s">
        <v>41</v>
      </c>
      <c r="C2" s="104"/>
      <c r="D2" s="105"/>
      <c r="E2" s="103" t="s">
        <v>42</v>
      </c>
      <c r="F2" s="104"/>
      <c r="G2" s="105"/>
      <c r="H2" s="103" t="s">
        <v>43</v>
      </c>
      <c r="I2" s="104"/>
      <c r="J2" s="105"/>
      <c r="K2" s="103" t="s">
        <v>50</v>
      </c>
      <c r="L2" s="104"/>
      <c r="M2" s="105"/>
      <c r="N2" s="103" t="s">
        <v>51</v>
      </c>
      <c r="O2" s="104"/>
      <c r="P2" s="105"/>
      <c r="Q2" s="103" t="s">
        <v>46</v>
      </c>
      <c r="R2" s="104"/>
      <c r="S2" s="105"/>
      <c r="T2" s="103" t="s">
        <v>52</v>
      </c>
      <c r="U2" s="118"/>
      <c r="V2" s="119"/>
      <c r="W2" s="103" t="s">
        <v>54</v>
      </c>
      <c r="X2" s="118"/>
      <c r="Y2" s="119"/>
      <c r="Z2" s="103" t="s">
        <v>54</v>
      </c>
      <c r="AA2" s="118"/>
      <c r="AB2" s="119"/>
    </row>
    <row r="3" spans="1:28" s="58" customFormat="1" ht="12" customHeight="1" x14ac:dyDescent="0.25">
      <c r="A3" s="114"/>
      <c r="B3" s="106" t="s">
        <v>16</v>
      </c>
      <c r="C3" s="107"/>
      <c r="D3" s="108"/>
      <c r="E3" s="106" t="s">
        <v>16</v>
      </c>
      <c r="F3" s="107"/>
      <c r="G3" s="108"/>
      <c r="H3" s="106" t="s">
        <v>16</v>
      </c>
      <c r="I3" s="107"/>
      <c r="J3" s="108"/>
      <c r="K3" s="106" t="s">
        <v>16</v>
      </c>
      <c r="L3" s="107"/>
      <c r="M3" s="108"/>
      <c r="N3" s="106" t="s">
        <v>16</v>
      </c>
      <c r="O3" s="107"/>
      <c r="P3" s="108"/>
      <c r="Q3" s="106" t="s">
        <v>16</v>
      </c>
      <c r="R3" s="107"/>
      <c r="S3" s="108"/>
      <c r="T3" s="106" t="s">
        <v>16</v>
      </c>
      <c r="U3" s="116"/>
      <c r="V3" s="117"/>
      <c r="W3" s="106" t="s">
        <v>16</v>
      </c>
      <c r="X3" s="116"/>
      <c r="Y3" s="117"/>
      <c r="Z3" s="106" t="s">
        <v>16</v>
      </c>
      <c r="AA3" s="116"/>
      <c r="AB3" s="117"/>
    </row>
    <row r="4" spans="1:28" s="58" customFormat="1" ht="12" customHeight="1" thickBot="1" x14ac:dyDescent="0.3">
      <c r="A4" s="114"/>
      <c r="B4" s="106" t="s">
        <v>38</v>
      </c>
      <c r="C4" s="107"/>
      <c r="D4" s="108"/>
      <c r="E4" s="106" t="s">
        <v>39</v>
      </c>
      <c r="F4" s="107"/>
      <c r="G4" s="108"/>
      <c r="H4" s="106" t="s">
        <v>39</v>
      </c>
      <c r="I4" s="107"/>
      <c r="J4" s="108"/>
      <c r="K4" s="106" t="s">
        <v>40</v>
      </c>
      <c r="L4" s="107"/>
      <c r="M4" s="108"/>
      <c r="N4" s="106" t="s">
        <v>39</v>
      </c>
      <c r="O4" s="107"/>
      <c r="P4" s="108"/>
      <c r="Q4" s="106" t="s">
        <v>39</v>
      </c>
      <c r="R4" s="107"/>
      <c r="S4" s="108"/>
      <c r="T4" s="109" t="s">
        <v>39</v>
      </c>
      <c r="U4" s="110"/>
      <c r="V4" s="111"/>
      <c r="W4" s="109" t="s">
        <v>38</v>
      </c>
      <c r="X4" s="110"/>
      <c r="Y4" s="111"/>
      <c r="Z4" s="109" t="s">
        <v>56</v>
      </c>
      <c r="AA4" s="110"/>
      <c r="AB4" s="111"/>
    </row>
    <row r="5" spans="1:28" ht="31.5" customHeight="1" thickBot="1" x14ac:dyDescent="0.3">
      <c r="A5" s="115"/>
      <c r="B5" s="48" t="s">
        <v>17</v>
      </c>
      <c r="C5" s="49" t="s">
        <v>18</v>
      </c>
      <c r="D5" s="50" t="s">
        <v>19</v>
      </c>
      <c r="E5" s="48" t="s">
        <v>17</v>
      </c>
      <c r="F5" s="49" t="s">
        <v>18</v>
      </c>
      <c r="G5" s="50" t="s">
        <v>19</v>
      </c>
      <c r="H5" s="48" t="s">
        <v>17</v>
      </c>
      <c r="I5" s="49" t="s">
        <v>18</v>
      </c>
      <c r="J5" s="50" t="s">
        <v>19</v>
      </c>
      <c r="K5" s="48" t="s">
        <v>17</v>
      </c>
      <c r="L5" s="49" t="s">
        <v>18</v>
      </c>
      <c r="M5" s="50" t="s">
        <v>19</v>
      </c>
      <c r="N5" s="48" t="s">
        <v>17</v>
      </c>
      <c r="O5" s="49" t="s">
        <v>18</v>
      </c>
      <c r="P5" s="50" t="s">
        <v>19</v>
      </c>
      <c r="Q5" s="48" t="s">
        <v>17</v>
      </c>
      <c r="R5" s="49" t="s">
        <v>18</v>
      </c>
      <c r="S5" s="50" t="s">
        <v>19</v>
      </c>
      <c r="T5" s="48" t="s">
        <v>17</v>
      </c>
      <c r="U5" s="49" t="s">
        <v>18</v>
      </c>
      <c r="V5" s="50" t="s">
        <v>19</v>
      </c>
      <c r="W5" s="48" t="s">
        <v>17</v>
      </c>
      <c r="X5" s="49" t="s">
        <v>18</v>
      </c>
      <c r="Y5" s="50" t="s">
        <v>19</v>
      </c>
      <c r="Z5" s="48" t="s">
        <v>17</v>
      </c>
      <c r="AA5" s="49" t="s">
        <v>18</v>
      </c>
      <c r="AB5" s="50" t="s">
        <v>19</v>
      </c>
    </row>
    <row r="6" spans="1:28" s="67" customFormat="1" ht="16.2" customHeight="1" thickTop="1" x14ac:dyDescent="0.2">
      <c r="A6" s="101" t="s">
        <v>3</v>
      </c>
      <c r="B6" s="64">
        <v>37</v>
      </c>
      <c r="C6" s="65">
        <v>30</v>
      </c>
      <c r="D6" s="82">
        <v>67</v>
      </c>
      <c r="E6" s="85">
        <v>0</v>
      </c>
      <c r="F6" s="65">
        <v>0</v>
      </c>
      <c r="G6" s="82">
        <v>0</v>
      </c>
      <c r="H6" s="85">
        <v>40</v>
      </c>
      <c r="I6" s="65">
        <v>0</v>
      </c>
      <c r="J6" s="82">
        <v>40</v>
      </c>
      <c r="K6" s="85">
        <v>631</v>
      </c>
      <c r="L6" s="65">
        <v>0</v>
      </c>
      <c r="M6" s="82">
        <v>631</v>
      </c>
      <c r="N6" s="85">
        <v>375</v>
      </c>
      <c r="O6" s="65">
        <v>0</v>
      </c>
      <c r="P6" s="82">
        <v>375</v>
      </c>
      <c r="Q6" s="85">
        <v>169</v>
      </c>
      <c r="R6" s="65">
        <v>14</v>
      </c>
      <c r="S6" s="82">
        <v>183</v>
      </c>
      <c r="T6" s="85">
        <v>124</v>
      </c>
      <c r="U6" s="65">
        <v>0</v>
      </c>
      <c r="V6" s="82">
        <v>124</v>
      </c>
      <c r="W6" s="85">
        <v>162</v>
      </c>
      <c r="X6" s="65">
        <v>0</v>
      </c>
      <c r="Y6" s="82">
        <v>162</v>
      </c>
      <c r="Z6" s="85">
        <v>116</v>
      </c>
      <c r="AA6" s="65">
        <v>0</v>
      </c>
      <c r="AB6" s="82">
        <v>116</v>
      </c>
    </row>
    <row r="7" spans="1:28" s="67" customFormat="1" ht="16.2" customHeight="1" x14ac:dyDescent="0.2">
      <c r="A7" s="80" t="s">
        <v>5</v>
      </c>
      <c r="B7" s="64">
        <v>0</v>
      </c>
      <c r="C7" s="69" t="s">
        <v>35</v>
      </c>
      <c r="D7" s="84">
        <v>0</v>
      </c>
      <c r="E7" s="85">
        <v>20</v>
      </c>
      <c r="F7" s="69" t="s">
        <v>35</v>
      </c>
      <c r="G7" s="84">
        <v>20</v>
      </c>
      <c r="H7" s="85">
        <v>8</v>
      </c>
      <c r="I7" s="69" t="s">
        <v>35</v>
      </c>
      <c r="J7" s="84">
        <v>8</v>
      </c>
      <c r="K7" s="85">
        <v>72</v>
      </c>
      <c r="L7" s="69" t="s">
        <v>35</v>
      </c>
      <c r="M7" s="84">
        <v>72</v>
      </c>
      <c r="N7" s="85">
        <v>8</v>
      </c>
      <c r="O7" s="69" t="s">
        <v>35</v>
      </c>
      <c r="P7" s="84">
        <v>8</v>
      </c>
      <c r="Q7" s="85">
        <v>3</v>
      </c>
      <c r="R7" s="69" t="s">
        <v>35</v>
      </c>
      <c r="S7" s="84">
        <v>3</v>
      </c>
      <c r="T7" s="85">
        <v>46</v>
      </c>
      <c r="U7" s="69" t="s">
        <v>35</v>
      </c>
      <c r="V7" s="84">
        <v>46</v>
      </c>
      <c r="W7" s="85">
        <v>27</v>
      </c>
      <c r="X7" s="69" t="s">
        <v>35</v>
      </c>
      <c r="Y7" s="84">
        <v>27</v>
      </c>
      <c r="Z7" s="85">
        <v>61</v>
      </c>
      <c r="AA7" s="69" t="s">
        <v>35</v>
      </c>
      <c r="AB7" s="84">
        <v>61</v>
      </c>
    </row>
    <row r="8" spans="1:28" s="67" customFormat="1" ht="16.2" customHeight="1" x14ac:dyDescent="0.2">
      <c r="A8" s="80" t="s">
        <v>7</v>
      </c>
      <c r="B8" s="64">
        <v>0</v>
      </c>
      <c r="C8" s="69" t="s">
        <v>35</v>
      </c>
      <c r="D8" s="84">
        <v>0</v>
      </c>
      <c r="E8" s="85">
        <v>0</v>
      </c>
      <c r="F8" s="69" t="s">
        <v>35</v>
      </c>
      <c r="G8" s="84">
        <v>0</v>
      </c>
      <c r="H8" s="85">
        <v>0</v>
      </c>
      <c r="I8" s="69" t="s">
        <v>35</v>
      </c>
      <c r="J8" s="84">
        <v>0</v>
      </c>
      <c r="K8" s="85">
        <v>253</v>
      </c>
      <c r="L8" s="69" t="s">
        <v>35</v>
      </c>
      <c r="M8" s="84">
        <v>253</v>
      </c>
      <c r="N8" s="85">
        <v>0</v>
      </c>
      <c r="O8" s="69" t="s">
        <v>35</v>
      </c>
      <c r="P8" s="84">
        <v>0</v>
      </c>
      <c r="Q8" s="85">
        <v>212</v>
      </c>
      <c r="R8" s="69" t="s">
        <v>35</v>
      </c>
      <c r="S8" s="84">
        <v>212</v>
      </c>
      <c r="T8" s="85">
        <v>278</v>
      </c>
      <c r="U8" s="69" t="s">
        <v>35</v>
      </c>
      <c r="V8" s="84">
        <v>278</v>
      </c>
      <c r="W8" s="85">
        <v>459</v>
      </c>
      <c r="X8" s="69" t="s">
        <v>35</v>
      </c>
      <c r="Y8" s="84">
        <v>459</v>
      </c>
      <c r="Z8" s="85">
        <v>453</v>
      </c>
      <c r="AA8" s="69" t="s">
        <v>35</v>
      </c>
      <c r="AB8" s="84">
        <v>453</v>
      </c>
    </row>
    <row r="9" spans="1:28" s="67" customFormat="1" ht="16.2" customHeight="1" x14ac:dyDescent="0.2">
      <c r="A9" s="80" t="s">
        <v>11</v>
      </c>
      <c r="B9" s="64">
        <v>1285</v>
      </c>
      <c r="C9" s="69" t="s">
        <v>35</v>
      </c>
      <c r="D9" s="84">
        <v>1285</v>
      </c>
      <c r="E9" s="85">
        <v>1183</v>
      </c>
      <c r="F9" s="69" t="s">
        <v>35</v>
      </c>
      <c r="G9" s="84">
        <v>1183</v>
      </c>
      <c r="H9" s="85">
        <v>836</v>
      </c>
      <c r="I9" s="69" t="s">
        <v>35</v>
      </c>
      <c r="J9" s="84">
        <v>836</v>
      </c>
      <c r="K9" s="85">
        <v>1322</v>
      </c>
      <c r="L9" s="69" t="s">
        <v>35</v>
      </c>
      <c r="M9" s="84">
        <v>1322</v>
      </c>
      <c r="N9" s="85">
        <v>1086</v>
      </c>
      <c r="O9" s="69" t="s">
        <v>35</v>
      </c>
      <c r="P9" s="84">
        <v>1086</v>
      </c>
      <c r="Q9" s="85">
        <v>1490</v>
      </c>
      <c r="R9" s="69" t="s">
        <v>35</v>
      </c>
      <c r="S9" s="84">
        <v>1490</v>
      </c>
      <c r="T9" s="85">
        <v>1195</v>
      </c>
      <c r="U9" s="69" t="s">
        <v>35</v>
      </c>
      <c r="V9" s="84">
        <v>1195</v>
      </c>
      <c r="W9" s="85">
        <v>2218</v>
      </c>
      <c r="X9" s="69" t="s">
        <v>35</v>
      </c>
      <c r="Y9" s="84">
        <v>2218</v>
      </c>
      <c r="Z9" s="85">
        <v>1550</v>
      </c>
      <c r="AA9" s="69" t="s">
        <v>35</v>
      </c>
      <c r="AB9" s="84">
        <v>1550</v>
      </c>
    </row>
    <row r="10" spans="1:28" s="67" customFormat="1" ht="16.2" customHeight="1" x14ac:dyDescent="0.2">
      <c r="A10" s="63" t="s">
        <v>34</v>
      </c>
      <c r="B10" s="73"/>
      <c r="C10" s="72">
        <v>41762</v>
      </c>
      <c r="D10" s="84">
        <v>41762</v>
      </c>
      <c r="E10" s="73"/>
      <c r="F10" s="72">
        <v>20453</v>
      </c>
      <c r="G10" s="84">
        <v>20453</v>
      </c>
      <c r="H10" s="73"/>
      <c r="I10" s="72">
        <v>14264</v>
      </c>
      <c r="J10" s="84">
        <v>14264</v>
      </c>
      <c r="K10" s="73"/>
      <c r="L10" s="72">
        <v>16230</v>
      </c>
      <c r="M10" s="84">
        <v>16230</v>
      </c>
      <c r="N10" s="73"/>
      <c r="O10" s="72">
        <v>27937</v>
      </c>
      <c r="P10" s="84">
        <v>27937</v>
      </c>
      <c r="Q10" s="73"/>
      <c r="R10" s="72">
        <v>40814</v>
      </c>
      <c r="S10" s="84">
        <v>40814</v>
      </c>
      <c r="T10" s="73"/>
      <c r="U10" s="72">
        <v>44446</v>
      </c>
      <c r="V10" s="84">
        <v>44446</v>
      </c>
      <c r="W10" s="73"/>
      <c r="X10" s="72">
        <v>26253</v>
      </c>
      <c r="Y10" s="84">
        <v>26253</v>
      </c>
      <c r="Z10" s="73">
        <v>0</v>
      </c>
      <c r="AA10" s="72">
        <v>25536</v>
      </c>
      <c r="AB10" s="84">
        <v>25536</v>
      </c>
    </row>
    <row r="11" spans="1:28" s="67" customFormat="1" ht="16.2" customHeight="1" x14ac:dyDescent="0.2">
      <c r="A11" s="63" t="s">
        <v>12</v>
      </c>
      <c r="B11" s="73">
        <v>377</v>
      </c>
      <c r="C11" s="72">
        <v>3757</v>
      </c>
      <c r="D11" s="84">
        <v>4134</v>
      </c>
      <c r="E11" s="73">
        <v>76</v>
      </c>
      <c r="F11" s="72">
        <v>5964</v>
      </c>
      <c r="G11" s="84">
        <v>6040</v>
      </c>
      <c r="H11" s="73">
        <v>0</v>
      </c>
      <c r="I11" s="72">
        <v>4240</v>
      </c>
      <c r="J11" s="84">
        <v>4240</v>
      </c>
      <c r="K11" s="73">
        <v>0</v>
      </c>
      <c r="L11" s="72">
        <v>9696</v>
      </c>
      <c r="M11" s="84">
        <v>9696</v>
      </c>
      <c r="N11" s="73">
        <v>0</v>
      </c>
      <c r="O11" s="72">
        <v>11002</v>
      </c>
      <c r="P11" s="84">
        <v>11002</v>
      </c>
      <c r="Q11" s="73">
        <v>552</v>
      </c>
      <c r="R11" s="72">
        <v>39411</v>
      </c>
      <c r="S11" s="84">
        <v>39963</v>
      </c>
      <c r="T11" s="73">
        <v>0</v>
      </c>
      <c r="U11" s="72">
        <v>12416</v>
      </c>
      <c r="V11" s="84">
        <v>12416</v>
      </c>
      <c r="W11" s="73">
        <v>257</v>
      </c>
      <c r="X11" s="72">
        <v>3738</v>
      </c>
      <c r="Y11" s="84">
        <v>3995</v>
      </c>
      <c r="Z11" s="73">
        <v>0</v>
      </c>
      <c r="AA11" s="72">
        <v>2187</v>
      </c>
      <c r="AB11" s="84">
        <v>2187</v>
      </c>
    </row>
    <row r="12" spans="1:28" s="67" customFormat="1" ht="16.2" customHeight="1" x14ac:dyDescent="0.2">
      <c r="A12" s="63" t="s">
        <v>13</v>
      </c>
      <c r="B12" s="73">
        <v>11551</v>
      </c>
      <c r="C12" s="72">
        <v>0</v>
      </c>
      <c r="D12" s="84">
        <v>11551</v>
      </c>
      <c r="E12" s="73">
        <v>316</v>
      </c>
      <c r="F12" s="72">
        <v>4</v>
      </c>
      <c r="G12" s="84">
        <v>320</v>
      </c>
      <c r="H12" s="73">
        <v>17325</v>
      </c>
      <c r="I12" s="72">
        <v>3292</v>
      </c>
      <c r="J12" s="84">
        <v>20617</v>
      </c>
      <c r="K12" s="73">
        <v>36695</v>
      </c>
      <c r="L12" s="72">
        <v>817</v>
      </c>
      <c r="M12" s="84">
        <v>37512</v>
      </c>
      <c r="N12" s="73">
        <v>14136</v>
      </c>
      <c r="O12" s="72">
        <v>0</v>
      </c>
      <c r="P12" s="84">
        <v>14136</v>
      </c>
      <c r="Q12" s="73">
        <v>8791</v>
      </c>
      <c r="R12" s="72">
        <v>0</v>
      </c>
      <c r="S12" s="84">
        <v>8791</v>
      </c>
      <c r="T12" s="73">
        <v>13260</v>
      </c>
      <c r="U12" s="72">
        <v>1158</v>
      </c>
      <c r="V12" s="84">
        <v>14418</v>
      </c>
      <c r="W12" s="73">
        <v>50313</v>
      </c>
      <c r="X12" s="72">
        <v>0</v>
      </c>
      <c r="Y12" s="84">
        <v>50313</v>
      </c>
      <c r="Z12" s="73">
        <v>24233</v>
      </c>
      <c r="AA12" s="72">
        <v>0</v>
      </c>
      <c r="AB12" s="84">
        <v>24233</v>
      </c>
    </row>
    <row r="13" spans="1:28" s="67" customFormat="1" ht="16.2" customHeight="1" x14ac:dyDescent="0.2">
      <c r="A13" s="63" t="s">
        <v>14</v>
      </c>
      <c r="B13" s="73">
        <v>17313</v>
      </c>
      <c r="C13" s="72">
        <v>6806</v>
      </c>
      <c r="D13" s="84">
        <v>24119</v>
      </c>
      <c r="E13" s="73">
        <v>22702</v>
      </c>
      <c r="F13" s="72">
        <v>2183</v>
      </c>
      <c r="G13" s="84">
        <v>24885</v>
      </c>
      <c r="H13" s="73">
        <v>25858</v>
      </c>
      <c r="I13" s="72">
        <v>1349</v>
      </c>
      <c r="J13" s="84">
        <v>27207</v>
      </c>
      <c r="K13" s="73">
        <v>92288</v>
      </c>
      <c r="L13" s="72">
        <v>8410</v>
      </c>
      <c r="M13" s="84">
        <v>100698</v>
      </c>
      <c r="N13" s="73">
        <v>89834</v>
      </c>
      <c r="O13" s="72">
        <v>7015</v>
      </c>
      <c r="P13" s="84">
        <v>96849</v>
      </c>
      <c r="Q13" s="73">
        <v>56849</v>
      </c>
      <c r="R13" s="72">
        <v>2157</v>
      </c>
      <c r="S13" s="84">
        <v>59006</v>
      </c>
      <c r="T13" s="73">
        <v>57118</v>
      </c>
      <c r="U13" s="72">
        <v>3799</v>
      </c>
      <c r="V13" s="84">
        <v>60917</v>
      </c>
      <c r="W13" s="73">
        <v>260323</v>
      </c>
      <c r="X13" s="72">
        <v>1378</v>
      </c>
      <c r="Y13" s="84">
        <v>261701</v>
      </c>
      <c r="Z13" s="73">
        <v>247642</v>
      </c>
      <c r="AA13" s="72">
        <v>3237</v>
      </c>
      <c r="AB13" s="84">
        <v>250879</v>
      </c>
    </row>
    <row r="14" spans="1:28" s="67" customFormat="1" ht="16.2" customHeight="1" x14ac:dyDescent="0.2">
      <c r="A14" s="63" t="s">
        <v>15</v>
      </c>
      <c r="B14" s="73">
        <v>0</v>
      </c>
      <c r="C14" s="72">
        <v>893</v>
      </c>
      <c r="D14" s="84">
        <v>893</v>
      </c>
      <c r="E14" s="73">
        <v>0</v>
      </c>
      <c r="F14" s="72">
        <v>0</v>
      </c>
      <c r="G14" s="84">
        <v>0</v>
      </c>
      <c r="H14" s="73">
        <v>0</v>
      </c>
      <c r="I14" s="72">
        <v>0</v>
      </c>
      <c r="J14" s="84">
        <v>0</v>
      </c>
      <c r="K14" s="73">
        <v>580</v>
      </c>
      <c r="L14" s="72">
        <v>0</v>
      </c>
      <c r="M14" s="84">
        <v>580</v>
      </c>
      <c r="N14" s="73">
        <v>0</v>
      </c>
      <c r="O14" s="72">
        <v>0</v>
      </c>
      <c r="P14" s="84">
        <v>0</v>
      </c>
      <c r="Q14" s="73">
        <v>265</v>
      </c>
      <c r="R14" s="72">
        <v>0</v>
      </c>
      <c r="S14" s="84">
        <v>265</v>
      </c>
      <c r="T14" s="73">
        <v>0</v>
      </c>
      <c r="U14" s="72">
        <v>0</v>
      </c>
      <c r="V14" s="84">
        <v>0</v>
      </c>
      <c r="W14" s="73">
        <v>0</v>
      </c>
      <c r="X14" s="72">
        <v>0</v>
      </c>
      <c r="Y14" s="84">
        <v>0</v>
      </c>
      <c r="Z14" s="73">
        <v>699</v>
      </c>
      <c r="AA14" s="72">
        <v>0</v>
      </c>
      <c r="AB14" s="84">
        <v>699</v>
      </c>
    </row>
    <row r="15" spans="1:28" s="67" customFormat="1" ht="27" customHeight="1" thickBot="1" x14ac:dyDescent="0.25">
      <c r="A15" s="76" t="s">
        <v>20</v>
      </c>
      <c r="B15" s="88">
        <v>56</v>
      </c>
      <c r="C15" s="89">
        <v>0</v>
      </c>
      <c r="D15" s="90">
        <v>56</v>
      </c>
      <c r="E15" s="91">
        <v>8623</v>
      </c>
      <c r="F15" s="92">
        <v>5</v>
      </c>
      <c r="G15" s="84">
        <v>8628</v>
      </c>
      <c r="H15" s="91">
        <v>11539</v>
      </c>
      <c r="I15" s="92">
        <v>2417</v>
      </c>
      <c r="J15" s="84">
        <v>13956</v>
      </c>
      <c r="K15" s="91">
        <v>44814</v>
      </c>
      <c r="L15" s="92">
        <v>858</v>
      </c>
      <c r="M15" s="84">
        <v>45672</v>
      </c>
      <c r="N15" s="91">
        <v>32355</v>
      </c>
      <c r="O15" s="92">
        <v>9345</v>
      </c>
      <c r="P15" s="84">
        <v>41700</v>
      </c>
      <c r="Q15" s="91">
        <v>55998</v>
      </c>
      <c r="R15" s="92">
        <v>2292</v>
      </c>
      <c r="S15" s="84">
        <v>58290</v>
      </c>
      <c r="T15" s="91">
        <v>35539</v>
      </c>
      <c r="U15" s="92">
        <v>3</v>
      </c>
      <c r="V15" s="84">
        <v>35542</v>
      </c>
      <c r="W15" s="91">
        <v>26728</v>
      </c>
      <c r="X15" s="92">
        <v>9211</v>
      </c>
      <c r="Y15" s="84">
        <v>35939</v>
      </c>
      <c r="Z15" s="91">
        <v>17705</v>
      </c>
      <c r="AA15" s="92">
        <v>3596</v>
      </c>
      <c r="AB15" s="84">
        <v>21301</v>
      </c>
    </row>
    <row r="16" spans="1:28" ht="16.5" customHeight="1" thickTop="1" thickBot="1" x14ac:dyDescent="0.3">
      <c r="A16" s="56" t="s">
        <v>10</v>
      </c>
      <c r="B16" s="52">
        <v>30619</v>
      </c>
      <c r="C16" s="53">
        <v>53248</v>
      </c>
      <c r="D16" s="54">
        <v>83867</v>
      </c>
      <c r="E16" s="52">
        <v>32920</v>
      </c>
      <c r="F16" s="53">
        <v>28609</v>
      </c>
      <c r="G16" s="54">
        <v>61529</v>
      </c>
      <c r="H16" s="52">
        <v>55606</v>
      </c>
      <c r="I16" s="53">
        <v>25562</v>
      </c>
      <c r="J16" s="54">
        <v>81168</v>
      </c>
      <c r="K16" s="52">
        <v>176655</v>
      </c>
      <c r="L16" s="53">
        <v>36011</v>
      </c>
      <c r="M16" s="54">
        <v>212666</v>
      </c>
      <c r="N16" s="52">
        <v>137794</v>
      </c>
      <c r="O16" s="53">
        <v>55299</v>
      </c>
      <c r="P16" s="54">
        <v>193093</v>
      </c>
      <c r="Q16" s="52">
        <v>124329</v>
      </c>
      <c r="R16" s="53">
        <v>84688</v>
      </c>
      <c r="S16" s="54">
        <v>209017</v>
      </c>
      <c r="T16" s="52">
        <v>107560</v>
      </c>
      <c r="U16" s="53">
        <v>61822</v>
      </c>
      <c r="V16" s="54">
        <v>169382</v>
      </c>
      <c r="W16" s="52">
        <v>340487</v>
      </c>
      <c r="X16" s="53">
        <v>40580</v>
      </c>
      <c r="Y16" s="54">
        <v>381067</v>
      </c>
      <c r="Z16" s="52">
        <v>292459</v>
      </c>
      <c r="AA16" s="53">
        <v>34556</v>
      </c>
      <c r="AB16" s="54">
        <v>327015</v>
      </c>
    </row>
    <row r="17" spans="1:28" ht="6" customHeight="1" thickTop="1" x14ac:dyDescent="0.25"/>
    <row r="18" spans="1:28" s="67" customFormat="1" ht="12.75" customHeight="1" x14ac:dyDescent="0.2">
      <c r="A18" s="79" t="s">
        <v>36</v>
      </c>
    </row>
    <row r="19" spans="1:28" x14ac:dyDescent="0.25"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</row>
  </sheetData>
  <mergeCells count="32">
    <mergeCell ref="K2:M2"/>
    <mergeCell ref="K3:M3"/>
    <mergeCell ref="K4:M4"/>
    <mergeCell ref="A2:A5"/>
    <mergeCell ref="E2:G2"/>
    <mergeCell ref="E4:G4"/>
    <mergeCell ref="B2:D2"/>
    <mergeCell ref="B3:D3"/>
    <mergeCell ref="E3:G3"/>
    <mergeCell ref="B4:D4"/>
    <mergeCell ref="H2:J2"/>
    <mergeCell ref="H3:J3"/>
    <mergeCell ref="H4:J4"/>
    <mergeCell ref="N2:P2"/>
    <mergeCell ref="N3:P3"/>
    <mergeCell ref="N4:P4"/>
    <mergeCell ref="Z2:AB2"/>
    <mergeCell ref="Z3:AB3"/>
    <mergeCell ref="T2:V2"/>
    <mergeCell ref="T3:V3"/>
    <mergeCell ref="T4:V4"/>
    <mergeCell ref="Q1:R1"/>
    <mergeCell ref="Q2:S2"/>
    <mergeCell ref="Q3:S3"/>
    <mergeCell ref="Q4:S4"/>
    <mergeCell ref="Z1:AB1"/>
    <mergeCell ref="Z4:AB4"/>
    <mergeCell ref="T1:V1"/>
    <mergeCell ref="W1:Y1"/>
    <mergeCell ref="W2:Y2"/>
    <mergeCell ref="W3:Y3"/>
    <mergeCell ref="W4:Y4"/>
  </mergeCells>
  <pageMargins left="0.70866141732283472" right="0.70866141732283472" top="0.74803149606299213" bottom="0.74803149606299213" header="0.31496062992125984" footer="0.31496062992125984"/>
  <pageSetup paperSize="9" scale="38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1" tint="0.499984740745262"/>
    <pageSetUpPr fitToPage="1"/>
  </sheetPr>
  <dimension ref="B2:L42"/>
  <sheetViews>
    <sheetView topLeftCell="A3" zoomScaleNormal="100" workbookViewId="0">
      <selection activeCell="K26" sqref="K26"/>
    </sheetView>
  </sheetViews>
  <sheetFormatPr defaultColWidth="9.109375" defaultRowHeight="13.2" x14ac:dyDescent="0.25"/>
  <cols>
    <col min="1" max="1" width="9.109375" style="1"/>
    <col min="2" max="2" width="5.5546875" style="1" customWidth="1"/>
    <col min="3" max="3" width="21.6640625" style="1" customWidth="1"/>
    <col min="4" max="4" width="12.33203125" style="1" customWidth="1"/>
    <col min="5" max="5" width="13" style="1" customWidth="1"/>
    <col min="6" max="6" width="15.5546875" style="1" customWidth="1"/>
    <col min="7" max="7" width="12.109375" style="1" customWidth="1"/>
    <col min="8" max="8" width="5.44140625" style="1" customWidth="1"/>
    <col min="9" max="9" width="9.109375" style="1"/>
    <col min="10" max="10" width="12.109375" style="1" customWidth="1"/>
    <col min="11" max="11" width="15.33203125" style="1" customWidth="1"/>
    <col min="12" max="12" width="15.44140625" style="1" customWidth="1"/>
    <col min="13" max="16384" width="9.109375" style="1"/>
  </cols>
  <sheetData>
    <row r="2" spans="3:12" x14ac:dyDescent="0.25">
      <c r="D2" s="2"/>
      <c r="E2" s="2"/>
    </row>
    <row r="3" spans="3:12" ht="13.8" thickBot="1" x14ac:dyDescent="0.3">
      <c r="C3" s="3" t="s">
        <v>0</v>
      </c>
      <c r="J3" s="3" t="s">
        <v>1</v>
      </c>
    </row>
    <row r="4" spans="3:12" x14ac:dyDescent="0.25">
      <c r="C4" s="4" t="s">
        <v>2</v>
      </c>
      <c r="D4" s="5" t="e">
        <f>'Maize Prod. p|m Manuf.'!#REF!</f>
        <v>#REF!</v>
      </c>
      <c r="E4" s="2"/>
      <c r="H4" s="6"/>
      <c r="J4" s="4" t="s">
        <v>3</v>
      </c>
      <c r="K4" s="5"/>
      <c r="L4" s="5" t="e">
        <f>'Maize Prod. p|m Manuf.'!#REF!</f>
        <v>#REF!</v>
      </c>
    </row>
    <row r="5" spans="3:12" x14ac:dyDescent="0.25">
      <c r="C5" s="7" t="s">
        <v>4</v>
      </c>
      <c r="D5" s="8" t="e">
        <f>'Maize Prod. p|m Manuf.'!#REF!</f>
        <v>#REF!</v>
      </c>
      <c r="E5" s="2"/>
      <c r="H5" s="6"/>
      <c r="J5" s="7" t="s">
        <v>5</v>
      </c>
      <c r="K5" s="8"/>
      <c r="L5" s="8" t="e">
        <f>'Maize Prod. p|m Manuf.'!#REF!</f>
        <v>#REF!</v>
      </c>
    </row>
    <row r="6" spans="3:12" x14ac:dyDescent="0.25">
      <c r="C6" s="7"/>
      <c r="D6" s="8"/>
      <c r="E6" s="2"/>
      <c r="J6" s="7" t="s">
        <v>7</v>
      </c>
      <c r="K6" s="8"/>
      <c r="L6" s="8" t="e">
        <f>'Maize Prod. p|m Manuf.'!#REF!</f>
        <v>#REF!</v>
      </c>
    </row>
    <row r="7" spans="3:12" x14ac:dyDescent="0.25">
      <c r="C7" s="7"/>
      <c r="D7" s="8"/>
      <c r="E7" s="2"/>
      <c r="J7" s="7" t="s">
        <v>6</v>
      </c>
      <c r="K7" s="8"/>
      <c r="L7" s="8" t="e">
        <f>'Maize Prod. p|m Manuf.'!#REF!</f>
        <v>#REF!</v>
      </c>
    </row>
    <row r="8" spans="3:12" ht="13.8" thickBot="1" x14ac:dyDescent="0.3">
      <c r="C8" s="7" t="s">
        <v>8</v>
      </c>
      <c r="D8" s="8" t="e">
        <f>D10-D4-D5-D6-D7</f>
        <v>#REF!</v>
      </c>
      <c r="E8" s="2"/>
      <c r="J8" s="7" t="s">
        <v>8</v>
      </c>
      <c r="K8" s="8"/>
      <c r="L8" s="8" t="e">
        <f>L10-L4-L5-L6-L7</f>
        <v>#REF!</v>
      </c>
    </row>
    <row r="9" spans="3:12" ht="13.8" thickBot="1" x14ac:dyDescent="0.3">
      <c r="C9" s="9" t="s">
        <v>21</v>
      </c>
      <c r="D9" s="10" t="e">
        <f>'Maize Prod. p|m Manuf.'!#REF!</f>
        <v>#REF!</v>
      </c>
      <c r="E9" s="2"/>
      <c r="J9" s="7"/>
      <c r="K9" s="8"/>
      <c r="L9" s="8"/>
    </row>
    <row r="10" spans="3:12" ht="13.8" thickBot="1" x14ac:dyDescent="0.3">
      <c r="C10" s="9" t="s">
        <v>22</v>
      </c>
      <c r="D10" s="10" t="e">
        <f>'Maize Prod. p|m Manuf.'!#REF!</f>
        <v>#REF!</v>
      </c>
      <c r="E10" s="2"/>
      <c r="F10" s="2"/>
      <c r="J10" s="9" t="s">
        <v>10</v>
      </c>
      <c r="K10" s="10"/>
      <c r="L10" s="10" t="e">
        <f>'Maize Prod. p|m Manuf.'!#REF!</f>
        <v>#REF!</v>
      </c>
    </row>
    <row r="11" spans="3:12" ht="13.8" thickBot="1" x14ac:dyDescent="0.3">
      <c r="C11" s="9" t="s">
        <v>23</v>
      </c>
      <c r="D11" s="10" t="e">
        <f>D10-D9</f>
        <v>#REF!</v>
      </c>
      <c r="E11" s="2"/>
    </row>
    <row r="13" spans="3:12" ht="13.8" thickBot="1" x14ac:dyDescent="0.3">
      <c r="C13" s="1" t="s">
        <v>1</v>
      </c>
    </row>
    <row r="14" spans="3:12" x14ac:dyDescent="0.25">
      <c r="C14" s="4" t="s">
        <v>2</v>
      </c>
      <c r="D14" s="5" t="e">
        <f>'Maize Prod. p|m Manuf.'!#REF!</f>
        <v>#REF!</v>
      </c>
      <c r="E14" s="2"/>
    </row>
    <row r="15" spans="3:12" x14ac:dyDescent="0.25">
      <c r="C15" s="7" t="s">
        <v>4</v>
      </c>
      <c r="D15" s="8" t="e">
        <f>'Maize Prod. p|m Manuf.'!#REF!</f>
        <v>#REF!</v>
      </c>
      <c r="E15" s="2"/>
    </row>
    <row r="16" spans="3:12" x14ac:dyDescent="0.25">
      <c r="C16" s="7"/>
      <c r="D16" s="8"/>
      <c r="E16" s="2"/>
    </row>
    <row r="17" spans="2:12" x14ac:dyDescent="0.25">
      <c r="C17" s="7"/>
      <c r="D17" s="8"/>
      <c r="E17" s="2"/>
    </row>
    <row r="18" spans="2:12" ht="13.8" thickBot="1" x14ac:dyDescent="0.3">
      <c r="C18" s="7" t="s">
        <v>8</v>
      </c>
      <c r="D18" s="8" t="e">
        <f>D19-D14-D15-D16-D17</f>
        <v>#REF!</v>
      </c>
      <c r="E18" s="2"/>
    </row>
    <row r="19" spans="2:12" ht="13.8" thickBot="1" x14ac:dyDescent="0.3">
      <c r="C19" s="9" t="s">
        <v>9</v>
      </c>
      <c r="D19" s="10" t="e">
        <f>'Maize Prod. p|m Manuf.'!#REF!</f>
        <v>#REF!</v>
      </c>
      <c r="E19" s="2"/>
    </row>
    <row r="21" spans="2:12" ht="13.8" thickBot="1" x14ac:dyDescent="0.3"/>
    <row r="22" spans="2:12" ht="13.8" thickBot="1" x14ac:dyDescent="0.3">
      <c r="B22" s="4"/>
      <c r="C22" s="32"/>
      <c r="D22" s="32"/>
      <c r="E22" s="32"/>
      <c r="F22" s="32"/>
      <c r="G22" s="32"/>
      <c r="H22" s="11"/>
    </row>
    <row r="23" spans="2:12" ht="13.8" thickBot="1" x14ac:dyDescent="0.3">
      <c r="B23" s="7"/>
      <c r="C23" s="21"/>
      <c r="D23" s="120" t="s">
        <v>17</v>
      </c>
      <c r="E23" s="121"/>
      <c r="F23" s="120" t="s">
        <v>18</v>
      </c>
      <c r="G23" s="121"/>
      <c r="H23" s="33"/>
      <c r="K23" s="47" t="s">
        <v>31</v>
      </c>
      <c r="L23" s="44" t="s">
        <v>32</v>
      </c>
    </row>
    <row r="24" spans="2:12" x14ac:dyDescent="0.25">
      <c r="B24" s="7"/>
      <c r="C24" s="16" t="s">
        <v>3</v>
      </c>
      <c r="D24" s="22">
        <f>'Maize Prod. p|m Manuf.'!T6</f>
        <v>1715327</v>
      </c>
      <c r="E24" s="23">
        <f>D24</f>
        <v>1715327</v>
      </c>
      <c r="F24" s="22">
        <f>'Maize Prod. p|m Manuf.'!U6</f>
        <v>201409</v>
      </c>
      <c r="G24" s="23">
        <f>F24</f>
        <v>201409</v>
      </c>
      <c r="H24" s="33"/>
      <c r="J24" s="42" t="s">
        <v>4</v>
      </c>
      <c r="K24" s="43">
        <f>D29</f>
        <v>249467</v>
      </c>
      <c r="L24" s="43">
        <f>F29</f>
        <v>2811</v>
      </c>
    </row>
    <row r="25" spans="2:12" x14ac:dyDescent="0.25">
      <c r="B25" s="7"/>
      <c r="C25" s="17" t="s">
        <v>5</v>
      </c>
      <c r="D25" s="24">
        <f>'Maize Prod. p|m Manuf.'!T7</f>
        <v>6406</v>
      </c>
      <c r="E25" s="25"/>
      <c r="F25" s="24" t="e">
        <f>'Maize Prod. p|m Manuf.'!#REF!</f>
        <v>#REF!</v>
      </c>
      <c r="G25" s="25"/>
      <c r="H25" s="33"/>
      <c r="J25" s="18" t="s">
        <v>2</v>
      </c>
      <c r="K25" s="39">
        <f>D30</f>
        <v>2719115</v>
      </c>
      <c r="L25" s="39">
        <f>F30</f>
        <v>21814</v>
      </c>
    </row>
    <row r="26" spans="2:12" ht="13.8" thickBot="1" x14ac:dyDescent="0.3">
      <c r="B26" s="7"/>
      <c r="C26" s="17" t="s">
        <v>7</v>
      </c>
      <c r="D26" s="24">
        <f>'Maize Prod. p|m Manuf.'!T8</f>
        <v>75557</v>
      </c>
      <c r="E26" s="25"/>
      <c r="F26" s="24" t="e">
        <f>'Maize Prod. p|m Manuf.'!#REF!</f>
        <v>#REF!</v>
      </c>
      <c r="G26" s="25"/>
      <c r="H26" s="33"/>
      <c r="J26" s="18" t="s">
        <v>30</v>
      </c>
      <c r="K26" s="40">
        <f>D31+D28</f>
        <v>26936</v>
      </c>
      <c r="L26" s="40">
        <f>F31+F28</f>
        <v>45558</v>
      </c>
    </row>
    <row r="27" spans="2:12" ht="13.8" thickBot="1" x14ac:dyDescent="0.3">
      <c r="B27" s="7"/>
      <c r="C27" s="17" t="s">
        <v>11</v>
      </c>
      <c r="D27" s="24">
        <f>'Maize Prod. p|m Manuf.'!T9</f>
        <v>102705</v>
      </c>
      <c r="E27" s="25">
        <f>SUM(D25:D27)</f>
        <v>184668</v>
      </c>
      <c r="F27" s="24" t="e">
        <f>'Maize Prod. p|m Manuf.'!#REF!</f>
        <v>#REF!</v>
      </c>
      <c r="G27" s="25">
        <f>'Maize Prod. p|m Manuf.'!U10</f>
        <v>296499</v>
      </c>
      <c r="H27" s="33"/>
      <c r="J27" s="20"/>
      <c r="K27" s="41">
        <f>SUM(K24:K26)</f>
        <v>2995518</v>
      </c>
      <c r="L27" s="41">
        <f>SUM(L24:L26)</f>
        <v>70183</v>
      </c>
    </row>
    <row r="28" spans="2:12" x14ac:dyDescent="0.25">
      <c r="B28" s="7"/>
      <c r="C28" s="18" t="s">
        <v>12</v>
      </c>
      <c r="D28" s="26">
        <f>'Maize Prod. p|m Manuf.'!T11</f>
        <v>25979</v>
      </c>
      <c r="E28" s="27"/>
      <c r="F28" s="26">
        <f>'Maize Prod. p|m Manuf.'!U11</f>
        <v>45550</v>
      </c>
      <c r="G28" s="27"/>
      <c r="H28" s="33"/>
    </row>
    <row r="29" spans="2:12" x14ac:dyDescent="0.25">
      <c r="B29" s="7"/>
      <c r="C29" s="18" t="s">
        <v>13</v>
      </c>
      <c r="D29" s="26">
        <f>'Maize Prod. p|m Manuf.'!T12</f>
        <v>249467</v>
      </c>
      <c r="E29" s="27"/>
      <c r="F29" s="26">
        <f>'Maize Prod. p|m Manuf.'!U12</f>
        <v>2811</v>
      </c>
      <c r="G29" s="27"/>
      <c r="H29" s="33"/>
    </row>
    <row r="30" spans="2:12" x14ac:dyDescent="0.25">
      <c r="B30" s="7"/>
      <c r="C30" s="18" t="s">
        <v>14</v>
      </c>
      <c r="D30" s="26">
        <f>'Maize Prod. p|m Manuf.'!T13</f>
        <v>2719115</v>
      </c>
      <c r="E30" s="27"/>
      <c r="F30" s="26">
        <f>'Maize Prod. p|m Manuf.'!U13</f>
        <v>21814</v>
      </c>
      <c r="G30" s="27"/>
      <c r="H30" s="33"/>
      <c r="J30" s="1" t="s">
        <v>37</v>
      </c>
    </row>
    <row r="31" spans="2:12" x14ac:dyDescent="0.25">
      <c r="B31" s="7"/>
      <c r="C31" s="18" t="s">
        <v>15</v>
      </c>
      <c r="D31" s="26">
        <f>'Maize Prod. p|m Manuf.'!T14</f>
        <v>957</v>
      </c>
      <c r="E31" s="27">
        <f>SUM(D28:D31)</f>
        <v>2995518</v>
      </c>
      <c r="F31" s="26">
        <f>'Maize Prod. p|m Manuf.'!U14</f>
        <v>8</v>
      </c>
      <c r="G31" s="27">
        <f>SUM(F28:F31)</f>
        <v>70183</v>
      </c>
      <c r="H31" s="33"/>
    </row>
    <row r="32" spans="2:12" x14ac:dyDescent="0.25">
      <c r="B32" s="7"/>
      <c r="C32" s="19" t="s">
        <v>20</v>
      </c>
      <c r="D32" s="28">
        <f>'Maize Prod. p|m Manuf.'!T15</f>
        <v>124949</v>
      </c>
      <c r="E32" s="29">
        <f>D32</f>
        <v>124949</v>
      </c>
      <c r="F32" s="28">
        <f>'Maize Prod. p|m Manuf.'!U15</f>
        <v>65765</v>
      </c>
      <c r="G32" s="29">
        <f>F32</f>
        <v>65765</v>
      </c>
      <c r="H32" s="33"/>
    </row>
    <row r="33" spans="2:12" ht="13.8" thickBot="1" x14ac:dyDescent="0.3">
      <c r="B33" s="7"/>
      <c r="C33" s="20" t="s">
        <v>10</v>
      </c>
      <c r="D33" s="30">
        <f>'Maize Prod. p|m Manuf.'!T16</f>
        <v>5020462</v>
      </c>
      <c r="E33" s="31">
        <f>SUM(E24:E32)</f>
        <v>5020462</v>
      </c>
      <c r="F33" s="30">
        <f>'Maize Prod. p|m Manuf.'!U16</f>
        <v>633856</v>
      </c>
      <c r="G33" s="31">
        <f>SUM(G24:G32)</f>
        <v>633856</v>
      </c>
      <c r="H33" s="33"/>
    </row>
    <row r="34" spans="2:12" x14ac:dyDescent="0.25">
      <c r="B34" s="7"/>
      <c r="D34" s="2"/>
      <c r="E34" s="2"/>
      <c r="F34" s="2"/>
      <c r="G34" s="2"/>
      <c r="H34" s="33"/>
    </row>
    <row r="35" spans="2:12" ht="13.8" thickBot="1" x14ac:dyDescent="0.3">
      <c r="B35" s="7"/>
      <c r="D35" s="2"/>
      <c r="E35" s="2"/>
      <c r="F35" s="2"/>
      <c r="G35" s="2"/>
      <c r="H35" s="33"/>
    </row>
    <row r="36" spans="2:12" ht="13.8" thickBot="1" x14ac:dyDescent="0.3">
      <c r="B36" s="7"/>
      <c r="C36" s="4"/>
      <c r="D36" s="46" t="s">
        <v>25</v>
      </c>
      <c r="E36" s="38" t="s">
        <v>26</v>
      </c>
      <c r="F36" s="2"/>
      <c r="G36" s="2"/>
      <c r="H36" s="33"/>
      <c r="K36" s="36"/>
      <c r="L36" s="36"/>
    </row>
    <row r="37" spans="2:12" x14ac:dyDescent="0.25">
      <c r="B37" s="7"/>
      <c r="C37" s="12" t="s">
        <v>3</v>
      </c>
      <c r="D37" s="35">
        <f>E24</f>
        <v>1715327</v>
      </c>
      <c r="E37" s="43">
        <f>G24</f>
        <v>201409</v>
      </c>
      <c r="F37" s="2"/>
      <c r="G37" s="2"/>
      <c r="H37" s="33"/>
    </row>
    <row r="38" spans="2:12" x14ac:dyDescent="0.25">
      <c r="B38" s="7"/>
      <c r="C38" s="13" t="s">
        <v>24</v>
      </c>
      <c r="D38" s="45">
        <f>E27</f>
        <v>184668</v>
      </c>
      <c r="E38" s="39">
        <f>G27</f>
        <v>296499</v>
      </c>
      <c r="F38" s="2"/>
      <c r="G38" s="2"/>
      <c r="H38" s="33"/>
    </row>
    <row r="39" spans="2:12" x14ac:dyDescent="0.25">
      <c r="B39" s="7"/>
      <c r="C39" s="14" t="s">
        <v>33</v>
      </c>
      <c r="D39" s="45">
        <f>E31</f>
        <v>2995518</v>
      </c>
      <c r="E39" s="39">
        <f>G31</f>
        <v>70183</v>
      </c>
      <c r="F39" s="2"/>
      <c r="G39" s="2"/>
      <c r="H39" s="33"/>
    </row>
    <row r="40" spans="2:12" ht="13.8" thickBot="1" x14ac:dyDescent="0.3">
      <c r="B40" s="7"/>
      <c r="C40" s="37" t="s">
        <v>29</v>
      </c>
      <c r="D40" s="30">
        <f>E32</f>
        <v>124949</v>
      </c>
      <c r="E40" s="40">
        <f>G32</f>
        <v>65765</v>
      </c>
      <c r="F40" s="2"/>
      <c r="G40" s="2"/>
      <c r="H40" s="33"/>
    </row>
    <row r="41" spans="2:12" ht="13.8" thickBot="1" x14ac:dyDescent="0.3">
      <c r="B41" s="7"/>
      <c r="D41" s="41">
        <f>SUM(D37:D40)</f>
        <v>5020462</v>
      </c>
      <c r="E41" s="10">
        <f>SUM(E37:E40)</f>
        <v>633856</v>
      </c>
      <c r="F41" s="2"/>
      <c r="G41" s="124" t="s">
        <v>27</v>
      </c>
      <c r="H41" s="125"/>
    </row>
    <row r="42" spans="2:12" ht="13.8" thickBot="1" x14ac:dyDescent="0.3">
      <c r="B42" s="15"/>
      <c r="C42" s="34"/>
      <c r="D42" s="34"/>
      <c r="E42" s="34"/>
      <c r="F42" s="34"/>
      <c r="G42" s="122" t="s">
        <v>28</v>
      </c>
      <c r="H42" s="123"/>
    </row>
  </sheetData>
  <mergeCells count="4">
    <mergeCell ref="D23:E23"/>
    <mergeCell ref="F23:G23"/>
    <mergeCell ref="G42:H42"/>
    <mergeCell ref="G41:H41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Maize Prod. p|m Manuf.</vt:lpstr>
      <vt:lpstr>M.Prod. p|m Import</vt:lpstr>
      <vt:lpstr>M.Prod. p|m Export</vt:lpstr>
      <vt:lpstr>D</vt:lpstr>
      <vt:lpstr>Sheet1</vt:lpstr>
    </vt:vector>
  </TitlesOfParts>
  <Company>Sagis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Sanet Flynn</dc:creator>
  <cp:lastModifiedBy>Duduzile Masuku</cp:lastModifiedBy>
  <cp:lastPrinted>2025-05-22T13:15:10Z</cp:lastPrinted>
  <dcterms:created xsi:type="dcterms:W3CDTF">2016-01-26T06:38:56Z</dcterms:created>
  <dcterms:modified xsi:type="dcterms:W3CDTF">2025-06-02T17:36:13Z</dcterms:modified>
</cp:coreProperties>
</file>