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00" activeTab="0"/>
  </bookViews>
  <sheets>
    <sheet name="mrt 2004" sheetId="1" r:id="rId1"/>
  </sheets>
  <definedNames/>
  <calcPr fullCalcOnLoad="1"/>
</workbook>
</file>

<file path=xl/sharedStrings.xml><?xml version="1.0" encoding="utf-8"?>
<sst xmlns="http://schemas.openxmlformats.org/spreadsheetml/2006/main" count="174" uniqueCount="131">
  <si>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</si>
  <si>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</si>
  <si>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</si>
  <si>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</si>
  <si>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</si>
  <si>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</si>
  <si>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</si>
  <si>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</si>
  <si>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</si>
  <si>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</si>
  <si>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</si>
  <si>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</si>
  <si>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</si>
  <si>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</si>
  <si>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</si>
  <si>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</si>
  <si>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</si>
  <si>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</si>
  <si>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</si>
  <si>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</si>
  <si>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</si>
  <si>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</si>
  <si>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</si>
  <si>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</si>
  <si>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</si>
  <si>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</si>
  <si>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</si>
  <si>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</si>
  <si>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</si>
  <si>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</si>
  <si>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</si>
  <si>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</si>
  <si>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</si>
  <si>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</si>
  <si>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</si>
  <si>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</si>
  <si>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</si>
  <si>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</si>
  <si>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</si>
  <si>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</si>
  <si>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</si>
  <si>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</si>
  <si>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</si>
  <si>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</si>
  <si>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</si>
  <si>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</si>
  <si>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</si>
  <si>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 Menslike verbruik</t>
  </si>
  <si>
    <t>Figures not comparable./Syfers nie vergelykbaar nie.</t>
  </si>
  <si>
    <t>African countries</t>
  </si>
  <si>
    <t>Other countries</t>
  </si>
  <si>
    <t>Afrika lande</t>
  </si>
  <si>
    <t>Ander lande</t>
  </si>
  <si>
    <t>White/Wit</t>
  </si>
  <si>
    <t>Yellow/Geel</t>
  </si>
  <si>
    <t>Maize equivalent./Mielie ekwivalent.</t>
  </si>
  <si>
    <t>Whole maize</t>
  </si>
  <si>
    <t>+/- (3)</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</si>
  <si>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</si>
  <si>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</si>
  <si>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</si>
  <si>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</si>
  <si>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</si>
  <si>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(10)</t>
  </si>
  <si>
    <t>(d) RSA Exports (7)</t>
  </si>
  <si>
    <t>(d) RSA Uitvoere (7)</t>
  </si>
  <si>
    <t>Produkte (6)</t>
  </si>
  <si>
    <t>Products (6)</t>
  </si>
  <si>
    <t>1 May/Mei 2002</t>
  </si>
  <si>
    <t>(h) Imports destined for exports not</t>
  </si>
  <si>
    <t>(h) Invoere bestem vir uitvoere nie</t>
  </si>
  <si>
    <t>included in the above information</t>
  </si>
  <si>
    <t xml:space="preserve">    ingesluit in inligting hierbo nie</t>
  </si>
  <si>
    <t>Opening stock</t>
  </si>
  <si>
    <t>Beginvoorraad</t>
  </si>
  <si>
    <t>Imported</t>
  </si>
  <si>
    <t>Ingevoer</t>
  </si>
  <si>
    <t>Stock</t>
  </si>
  <si>
    <t>Voorraad</t>
  </si>
  <si>
    <t xml:space="preserve">(8) </t>
  </si>
  <si>
    <t>(g) Stock stored at: (8)</t>
  </si>
  <si>
    <t xml:space="preserve">Net dispatches(+)/receipts(-) </t>
  </si>
  <si>
    <t>Deliveries directly from farms (5)</t>
  </si>
  <si>
    <t>Lewerings direk vanaf plase (5)</t>
  </si>
  <si>
    <t>(g) Voorraad geberg by: (8)</t>
  </si>
  <si>
    <t>Apr 2003</t>
  </si>
  <si>
    <t xml:space="preserve">   MAIZE/MIELIES - 2003/2004 Year (May - Apr)/2003/2004 Jaar (Mei - Apr) (2)</t>
  </si>
  <si>
    <t>1 May/Mei 2003</t>
  </si>
  <si>
    <t>(9)</t>
  </si>
  <si>
    <t>Netto versendings(+)/ontvangstes(-)</t>
  </si>
  <si>
    <t xml:space="preserve">(f) Unutilised stock (a+b-c-d-e) </t>
  </si>
  <si>
    <r>
      <t>(f) Onaangewende voorraad</t>
    </r>
    <r>
      <rPr>
        <sz val="15"/>
        <rFont val="Arial"/>
        <family val="2"/>
      </rPr>
      <t xml:space="preserve"> </t>
    </r>
    <r>
      <rPr>
        <b/>
        <sz val="15"/>
        <rFont val="Arial"/>
        <family val="2"/>
      </rPr>
      <t>(a+b-c-d-e)</t>
    </r>
  </si>
  <si>
    <t xml:space="preserve">     Products</t>
  </si>
  <si>
    <t>Uitgevoer - Heelmielies</t>
  </si>
  <si>
    <t>Produkte</t>
  </si>
  <si>
    <t>291 697</t>
  </si>
  <si>
    <t>224 367</t>
  </si>
  <si>
    <t>'000 t</t>
  </si>
  <si>
    <t>van mielies in kommersiële strukture en moet geensins as 'n bevestiging of aanduiding van eiendomsreg geag word nie.</t>
  </si>
  <si>
    <t>Physical stock is verified regularly on a random basis by SAGIS's Audit Inspection Division./Fisiese voorraad word gereeld op 'n steekproefbasis deur SAGIS se Oudit Inspeksie Afdeling geverifieer.</t>
  </si>
  <si>
    <t>The information system reports only on the actual movement of maize in commercial structures and must under no circumstances be construed as confirmation or an indication of ownership./Die inligtingstelsel rapporteer slegs oor die fisiese beweging</t>
  </si>
  <si>
    <t>159 073</t>
  </si>
  <si>
    <t>87 904</t>
  </si>
  <si>
    <t>Mar/Mrt 2003</t>
  </si>
  <si>
    <t>Heelmielies</t>
  </si>
  <si>
    <t>ton (On request of the industry./Op versoek van die bedryf.)</t>
  </si>
  <si>
    <t>Amendments to previously published information for months other than above are available on SAGIS's website: http://www.sagis.org.za on the table "Monthly Information"./Wysigings aan reeds gepubliseerde</t>
  </si>
  <si>
    <t>inligting, vir maande anders as hierbo, is beskikbaar op SAGIS se webblad: http://www.sagis.org.za onder die tabel "Maandelikse Inligting".</t>
  </si>
  <si>
    <t>Stock surplus(-)/deficit(+) (10)</t>
  </si>
  <si>
    <t>Voorraad surplus(-)/tekort(+) (10)</t>
  </si>
  <si>
    <t xml:space="preserve">Surplus(-)/Deficit(+)  (10) </t>
  </si>
  <si>
    <t xml:space="preserve">Surplus(-)/Tekort(+) (10) </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</si>
  <si>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</si>
  <si>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Maize imported during the previous season for exports which was damaged and therefore utilised locally during 2003/2004 season./ Mielies wat  in die vorige seisoen ingevoer is vir uitvoere, wat as gevolg van  beskadiging gedurende die 2003/2004-seisoen </t>
  </si>
  <si>
    <t>binnelands aangewend is.</t>
  </si>
  <si>
    <t>Feb 2004</t>
  </si>
  <si>
    <t>1 Feb 2004</t>
  </si>
  <si>
    <t>29 Feb 2004</t>
  </si>
  <si>
    <t>SMI-042004</t>
  </si>
  <si>
    <t>30/04/2004</t>
  </si>
  <si>
    <t>Mar/Mrt 2004</t>
  </si>
  <si>
    <t>May/Mei 2003 - Mar/Mrt 2004</t>
  </si>
  <si>
    <t>May/Mei 2002 - Mar/Mrt 2003</t>
  </si>
  <si>
    <t>1 Mar/Mrt 2004</t>
  </si>
  <si>
    <t>Prog May/Mei 2003 - Mar/Mrt 2004</t>
  </si>
  <si>
    <t>Prog May/Mei 2002 - Mar/Mrt 2003</t>
  </si>
  <si>
    <t>31 Mar/Mrt 2004</t>
  </si>
  <si>
    <t>31 Mar/Mrt 2003</t>
  </si>
  <si>
    <t>Exported - Whole maize</t>
  </si>
  <si>
    <t>5 788 117</t>
  </si>
  <si>
    <t>2 485 961</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</si>
</sst>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medium"/>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4">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14" fontId="1" fillId="0" borderId="0" xfId="0" applyNumberFormat="1" applyFont="1" applyFill="1" applyBorder="1" applyAlignment="1">
      <alignment horizontal="right"/>
    </xf>
    <xf numFmtId="3" fontId="2" fillId="0" borderId="1" xfId="0" applyNumberFormat="1" applyFont="1" applyFill="1" applyBorder="1" applyAlignment="1">
      <alignment horizontal="center"/>
    </xf>
    <xf numFmtId="3" fontId="2" fillId="0" borderId="2" xfId="0" applyNumberFormat="1" applyFont="1" applyFill="1" applyBorder="1" applyAlignment="1">
      <alignment horizontal="center"/>
    </xf>
    <xf numFmtId="0" fontId="3" fillId="0" borderId="3"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3" fillId="0" borderId="0" xfId="0" applyFont="1" applyFill="1" applyBorder="1" applyAlignment="1">
      <alignment/>
    </xf>
    <xf numFmtId="0" fontId="3" fillId="0" borderId="0" xfId="0" applyFont="1" applyFill="1" applyAlignment="1">
      <alignment/>
    </xf>
    <xf numFmtId="3" fontId="2" fillId="0" borderId="5" xfId="0" applyNumberFormat="1" applyFont="1" applyFill="1" applyBorder="1" applyAlignment="1">
      <alignment horizontal="center"/>
    </xf>
    <xf numFmtId="3" fontId="2" fillId="0" borderId="0" xfId="0" applyNumberFormat="1" applyFont="1" applyFill="1" applyBorder="1" applyAlignment="1">
      <alignment horizontal="center"/>
    </xf>
    <xf numFmtId="0" fontId="2" fillId="0" borderId="6" xfId="0" applyNumberFormat="1"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3" fillId="0" borderId="8" xfId="0" applyNumberFormat="1" applyFont="1" applyFill="1" applyBorder="1" applyAlignment="1">
      <alignment horizontal="center"/>
    </xf>
    <xf numFmtId="0" fontId="3" fillId="0" borderId="9"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6" xfId="0" applyFont="1" applyFill="1" applyBorder="1" applyAlignment="1" quotePrefix="1">
      <alignment horizontal="center"/>
    </xf>
    <xf numFmtId="3" fontId="2" fillId="0" borderId="10" xfId="0" applyNumberFormat="1" applyFont="1" applyFill="1" applyBorder="1" applyAlignment="1">
      <alignment horizontal="center"/>
    </xf>
    <xf numFmtId="3" fontId="2" fillId="0" borderId="11" xfId="0" applyNumberFormat="1" applyFont="1" applyFill="1" applyBorder="1" applyAlignment="1">
      <alignment horizontal="center"/>
    </xf>
    <xf numFmtId="17" fontId="3" fillId="0" borderId="12" xfId="0" applyNumberFormat="1"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quotePrefix="1">
      <alignment horizontal="center"/>
    </xf>
    <xf numFmtId="0" fontId="2" fillId="0" borderId="11" xfId="0" applyFont="1" applyFill="1" applyBorder="1" applyAlignment="1">
      <alignment horizontal="center"/>
    </xf>
    <xf numFmtId="0" fontId="2" fillId="0" borderId="14" xfId="0" applyFont="1" applyFill="1" applyBorder="1" applyAlignment="1">
      <alignment horizontal="center"/>
    </xf>
    <xf numFmtId="0" fontId="3" fillId="0" borderId="0" xfId="0" applyFont="1" applyFill="1" applyBorder="1" applyAlignment="1">
      <alignment horizontal="center"/>
    </xf>
    <xf numFmtId="17"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3" fillId="0" borderId="16" xfId="0" applyFont="1" applyFill="1" applyBorder="1" applyAlignment="1">
      <alignment horizontal="center"/>
    </xf>
    <xf numFmtId="0" fontId="3" fillId="0" borderId="1" xfId="0" applyFont="1" applyFill="1" applyBorder="1" applyAlignment="1">
      <alignment/>
    </xf>
    <xf numFmtId="0" fontId="3" fillId="0" borderId="2" xfId="0" applyFont="1" applyFill="1" applyBorder="1" applyAlignment="1">
      <alignment/>
    </xf>
    <xf numFmtId="17" fontId="3" fillId="0" borderId="17" xfId="0" applyNumberFormat="1" applyFont="1" applyFill="1" applyBorder="1" applyAlignment="1">
      <alignment horizontal="center"/>
    </xf>
    <xf numFmtId="0" fontId="3" fillId="0" borderId="4" xfId="0" applyFont="1" applyFill="1" applyBorder="1" applyAlignment="1">
      <alignment/>
    </xf>
    <xf numFmtId="0" fontId="2" fillId="0" borderId="5" xfId="0" applyFont="1" applyFill="1" applyBorder="1" applyAlignment="1">
      <alignment/>
    </xf>
    <xf numFmtId="0" fontId="2" fillId="0" borderId="0" xfId="0" applyFont="1" applyFill="1" applyBorder="1" applyAlignment="1">
      <alignment horizontal="left"/>
    </xf>
    <xf numFmtId="172" fontId="3" fillId="0" borderId="16" xfId="0" applyNumberFormat="1" applyFont="1" applyFill="1" applyBorder="1" applyAlignment="1">
      <alignment horizontal="right"/>
    </xf>
    <xf numFmtId="0" fontId="2" fillId="0" borderId="0" xfId="0" applyFont="1" applyFill="1" applyBorder="1" applyAlignment="1">
      <alignment horizontal="right"/>
    </xf>
    <xf numFmtId="0" fontId="2" fillId="0" borderId="7" xfId="0" applyFont="1" applyFill="1" applyBorder="1" applyAlignment="1">
      <alignment horizontal="right"/>
    </xf>
    <xf numFmtId="1" fontId="3" fillId="0" borderId="16" xfId="0" applyNumberFormat="1" applyFont="1" applyFill="1" applyBorder="1" applyAlignment="1">
      <alignment horizontal="center"/>
    </xf>
    <xf numFmtId="0" fontId="3" fillId="0" borderId="0" xfId="0" applyFont="1" applyFill="1" applyBorder="1" applyAlignment="1">
      <alignment horizontal="right"/>
    </xf>
    <xf numFmtId="0" fontId="3" fillId="0" borderId="7" xfId="0" applyFont="1" applyFill="1" applyBorder="1" applyAlignment="1">
      <alignment/>
    </xf>
    <xf numFmtId="0" fontId="2" fillId="0" borderId="18" xfId="0" applyFont="1" applyFill="1" applyBorder="1" applyAlignment="1">
      <alignment horizontal="left"/>
    </xf>
    <xf numFmtId="0" fontId="4" fillId="0" borderId="19" xfId="0" applyFont="1" applyFill="1" applyBorder="1" applyAlignment="1">
      <alignment/>
    </xf>
    <xf numFmtId="0" fontId="3" fillId="0" borderId="20" xfId="0" applyFont="1" applyFill="1" applyBorder="1" applyAlignment="1">
      <alignment/>
    </xf>
    <xf numFmtId="172" fontId="3" fillId="0" borderId="4" xfId="0" applyNumberFormat="1" applyFont="1" applyFill="1" applyBorder="1" applyAlignment="1">
      <alignment horizontal="right"/>
    </xf>
    <xf numFmtId="0" fontId="4" fillId="0" borderId="20"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18" xfId="0" applyFont="1" applyFill="1" applyBorder="1" applyAlignment="1">
      <alignment horizontal="left"/>
    </xf>
    <xf numFmtId="0" fontId="4" fillId="0" borderId="18" xfId="0" applyFont="1" applyFill="1" applyBorder="1" applyAlignment="1">
      <alignment horizontal="right"/>
    </xf>
    <xf numFmtId="0" fontId="4" fillId="0" borderId="23" xfId="0" applyFont="1" applyFill="1" applyBorder="1" applyAlignment="1">
      <alignment horizontal="right"/>
    </xf>
    <xf numFmtId="1" fontId="3" fillId="0" borderId="0" xfId="0" applyNumberFormat="1" applyFont="1" applyFill="1" applyBorder="1" applyAlignment="1">
      <alignment/>
    </xf>
    <xf numFmtId="0" fontId="2" fillId="0" borderId="18" xfId="0" applyFont="1" applyFill="1" applyBorder="1" applyAlignment="1" quotePrefix="1">
      <alignment horizontal="left"/>
    </xf>
    <xf numFmtId="172" fontId="3" fillId="0" borderId="24" xfId="0" applyNumberFormat="1" applyFont="1" applyFill="1" applyBorder="1" applyAlignment="1">
      <alignment horizontal="right"/>
    </xf>
    <xf numFmtId="0" fontId="3" fillId="0" borderId="19" xfId="0" applyFont="1" applyFill="1" applyBorder="1" applyAlignment="1">
      <alignment horizontal="left"/>
    </xf>
    <xf numFmtId="0" fontId="3" fillId="0" borderId="20" xfId="0" applyFont="1" applyFill="1" applyBorder="1" applyAlignment="1" quotePrefix="1">
      <alignment horizontal="left"/>
    </xf>
    <xf numFmtId="0" fontId="3" fillId="0" borderId="20" xfId="0" applyFont="1" applyFill="1" applyBorder="1" applyAlignment="1">
      <alignment horizontal="right"/>
    </xf>
    <xf numFmtId="0" fontId="3" fillId="0" borderId="21" xfId="0" applyFont="1" applyFill="1" applyBorder="1" applyAlignment="1">
      <alignment horizontal="right"/>
    </xf>
    <xf numFmtId="0" fontId="3" fillId="0" borderId="0" xfId="0" applyFont="1" applyFill="1" applyBorder="1" applyAlignment="1">
      <alignment/>
    </xf>
    <xf numFmtId="0" fontId="3" fillId="0" borderId="25" xfId="0" applyFont="1" applyFill="1" applyBorder="1" applyAlignment="1">
      <alignment/>
    </xf>
    <xf numFmtId="172" fontId="3" fillId="0" borderId="20" xfId="0" applyNumberFormat="1" applyFont="1" applyFill="1" applyBorder="1" applyAlignment="1">
      <alignment horizontal="right"/>
    </xf>
    <xf numFmtId="0" fontId="3" fillId="0" borderId="26" xfId="0" applyFont="1" applyFill="1" applyBorder="1" applyAlignment="1">
      <alignment horizontal="center"/>
    </xf>
    <xf numFmtId="0" fontId="3" fillId="0" borderId="27" xfId="0" applyFont="1" applyFill="1" applyBorder="1" applyAlignment="1">
      <alignment/>
    </xf>
    <xf numFmtId="0" fontId="4" fillId="0" borderId="27" xfId="0" applyFont="1" applyFill="1" applyBorder="1" applyAlignment="1">
      <alignment/>
    </xf>
    <xf numFmtId="172" fontId="3" fillId="0" borderId="0" xfId="0" applyNumberFormat="1" applyFont="1" applyFill="1" applyBorder="1" applyAlignment="1">
      <alignment horizontal="right"/>
    </xf>
    <xf numFmtId="0" fontId="4" fillId="0" borderId="26" xfId="0" applyFont="1" applyFill="1" applyBorder="1" applyAlignment="1">
      <alignment horizontal="right"/>
    </xf>
    <xf numFmtId="0" fontId="4" fillId="0" borderId="22" xfId="0" applyFont="1" applyFill="1" applyBorder="1" applyAlignment="1">
      <alignment/>
    </xf>
    <xf numFmtId="0" fontId="3" fillId="0" borderId="26" xfId="0" applyFont="1" applyFill="1" applyBorder="1" applyAlignment="1">
      <alignment horizontal="right"/>
    </xf>
    <xf numFmtId="0" fontId="3" fillId="0" borderId="27" xfId="0" applyFont="1" applyFill="1" applyBorder="1" applyAlignment="1">
      <alignment horizontal="left"/>
    </xf>
    <xf numFmtId="0" fontId="3" fillId="0" borderId="0" xfId="0" applyFont="1" applyFill="1" applyBorder="1" applyAlignment="1">
      <alignment horizontal="left"/>
    </xf>
    <xf numFmtId="172" fontId="3" fillId="0" borderId="28" xfId="0" applyNumberFormat="1" applyFont="1" applyFill="1" applyBorder="1" applyAlignment="1">
      <alignment horizontal="right"/>
    </xf>
    <xf numFmtId="0" fontId="3" fillId="0" borderId="22" xfId="0" applyFont="1" applyFill="1" applyBorder="1" applyAlignment="1">
      <alignment horizontal="left"/>
    </xf>
    <xf numFmtId="0" fontId="3" fillId="0" borderId="18" xfId="0" applyFont="1" applyFill="1" applyBorder="1" applyAlignment="1">
      <alignment horizontal="left"/>
    </xf>
    <xf numFmtId="172" fontId="3" fillId="0" borderId="14" xfId="0" applyNumberFormat="1" applyFont="1" applyFill="1" applyBorder="1" applyAlignment="1">
      <alignment horizontal="right"/>
    </xf>
    <xf numFmtId="0" fontId="3" fillId="0" borderId="18" xfId="0" applyFont="1" applyFill="1" applyBorder="1" applyAlignment="1">
      <alignment horizontal="right"/>
    </xf>
    <xf numFmtId="0" fontId="3" fillId="0" borderId="23" xfId="0" applyFont="1" applyFill="1" applyBorder="1" applyAlignment="1">
      <alignment horizontal="right"/>
    </xf>
    <xf numFmtId="0" fontId="2" fillId="0" borderId="6" xfId="0" applyFont="1" applyFill="1" applyBorder="1" applyAlignment="1">
      <alignment horizontal="right"/>
    </xf>
    <xf numFmtId="0" fontId="4" fillId="0" borderId="20" xfId="0" applyFont="1" applyFill="1" applyBorder="1" applyAlignment="1" quotePrefix="1">
      <alignment horizontal="left"/>
    </xf>
    <xf numFmtId="0" fontId="4" fillId="0" borderId="29" xfId="0" applyFont="1" applyFill="1" applyBorder="1" applyAlignment="1">
      <alignment horizontal="right"/>
    </xf>
    <xf numFmtId="0" fontId="4" fillId="0" borderId="27" xfId="0" applyFont="1" applyFill="1" applyBorder="1" applyAlignment="1" quotePrefix="1">
      <alignment/>
    </xf>
    <xf numFmtId="0" fontId="4" fillId="0" borderId="30" xfId="0" applyFont="1" applyFill="1" applyBorder="1" applyAlignment="1">
      <alignment horizontal="left"/>
    </xf>
    <xf numFmtId="0" fontId="4" fillId="0" borderId="31" xfId="0" applyFont="1" applyFill="1" applyBorder="1" applyAlignment="1">
      <alignment horizontal="right"/>
    </xf>
    <xf numFmtId="0" fontId="4" fillId="0" borderId="32" xfId="0" applyFont="1" applyFill="1" applyBorder="1" applyAlignment="1">
      <alignment horizontal="left"/>
    </xf>
    <xf numFmtId="172" fontId="3" fillId="0" borderId="33" xfId="0" applyNumberFormat="1" applyFont="1" applyFill="1" applyBorder="1" applyAlignment="1" quotePrefix="1">
      <alignment horizontal="center"/>
    </xf>
    <xf numFmtId="0" fontId="4" fillId="0" borderId="34" xfId="0" applyFont="1" applyFill="1" applyBorder="1" applyAlignment="1">
      <alignment horizontal="right"/>
    </xf>
    <xf numFmtId="0" fontId="4" fillId="0" borderId="26" xfId="0" applyFont="1" applyFill="1" applyBorder="1" applyAlignment="1" quotePrefix="1">
      <alignment horizontal="right"/>
    </xf>
    <xf numFmtId="0" fontId="4" fillId="0" borderId="0" xfId="0" applyFont="1" applyFill="1" applyBorder="1" applyAlignment="1">
      <alignment/>
    </xf>
    <xf numFmtId="0" fontId="4" fillId="0" borderId="5" xfId="0" applyFont="1" applyFill="1" applyBorder="1" applyAlignment="1">
      <alignment horizontal="right"/>
    </xf>
    <xf numFmtId="0" fontId="4" fillId="0" borderId="22" xfId="0" applyFont="1" applyFill="1" applyBorder="1" applyAlignment="1" quotePrefix="1">
      <alignment/>
    </xf>
    <xf numFmtId="0" fontId="4" fillId="0" borderId="18" xfId="0" applyFont="1" applyFill="1" applyBorder="1" applyAlignment="1">
      <alignment/>
    </xf>
    <xf numFmtId="0" fontId="4" fillId="0" borderId="35" xfId="0" applyFont="1" applyFill="1" applyBorder="1" applyAlignment="1">
      <alignment horizontal="right"/>
    </xf>
    <xf numFmtId="0" fontId="4" fillId="0" borderId="23" xfId="0" applyFont="1" applyFill="1" applyBorder="1" applyAlignment="1" quotePrefix="1">
      <alignment horizontal="right"/>
    </xf>
    <xf numFmtId="0" fontId="2" fillId="0" borderId="5" xfId="0" applyFont="1" applyFill="1" applyBorder="1" applyAlignment="1">
      <alignment horizontal="left"/>
    </xf>
    <xf numFmtId="0" fontId="3" fillId="0" borderId="18" xfId="0" applyFont="1" applyFill="1" applyBorder="1" applyAlignment="1">
      <alignment/>
    </xf>
    <xf numFmtId="0" fontId="2" fillId="0" borderId="10" xfId="0" applyFont="1" applyFill="1" applyBorder="1" applyAlignment="1">
      <alignment horizontal="left"/>
    </xf>
    <xf numFmtId="0" fontId="2" fillId="0" borderId="11" xfId="0" applyFont="1" applyFill="1" applyBorder="1" applyAlignment="1">
      <alignment horizontal="left"/>
    </xf>
    <xf numFmtId="172" fontId="3" fillId="0" borderId="6" xfId="0" applyNumberFormat="1" applyFont="1" applyFill="1" applyBorder="1" applyAlignment="1">
      <alignment horizontal="right"/>
    </xf>
    <xf numFmtId="0" fontId="2" fillId="0" borderId="11" xfId="0" applyFont="1" applyFill="1" applyBorder="1" applyAlignment="1">
      <alignment horizontal="right"/>
    </xf>
    <xf numFmtId="0" fontId="2" fillId="0" borderId="14" xfId="0" applyFont="1" applyFill="1" applyBorder="1" applyAlignment="1">
      <alignment horizontal="right"/>
    </xf>
    <xf numFmtId="0" fontId="2" fillId="0" borderId="1" xfId="0" applyFont="1" applyFill="1" applyBorder="1" applyAlignment="1">
      <alignment/>
    </xf>
    <xf numFmtId="0" fontId="3" fillId="0" borderId="5" xfId="0" applyFont="1" applyFill="1" applyBorder="1" applyAlignment="1">
      <alignment/>
    </xf>
    <xf numFmtId="172" fontId="3" fillId="0" borderId="18" xfId="0" applyNumberFormat="1" applyFont="1" applyFill="1" applyBorder="1" applyAlignment="1">
      <alignment horizontal="right"/>
    </xf>
    <xf numFmtId="1" fontId="3" fillId="0" borderId="16" xfId="0" applyNumberFormat="1" applyFont="1" applyFill="1" applyBorder="1" applyAlignment="1">
      <alignment/>
    </xf>
    <xf numFmtId="0" fontId="3" fillId="0" borderId="14"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righ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horizontal="right"/>
    </xf>
    <xf numFmtId="49" fontId="6" fillId="0" borderId="0" xfId="0" applyNumberFormat="1" applyFont="1" applyFill="1" applyAlignment="1" quotePrefix="1">
      <alignment horizontal="left"/>
    </xf>
    <xf numFmtId="1" fontId="3" fillId="0" borderId="36" xfId="0" applyNumberFormat="1" applyFont="1" applyFill="1" applyBorder="1" applyAlignment="1">
      <alignment/>
    </xf>
    <xf numFmtId="1" fontId="3" fillId="0" borderId="2" xfId="0" applyNumberFormat="1" applyFont="1" applyFill="1" applyBorder="1" applyAlignment="1">
      <alignment/>
    </xf>
    <xf numFmtId="1" fontId="3" fillId="0" borderId="37" xfId="0" applyNumberFormat="1" applyFont="1" applyFill="1" applyBorder="1" applyAlignment="1">
      <alignment/>
    </xf>
    <xf numFmtId="1" fontId="3" fillId="0" borderId="2" xfId="0" applyNumberFormat="1" applyFont="1" applyFill="1" applyBorder="1" applyAlignment="1" quotePrefix="1">
      <alignment horizontal="center"/>
    </xf>
    <xf numFmtId="1" fontId="3" fillId="0" borderId="38" xfId="0" applyNumberFormat="1" applyFont="1" applyFill="1" applyBorder="1" applyAlignment="1">
      <alignment/>
    </xf>
    <xf numFmtId="1" fontId="3" fillId="0" borderId="8" xfId="0" applyNumberFormat="1" applyFont="1" applyFill="1" applyBorder="1" applyAlignment="1">
      <alignment/>
    </xf>
    <xf numFmtId="1" fontId="3" fillId="0" borderId="9" xfId="0" applyNumberFormat="1" applyFont="1" applyFill="1" applyBorder="1" applyAlignment="1">
      <alignment/>
    </xf>
    <xf numFmtId="1" fontId="3" fillId="0" borderId="12" xfId="0" applyNumberFormat="1" applyFont="1" applyFill="1" applyBorder="1" applyAlignment="1">
      <alignment/>
    </xf>
    <xf numFmtId="1" fontId="3" fillId="0" borderId="39" xfId="0" applyNumberFormat="1" applyFont="1" applyFill="1" applyBorder="1" applyAlignment="1">
      <alignment/>
    </xf>
    <xf numFmtId="1" fontId="3" fillId="0" borderId="40" xfId="0" applyNumberFormat="1" applyFont="1" applyFill="1" applyBorder="1" applyAlignment="1">
      <alignment/>
    </xf>
    <xf numFmtId="1" fontId="3" fillId="0" borderId="14" xfId="0" applyNumberFormat="1" applyFont="1" applyFill="1" applyBorder="1" applyAlignment="1" quotePrefix="1">
      <alignment horizontal="center"/>
    </xf>
    <xf numFmtId="1" fontId="3" fillId="0" borderId="41" xfId="0" applyNumberFormat="1" applyFont="1" applyFill="1" applyBorder="1" applyAlignment="1">
      <alignment/>
    </xf>
    <xf numFmtId="1" fontId="3" fillId="0" borderId="24" xfId="0" applyNumberFormat="1" applyFont="1" applyFill="1" applyBorder="1" applyAlignment="1">
      <alignment/>
    </xf>
    <xf numFmtId="1" fontId="3" fillId="0" borderId="4" xfId="0" applyNumberFormat="1" applyFont="1" applyFill="1" applyBorder="1" applyAlignment="1">
      <alignment/>
    </xf>
    <xf numFmtId="1" fontId="3" fillId="0" borderId="31" xfId="0" applyNumberFormat="1" applyFont="1" applyFill="1" applyBorder="1" applyAlignment="1">
      <alignment/>
    </xf>
    <xf numFmtId="1" fontId="3" fillId="0" borderId="21" xfId="0" applyNumberFormat="1" applyFont="1" applyFill="1" applyBorder="1" applyAlignment="1">
      <alignment/>
    </xf>
    <xf numFmtId="1" fontId="3" fillId="0" borderId="30" xfId="0" applyNumberFormat="1" applyFont="1" applyFill="1" applyBorder="1" applyAlignment="1">
      <alignment/>
    </xf>
    <xf numFmtId="1" fontId="3" fillId="0" borderId="42" xfId="0" applyNumberFormat="1" applyFont="1" applyFill="1" applyBorder="1" applyAlignment="1">
      <alignment/>
    </xf>
    <xf numFmtId="1" fontId="3" fillId="0" borderId="26" xfId="0" applyNumberFormat="1" applyFont="1" applyFill="1" applyBorder="1" applyAlignment="1">
      <alignment/>
    </xf>
    <xf numFmtId="1" fontId="3" fillId="0" borderId="43" xfId="0" applyNumberFormat="1" applyFont="1" applyFill="1" applyBorder="1" applyAlignment="1">
      <alignment/>
    </xf>
    <xf numFmtId="1" fontId="3" fillId="0" borderId="34" xfId="0" applyNumberFormat="1" applyFont="1" applyFill="1" applyBorder="1" applyAlignment="1">
      <alignment/>
    </xf>
    <xf numFmtId="1" fontId="3" fillId="0" borderId="23" xfId="0" applyNumberFormat="1" applyFont="1" applyFill="1" applyBorder="1" applyAlignment="1">
      <alignment/>
    </xf>
    <xf numFmtId="1" fontId="3" fillId="0" borderId="32" xfId="0" applyNumberFormat="1" applyFont="1" applyFill="1" applyBorder="1" applyAlignment="1">
      <alignment/>
    </xf>
    <xf numFmtId="1" fontId="3" fillId="0" borderId="13" xfId="0" applyNumberFormat="1" applyFont="1" applyFill="1" applyBorder="1" applyAlignment="1">
      <alignment/>
    </xf>
    <xf numFmtId="1" fontId="3" fillId="0" borderId="14" xfId="0" applyNumberFormat="1" applyFont="1" applyFill="1" applyBorder="1" applyAlignment="1">
      <alignment/>
    </xf>
    <xf numFmtId="1" fontId="3" fillId="0" borderId="1" xfId="0" applyNumberFormat="1" applyFont="1" applyFill="1" applyBorder="1" applyAlignment="1">
      <alignment/>
    </xf>
    <xf numFmtId="1" fontId="3" fillId="0" borderId="44" xfId="0" applyNumberFormat="1" applyFont="1" applyFill="1" applyBorder="1" applyAlignment="1">
      <alignment/>
    </xf>
    <xf numFmtId="1" fontId="3" fillId="0" borderId="45" xfId="0" applyNumberFormat="1" applyFont="1" applyFill="1" applyBorder="1" applyAlignment="1">
      <alignment/>
    </xf>
    <xf numFmtId="1" fontId="3" fillId="0" borderId="4" xfId="0" applyNumberFormat="1" applyFont="1" applyFill="1" applyBorder="1" applyAlignment="1" quotePrefix="1">
      <alignment horizontal="center"/>
    </xf>
    <xf numFmtId="1" fontId="3" fillId="0" borderId="46" xfId="0" applyNumberFormat="1" applyFont="1" applyFill="1" applyBorder="1" applyAlignment="1">
      <alignment/>
    </xf>
    <xf numFmtId="1" fontId="3" fillId="0" borderId="29" xfId="0" applyNumberFormat="1" applyFont="1" applyFill="1" applyBorder="1" applyAlignment="1">
      <alignment/>
    </xf>
    <xf numFmtId="1" fontId="3" fillId="0" borderId="47" xfId="0" applyNumberFormat="1" applyFont="1" applyFill="1" applyBorder="1" applyAlignment="1">
      <alignment/>
    </xf>
    <xf numFmtId="1" fontId="3" fillId="0" borderId="48" xfId="0" applyNumberFormat="1" applyFont="1" applyFill="1" applyBorder="1" applyAlignment="1">
      <alignment/>
    </xf>
    <xf numFmtId="1" fontId="3" fillId="0" borderId="28" xfId="0" applyNumberFormat="1" applyFont="1" applyFill="1" applyBorder="1" applyAlignment="1" quotePrefix="1">
      <alignment horizontal="center"/>
    </xf>
    <xf numFmtId="1" fontId="3" fillId="0" borderId="35" xfId="0" applyNumberFormat="1" applyFont="1" applyFill="1" applyBorder="1" applyAlignment="1">
      <alignment/>
    </xf>
    <xf numFmtId="1" fontId="3" fillId="0" borderId="49" xfId="0" applyNumberFormat="1" applyFont="1" applyFill="1" applyBorder="1" applyAlignment="1">
      <alignment/>
    </xf>
    <xf numFmtId="1" fontId="3" fillId="0" borderId="50" xfId="0" applyNumberFormat="1" applyFont="1" applyFill="1" applyBorder="1" applyAlignment="1">
      <alignment/>
    </xf>
    <xf numFmtId="1" fontId="3" fillId="0" borderId="33" xfId="0" applyNumberFormat="1" applyFont="1" applyFill="1" applyBorder="1" applyAlignment="1" quotePrefix="1">
      <alignment horizontal="center"/>
    </xf>
    <xf numFmtId="1" fontId="3" fillId="0" borderId="5" xfId="0" applyNumberFormat="1" applyFont="1" applyFill="1" applyBorder="1" applyAlignment="1">
      <alignment/>
    </xf>
    <xf numFmtId="1" fontId="3" fillId="0" borderId="25" xfId="0" applyNumberFormat="1" applyFont="1" applyFill="1" applyBorder="1" applyAlignment="1">
      <alignment/>
    </xf>
    <xf numFmtId="1" fontId="3" fillId="0" borderId="7" xfId="0" applyNumberFormat="1" applyFont="1" applyFill="1" applyBorder="1" applyAlignment="1">
      <alignment/>
    </xf>
    <xf numFmtId="1" fontId="3" fillId="0" borderId="51" xfId="0" applyNumberFormat="1" applyFont="1" applyFill="1" applyBorder="1" applyAlignment="1">
      <alignment/>
    </xf>
    <xf numFmtId="1" fontId="3" fillId="0" borderId="52" xfId="0" applyNumberFormat="1" applyFont="1" applyFill="1" applyBorder="1" applyAlignment="1">
      <alignment/>
    </xf>
    <xf numFmtId="1" fontId="3" fillId="0" borderId="53" xfId="0" applyNumberFormat="1" applyFont="1" applyFill="1" applyBorder="1" applyAlignment="1">
      <alignment/>
    </xf>
    <xf numFmtId="1" fontId="3" fillId="0" borderId="15" xfId="0" applyNumberFormat="1" applyFont="1" applyFill="1" applyBorder="1" applyAlignment="1" quotePrefix="1">
      <alignment horizontal="center"/>
    </xf>
    <xf numFmtId="1" fontId="3" fillId="0" borderId="17" xfId="0" applyNumberFormat="1" applyFont="1" applyFill="1" applyBorder="1" applyAlignment="1" quotePrefix="1">
      <alignment horizontal="center"/>
    </xf>
    <xf numFmtId="1" fontId="3" fillId="0" borderId="54" xfId="0" applyNumberFormat="1" applyFont="1" applyFill="1" applyBorder="1" applyAlignment="1">
      <alignment/>
    </xf>
    <xf numFmtId="1" fontId="3" fillId="0" borderId="55" xfId="0" applyNumberFormat="1" applyFont="1" applyFill="1" applyBorder="1" applyAlignment="1">
      <alignment/>
    </xf>
    <xf numFmtId="172" fontId="3" fillId="0" borderId="16" xfId="0" applyNumberFormat="1" applyFont="1" applyFill="1" applyBorder="1" applyAlignment="1">
      <alignment horizontal="center"/>
    </xf>
    <xf numFmtId="0" fontId="5" fillId="0" borderId="0" xfId="0" applyFont="1" applyFill="1" applyBorder="1" applyAlignment="1">
      <alignment horizontal="center"/>
    </xf>
    <xf numFmtId="0" fontId="6" fillId="0" borderId="11" xfId="0" applyFont="1" applyFill="1" applyBorder="1" applyAlignment="1" quotePrefix="1">
      <alignment horizontal="center"/>
    </xf>
    <xf numFmtId="0" fontId="6" fillId="0" borderId="11" xfId="0" applyFont="1" applyFill="1" applyBorder="1" applyAlignment="1" quotePrefix="1">
      <alignment horizontal="left"/>
    </xf>
    <xf numFmtId="0" fontId="6" fillId="0" borderId="0" xfId="0" applyFont="1" applyFill="1" applyBorder="1" applyAlignment="1" quotePrefix="1">
      <alignment horizontal="center"/>
    </xf>
    <xf numFmtId="0" fontId="2" fillId="0" borderId="1" xfId="0" applyFont="1" applyFill="1" applyBorder="1" applyAlignment="1" quotePrefix="1">
      <alignment horizontal="left"/>
    </xf>
    <xf numFmtId="0" fontId="3" fillId="0" borderId="2" xfId="0" applyFont="1" applyFill="1" applyBorder="1" applyAlignment="1">
      <alignment horizontal="left"/>
    </xf>
    <xf numFmtId="1" fontId="3" fillId="0" borderId="8" xfId="0" applyNumberFormat="1" applyFont="1" applyFill="1" applyBorder="1" applyAlignment="1">
      <alignment horizontal="right"/>
    </xf>
    <xf numFmtId="1" fontId="3" fillId="0" borderId="44" xfId="0" applyNumberFormat="1" applyFont="1" applyFill="1" applyBorder="1" applyAlignment="1">
      <alignment horizontal="right"/>
    </xf>
    <xf numFmtId="1" fontId="3" fillId="0" borderId="38" xfId="0" applyNumberFormat="1" applyFont="1" applyFill="1" applyBorder="1" applyAlignment="1">
      <alignment horizontal="right"/>
    </xf>
    <xf numFmtId="0" fontId="3" fillId="0" borderId="8" xfId="0" applyFont="1" applyFill="1" applyBorder="1" applyAlignment="1">
      <alignment horizontal="center"/>
    </xf>
    <xf numFmtId="0" fontId="3" fillId="0" borderId="2" xfId="0" applyFont="1" applyFill="1" applyBorder="1" applyAlignment="1">
      <alignment/>
    </xf>
    <xf numFmtId="0" fontId="2" fillId="0" borderId="3" xfId="0" applyFont="1" applyFill="1" applyBorder="1" applyAlignment="1" quotePrefix="1">
      <alignment horizontal="right"/>
    </xf>
    <xf numFmtId="1" fontId="3" fillId="0" borderId="42" xfId="0" applyNumberFormat="1" applyFont="1" applyFill="1" applyBorder="1" applyAlignment="1">
      <alignment horizontal="right"/>
    </xf>
    <xf numFmtId="1" fontId="3" fillId="0" borderId="25" xfId="0" applyNumberFormat="1" applyFont="1" applyFill="1" applyBorder="1" applyAlignment="1">
      <alignment horizontal="right"/>
    </xf>
    <xf numFmtId="1" fontId="3" fillId="0" borderId="43" xfId="0" applyNumberFormat="1" applyFont="1" applyFill="1" applyBorder="1" applyAlignment="1">
      <alignment horizontal="right"/>
    </xf>
    <xf numFmtId="0" fontId="3" fillId="0" borderId="42" xfId="0" applyFont="1" applyFill="1" applyBorder="1" applyAlignment="1">
      <alignment horizontal="center"/>
    </xf>
    <xf numFmtId="0" fontId="3" fillId="0" borderId="5" xfId="0" applyFont="1" applyFill="1" applyBorder="1" applyAlignment="1" quotePrefix="1">
      <alignment horizontal="left"/>
    </xf>
    <xf numFmtId="1" fontId="3" fillId="0" borderId="5" xfId="0" applyNumberFormat="1" applyFont="1" applyFill="1" applyBorder="1" applyAlignment="1">
      <alignment horizontal="right"/>
    </xf>
    <xf numFmtId="1" fontId="3" fillId="0" borderId="26" xfId="0" applyNumberFormat="1" applyFont="1" applyFill="1" applyBorder="1" applyAlignment="1">
      <alignment horizontal="right"/>
    </xf>
    <xf numFmtId="172" fontId="3" fillId="0" borderId="6" xfId="0" applyNumberFormat="1" applyFont="1" applyFill="1" applyBorder="1" applyAlignment="1" quotePrefix="1">
      <alignment horizontal="center"/>
    </xf>
    <xf numFmtId="1" fontId="3" fillId="0" borderId="49" xfId="0" applyNumberFormat="1" applyFont="1" applyFill="1" applyBorder="1" applyAlignment="1">
      <alignment horizontal="right"/>
    </xf>
    <xf numFmtId="0" fontId="3" fillId="0" borderId="10" xfId="0" applyFont="1" applyFill="1" applyBorder="1" applyAlignment="1" quotePrefix="1">
      <alignment horizontal="left"/>
    </xf>
    <xf numFmtId="0" fontId="3" fillId="0" borderId="11" xfId="0" applyFont="1" applyFill="1" applyBorder="1" applyAlignment="1">
      <alignment horizontal="left"/>
    </xf>
    <xf numFmtId="1" fontId="3" fillId="0" borderId="56" xfId="0" applyNumberFormat="1" applyFont="1" applyFill="1" applyBorder="1" applyAlignment="1">
      <alignment horizontal="right"/>
    </xf>
    <xf numFmtId="1" fontId="3" fillId="0" borderId="57" xfId="0" applyNumberFormat="1" applyFont="1" applyFill="1" applyBorder="1" applyAlignment="1">
      <alignment horizontal="right"/>
    </xf>
    <xf numFmtId="172" fontId="3" fillId="0" borderId="58" xfId="0" applyNumberFormat="1" applyFont="1" applyFill="1" applyBorder="1" applyAlignment="1" quotePrefix="1">
      <alignment horizontal="center"/>
    </xf>
    <xf numFmtId="1" fontId="3" fillId="0" borderId="59" xfId="0" applyNumberFormat="1" applyFont="1" applyFill="1" applyBorder="1" applyAlignment="1">
      <alignment horizontal="right"/>
    </xf>
    <xf numFmtId="0" fontId="3" fillId="0" borderId="11" xfId="0" applyFont="1" applyFill="1" applyBorder="1" applyAlignment="1">
      <alignment/>
    </xf>
    <xf numFmtId="0" fontId="3" fillId="0" borderId="1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quotePrefix="1">
      <alignment/>
    </xf>
    <xf numFmtId="173" fontId="3" fillId="0" borderId="0" xfId="0" applyNumberFormat="1" applyFont="1" applyFill="1" applyAlignment="1">
      <alignment/>
    </xf>
    <xf numFmtId="3" fontId="3" fillId="0" borderId="0" xfId="0" applyNumberFormat="1" applyFont="1" applyFill="1" applyAlignment="1">
      <alignment/>
    </xf>
    <xf numFmtId="0" fontId="3" fillId="0" borderId="0" xfId="0" applyFont="1" applyFill="1" applyAlignment="1">
      <alignment horizontal="right"/>
    </xf>
    <xf numFmtId="49" fontId="3" fillId="0" borderId="0" xfId="0" applyNumberFormat="1" applyFont="1" applyFill="1" applyAlignment="1">
      <alignment horizontal="left"/>
    </xf>
    <xf numFmtId="17" fontId="3" fillId="0" borderId="0" xfId="0" applyNumberFormat="1" applyFont="1" applyFill="1" applyAlignment="1">
      <alignment horizontal="left"/>
    </xf>
    <xf numFmtId="0" fontId="2" fillId="0" borderId="0" xfId="0" applyFont="1" applyFill="1" applyAlignment="1">
      <alignment horizontal="left"/>
    </xf>
    <xf numFmtId="49" fontId="3" fillId="0" borderId="0" xfId="0" applyNumberFormat="1" applyFont="1" applyFill="1" applyAlignment="1" quotePrefix="1">
      <alignment horizontal="left"/>
    </xf>
    <xf numFmtId="49" fontId="3" fillId="0" borderId="1" xfId="0" applyNumberFormat="1" applyFont="1" applyFill="1" applyBorder="1" applyAlignment="1" quotePrefix="1">
      <alignment horizontal="center"/>
    </xf>
    <xf numFmtId="49" fontId="3" fillId="0" borderId="2" xfId="0" applyNumberFormat="1" applyFont="1" applyFill="1" applyBorder="1" applyAlignment="1">
      <alignment horizontal="center"/>
    </xf>
    <xf numFmtId="49" fontId="3" fillId="0" borderId="4" xfId="0" applyNumberFormat="1"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10" xfId="0" applyNumberFormat="1" applyFont="1" applyFill="1" applyBorder="1" applyAlignment="1">
      <alignment horizontal="center"/>
    </xf>
    <xf numFmtId="0" fontId="3" fillId="0" borderId="11" xfId="0" applyNumberFormat="1" applyFont="1" applyFill="1" applyBorder="1" applyAlignment="1">
      <alignment horizontal="center"/>
    </xf>
    <xf numFmtId="0" fontId="3" fillId="0" borderId="14" xfId="0" applyNumberFormat="1" applyFont="1" applyFill="1" applyBorder="1" applyAlignment="1">
      <alignment horizontal="center"/>
    </xf>
    <xf numFmtId="49" fontId="3" fillId="0" borderId="55" xfId="0" applyNumberFormat="1" applyFont="1" applyFill="1" applyBorder="1" applyAlignment="1" quotePrefix="1">
      <alignment horizontal="center"/>
    </xf>
    <xf numFmtId="49" fontId="3" fillId="0" borderId="16" xfId="0" applyNumberFormat="1" applyFont="1" applyFill="1" applyBorder="1" applyAlignment="1">
      <alignment horizontal="center"/>
    </xf>
    <xf numFmtId="49" fontId="3" fillId="0" borderId="24" xfId="0" applyNumberFormat="1" applyFont="1" applyFill="1" applyBorder="1" applyAlignment="1">
      <alignment horizontal="center"/>
    </xf>
    <xf numFmtId="49" fontId="3" fillId="0" borderId="16" xfId="0" applyNumberFormat="1" applyFont="1" applyFill="1" applyBorder="1" applyAlignment="1" quotePrefix="1">
      <alignment horizontal="center"/>
    </xf>
    <xf numFmtId="17" fontId="3" fillId="0" borderId="55" xfId="0" applyNumberFormat="1" applyFont="1" applyFill="1" applyBorder="1" applyAlignment="1" quotePrefix="1">
      <alignment horizontal="center"/>
    </xf>
    <xf numFmtId="17" fontId="3" fillId="0" borderId="16" xfId="0" applyNumberFormat="1" applyFont="1" applyFill="1" applyBorder="1" applyAlignment="1">
      <alignment horizontal="center"/>
    </xf>
    <xf numFmtId="17" fontId="3" fillId="0" borderId="24" xfId="0" applyNumberFormat="1" applyFont="1" applyFill="1" applyBorder="1" applyAlignment="1">
      <alignment horizontal="center"/>
    </xf>
    <xf numFmtId="1" fontId="3" fillId="0" borderId="16" xfId="0" applyNumberFormat="1" applyFont="1" applyFill="1" applyBorder="1" applyAlignment="1">
      <alignment horizontal="center"/>
    </xf>
    <xf numFmtId="1" fontId="3" fillId="0" borderId="11" xfId="0" applyNumberFormat="1" applyFont="1" applyFill="1" applyBorder="1" applyAlignment="1">
      <alignment horizontal="center"/>
    </xf>
    <xf numFmtId="1" fontId="3" fillId="0" borderId="16" xfId="0" applyNumberFormat="1" applyFont="1" applyFill="1" applyBorder="1" applyAlignment="1" quotePrefix="1">
      <alignment horizontal="center"/>
    </xf>
    <xf numFmtId="0" fontId="2" fillId="0" borderId="2"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1428750</xdr:colOff>
      <xdr:row>56</xdr:row>
      <xdr:rowOff>247650</xdr:rowOff>
    </xdr:from>
    <xdr:to>
      <xdr:col>20</xdr:col>
      <xdr:colOff>28575</xdr:colOff>
      <xdr:row>62</xdr:row>
      <xdr:rowOff>190500</xdr:rowOff>
    </xdr:to>
    <xdr:pic>
      <xdr:nvPicPr>
        <xdr:cNvPr id="1" name="Picture 1"/>
        <xdr:cNvPicPr preferRelativeResize="1">
          <a:picLocks noChangeAspect="1"/>
        </xdr:cNvPicPr>
      </xdr:nvPicPr>
      <xdr:blipFill>
        <a:blip r:embed="rId1"/>
        <a:stretch>
          <a:fillRect/>
        </a:stretch>
      </xdr:blipFill>
      <xdr:spPr>
        <a:xfrm>
          <a:off x="19250025" y="14620875"/>
          <a:ext cx="2952750" cy="1543050"/>
        </a:xfrm>
        <a:prstGeom prst="rect">
          <a:avLst/>
        </a:prstGeom>
        <a:noFill/>
        <a:ln w="9525" cmpd="sng">
          <a:noFill/>
        </a:ln>
      </xdr:spPr>
    </xdr:pic>
    <xdr:clientData/>
  </xdr:twoCellAnchor>
  <xdr:twoCellAnchor>
    <xdr:from>
      <xdr:col>16</xdr:col>
      <xdr:colOff>1428750</xdr:colOff>
      <xdr:row>56</xdr:row>
      <xdr:rowOff>247650</xdr:rowOff>
    </xdr:from>
    <xdr:to>
      <xdr:col>20</xdr:col>
      <xdr:colOff>28575</xdr:colOff>
      <xdr:row>62</xdr:row>
      <xdr:rowOff>190500</xdr:rowOff>
    </xdr:to>
    <xdr:pic>
      <xdr:nvPicPr>
        <xdr:cNvPr id="2" name="Picture 2"/>
        <xdr:cNvPicPr preferRelativeResize="1">
          <a:picLocks noChangeAspect="1"/>
        </xdr:cNvPicPr>
      </xdr:nvPicPr>
      <xdr:blipFill>
        <a:blip r:embed="rId1"/>
        <a:stretch>
          <a:fillRect/>
        </a:stretch>
      </xdr:blipFill>
      <xdr:spPr>
        <a:xfrm>
          <a:off x="19250025" y="14620875"/>
          <a:ext cx="2952750" cy="1543050"/>
        </a:xfrm>
        <a:prstGeom prst="rect">
          <a:avLst/>
        </a:prstGeom>
        <a:noFill/>
        <a:ln w="9525" cmpd="sng">
          <a:noFill/>
        </a:ln>
      </xdr:spPr>
    </xdr:pic>
    <xdr:clientData/>
  </xdr:twoCellAnchor>
  <xdr:twoCellAnchor>
    <xdr:from>
      <xdr:col>16</xdr:col>
      <xdr:colOff>1428750</xdr:colOff>
      <xdr:row>56</xdr:row>
      <xdr:rowOff>247650</xdr:rowOff>
    </xdr:from>
    <xdr:to>
      <xdr:col>20</xdr:col>
      <xdr:colOff>28575</xdr:colOff>
      <xdr:row>62</xdr:row>
      <xdr:rowOff>190500</xdr:rowOff>
    </xdr:to>
    <xdr:pic>
      <xdr:nvPicPr>
        <xdr:cNvPr id="3" name="Picture 3"/>
        <xdr:cNvPicPr preferRelativeResize="1">
          <a:picLocks noChangeAspect="1"/>
        </xdr:cNvPicPr>
      </xdr:nvPicPr>
      <xdr:blipFill>
        <a:blip r:embed="rId1"/>
        <a:stretch>
          <a:fillRect/>
        </a:stretch>
      </xdr:blipFill>
      <xdr:spPr>
        <a:xfrm>
          <a:off x="19250025" y="14620875"/>
          <a:ext cx="2952750" cy="1543050"/>
        </a:xfrm>
        <a:prstGeom prst="rect">
          <a:avLst/>
        </a:prstGeom>
        <a:noFill/>
        <a:ln w="9525" cmpd="sng">
          <a:noFill/>
        </a:ln>
      </xdr:spPr>
    </xdr:pic>
    <xdr:clientData/>
  </xdr:twoCellAnchor>
  <xdr:twoCellAnchor>
    <xdr:from>
      <xdr:col>16</xdr:col>
      <xdr:colOff>1428750</xdr:colOff>
      <xdr:row>56</xdr:row>
      <xdr:rowOff>247650</xdr:rowOff>
    </xdr:from>
    <xdr:to>
      <xdr:col>20</xdr:col>
      <xdr:colOff>28575</xdr:colOff>
      <xdr:row>62</xdr:row>
      <xdr:rowOff>190500</xdr:rowOff>
    </xdr:to>
    <xdr:pic>
      <xdr:nvPicPr>
        <xdr:cNvPr id="4" name="Picture 4"/>
        <xdr:cNvPicPr preferRelativeResize="1">
          <a:picLocks noChangeAspect="1"/>
        </xdr:cNvPicPr>
      </xdr:nvPicPr>
      <xdr:blipFill>
        <a:blip r:embed="rId1"/>
        <a:stretch>
          <a:fillRect/>
        </a:stretch>
      </xdr:blipFill>
      <xdr:spPr>
        <a:xfrm>
          <a:off x="19250025" y="14620875"/>
          <a:ext cx="2952750" cy="1543050"/>
        </a:xfrm>
        <a:prstGeom prst="rect">
          <a:avLst/>
        </a:prstGeom>
        <a:noFill/>
        <a:ln w="9525" cmpd="sng">
          <a:noFill/>
        </a:ln>
      </xdr:spPr>
    </xdr:pic>
    <xdr:clientData/>
  </xdr:twoCellAnchor>
  <xdr:twoCellAnchor>
    <xdr:from>
      <xdr:col>16</xdr:col>
      <xdr:colOff>1428750</xdr:colOff>
      <xdr:row>56</xdr:row>
      <xdr:rowOff>247650</xdr:rowOff>
    </xdr:from>
    <xdr:to>
      <xdr:col>20</xdr:col>
      <xdr:colOff>28575</xdr:colOff>
      <xdr:row>62</xdr:row>
      <xdr:rowOff>190500</xdr:rowOff>
    </xdr:to>
    <xdr:pic>
      <xdr:nvPicPr>
        <xdr:cNvPr id="5" name="Picture 5"/>
        <xdr:cNvPicPr preferRelativeResize="1">
          <a:picLocks noChangeAspect="1"/>
        </xdr:cNvPicPr>
      </xdr:nvPicPr>
      <xdr:blipFill>
        <a:blip r:embed="rId1"/>
        <a:stretch>
          <a:fillRect/>
        </a:stretch>
      </xdr:blipFill>
      <xdr:spPr>
        <a:xfrm>
          <a:off x="19250025" y="14620875"/>
          <a:ext cx="295275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45"/>
  <sheetViews>
    <sheetView tabSelected="1" zoomScale="50" zoomScaleNormal="50" workbookViewId="0" topLeftCell="A1">
      <selection activeCell="A1" sqref="A1"/>
    </sheetView>
  </sheetViews>
  <sheetFormatPr defaultColWidth="9.140625" defaultRowHeight="12.75"/>
  <cols>
    <col min="1" max="1" width="8.00390625" style="110" customWidth="1"/>
    <col min="2" max="2" width="9.7109375" style="110" customWidth="1"/>
    <col min="3" max="3" width="43.00390625" style="110" customWidth="1"/>
    <col min="4" max="6" width="15.421875" style="110" customWidth="1"/>
    <col min="7" max="7" width="18.00390625" style="110" customWidth="1"/>
    <col min="8" max="8" width="18.8515625" style="110" customWidth="1"/>
    <col min="9" max="16" width="15.421875" style="110" customWidth="1"/>
    <col min="17" max="17" width="47.140625" style="110" customWidth="1"/>
    <col min="18" max="18" width="9.7109375" style="110" customWidth="1"/>
    <col min="19" max="19" width="8.421875" style="109" customWidth="1"/>
    <col min="20" max="20" width="7.8515625" style="109" hidden="1" customWidth="1"/>
    <col min="21" max="168" width="7.8515625" style="109" customWidth="1"/>
    <col min="169" max="16384" width="7.8515625" style="110" customWidth="1"/>
  </cols>
  <sheetData>
    <row r="1" spans="1:35" ht="21" customHeight="1">
      <c r="A1" s="1" t="s">
        <v>118</v>
      </c>
      <c r="B1" s="107"/>
      <c r="C1" s="107"/>
      <c r="D1" s="107"/>
      <c r="E1" s="164"/>
      <c r="F1" s="164"/>
      <c r="G1" s="164"/>
      <c r="H1" s="164"/>
      <c r="I1" s="164"/>
      <c r="J1" s="2" t="s">
        <v>34</v>
      </c>
      <c r="K1" s="164"/>
      <c r="L1" s="164"/>
      <c r="M1" s="164"/>
      <c r="N1" s="164"/>
      <c r="O1" s="164"/>
      <c r="P1" s="164"/>
      <c r="Q1" s="108"/>
      <c r="R1" s="108"/>
      <c r="S1" s="3" t="s">
        <v>119</v>
      </c>
      <c r="T1" s="107"/>
      <c r="U1" s="107"/>
      <c r="V1" s="107"/>
      <c r="W1" s="107"/>
      <c r="X1" s="107"/>
      <c r="Y1" s="107"/>
      <c r="Z1" s="107"/>
      <c r="AA1" s="107"/>
      <c r="AB1" s="107"/>
      <c r="AC1" s="107"/>
      <c r="AD1" s="107"/>
      <c r="AE1" s="107"/>
      <c r="AF1" s="107"/>
      <c r="AG1" s="107"/>
      <c r="AH1" s="107"/>
      <c r="AI1" s="107"/>
    </row>
    <row r="2" spans="1:19" ht="21" customHeight="1">
      <c r="A2" s="164"/>
      <c r="B2" s="164"/>
      <c r="C2" s="164"/>
      <c r="D2" s="107"/>
      <c r="E2" s="164"/>
      <c r="F2" s="164"/>
      <c r="G2" s="164"/>
      <c r="H2" s="164"/>
      <c r="I2" s="164"/>
      <c r="J2" s="2" t="s">
        <v>86</v>
      </c>
      <c r="K2" s="164"/>
      <c r="L2" s="164"/>
      <c r="M2" s="164"/>
      <c r="N2" s="164"/>
      <c r="O2" s="164"/>
      <c r="P2" s="164"/>
      <c r="Q2" s="164"/>
      <c r="R2" s="164"/>
      <c r="S2" s="164"/>
    </row>
    <row r="3" spans="2:19" ht="21" customHeight="1" thickBot="1">
      <c r="B3" s="165"/>
      <c r="C3" s="165"/>
      <c r="D3" s="166"/>
      <c r="E3" s="165"/>
      <c r="F3" s="165"/>
      <c r="G3" s="165"/>
      <c r="H3" s="165"/>
      <c r="I3" s="165"/>
      <c r="J3" s="165" t="s">
        <v>97</v>
      </c>
      <c r="K3" s="165"/>
      <c r="L3" s="165"/>
      <c r="M3" s="167"/>
      <c r="N3" s="165"/>
      <c r="O3" s="165"/>
      <c r="P3" s="165"/>
      <c r="Q3" s="165"/>
      <c r="R3" s="165"/>
      <c r="S3" s="165"/>
    </row>
    <row r="4" spans="1:168" s="10" customFormat="1" ht="21" customHeight="1">
      <c r="A4" s="4"/>
      <c r="B4" s="5"/>
      <c r="C4" s="5"/>
      <c r="D4" s="204" t="s">
        <v>115</v>
      </c>
      <c r="E4" s="205"/>
      <c r="F4" s="206"/>
      <c r="G4" s="204" t="s">
        <v>120</v>
      </c>
      <c r="H4" s="205"/>
      <c r="I4" s="206"/>
      <c r="J4" s="207" t="s">
        <v>0</v>
      </c>
      <c r="K4" s="208"/>
      <c r="L4" s="208"/>
      <c r="M4" s="6"/>
      <c r="N4" s="207" t="s">
        <v>0</v>
      </c>
      <c r="O4" s="208"/>
      <c r="P4" s="209"/>
      <c r="Q4" s="7"/>
      <c r="R4" s="7"/>
      <c r="S4" s="8"/>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168" s="10" customFormat="1" ht="21" customHeight="1" thickBot="1">
      <c r="A5" s="11"/>
      <c r="B5" s="12"/>
      <c r="C5" s="12"/>
      <c r="D5" s="210"/>
      <c r="E5" s="211"/>
      <c r="F5" s="212"/>
      <c r="G5" s="210" t="s">
        <v>35</v>
      </c>
      <c r="H5" s="211"/>
      <c r="I5" s="212"/>
      <c r="J5" s="210" t="s">
        <v>121</v>
      </c>
      <c r="K5" s="211"/>
      <c r="L5" s="211"/>
      <c r="M5" s="13" t="s">
        <v>1</v>
      </c>
      <c r="N5" s="210" t="s">
        <v>122</v>
      </c>
      <c r="O5" s="211"/>
      <c r="P5" s="212"/>
      <c r="Q5" s="14"/>
      <c r="R5" s="14"/>
      <c r="S5" s="15"/>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row>
    <row r="6" spans="1:168" s="10" customFormat="1" ht="21" customHeight="1">
      <c r="A6" s="11"/>
      <c r="B6" s="12"/>
      <c r="C6" s="12"/>
      <c r="D6" s="16" t="s">
        <v>2</v>
      </c>
      <c r="E6" s="17" t="s">
        <v>3</v>
      </c>
      <c r="F6" s="18" t="s">
        <v>4</v>
      </c>
      <c r="G6" s="16" t="s">
        <v>2</v>
      </c>
      <c r="H6" s="17" t="s">
        <v>3</v>
      </c>
      <c r="I6" s="18" t="s">
        <v>4</v>
      </c>
      <c r="J6" s="16" t="s">
        <v>2</v>
      </c>
      <c r="K6" s="17" t="s">
        <v>3</v>
      </c>
      <c r="L6" s="18" t="s">
        <v>4</v>
      </c>
      <c r="M6" s="19" t="s">
        <v>57</v>
      </c>
      <c r="N6" s="16" t="s">
        <v>2</v>
      </c>
      <c r="O6" s="17" t="s">
        <v>3</v>
      </c>
      <c r="P6" s="18" t="s">
        <v>4</v>
      </c>
      <c r="Q6" s="14"/>
      <c r="R6" s="14"/>
      <c r="S6" s="15"/>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row>
    <row r="7" spans="1:168" s="10" customFormat="1" ht="21" customHeight="1" thickBot="1">
      <c r="A7" s="20"/>
      <c r="B7" s="21"/>
      <c r="C7" s="21"/>
      <c r="D7" s="22" t="s">
        <v>5</v>
      </c>
      <c r="E7" s="23" t="s">
        <v>6</v>
      </c>
      <c r="F7" s="24" t="s">
        <v>7</v>
      </c>
      <c r="G7" s="22" t="s">
        <v>5</v>
      </c>
      <c r="H7" s="23" t="s">
        <v>6</v>
      </c>
      <c r="I7" s="24" t="s">
        <v>7</v>
      </c>
      <c r="J7" s="22" t="s">
        <v>5</v>
      </c>
      <c r="K7" s="23" t="s">
        <v>6</v>
      </c>
      <c r="L7" s="24" t="s">
        <v>7</v>
      </c>
      <c r="M7" s="25"/>
      <c r="N7" s="22" t="s">
        <v>5</v>
      </c>
      <c r="O7" s="23" t="s">
        <v>6</v>
      </c>
      <c r="P7" s="24" t="s">
        <v>7</v>
      </c>
      <c r="Q7" s="26"/>
      <c r="R7" s="26"/>
      <c r="S7" s="27"/>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row>
    <row r="8" spans="1:168" s="10" customFormat="1" ht="9" customHeight="1" thickBot="1">
      <c r="A8" s="28"/>
      <c r="B8" s="28"/>
      <c r="C8" s="28"/>
      <c r="D8" s="29"/>
      <c r="E8" s="30"/>
      <c r="F8" s="30"/>
      <c r="G8" s="29"/>
      <c r="H8" s="30"/>
      <c r="I8" s="30"/>
      <c r="J8" s="29"/>
      <c r="K8" s="30"/>
      <c r="L8" s="31"/>
      <c r="M8" s="30"/>
      <c r="N8" s="29"/>
      <c r="O8" s="30"/>
      <c r="P8" s="30"/>
      <c r="Q8" s="28"/>
      <c r="R8" s="28"/>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row>
    <row r="9" spans="1:168" s="10" customFormat="1" ht="21" customHeight="1" thickBot="1">
      <c r="A9" s="32"/>
      <c r="B9" s="33"/>
      <c r="C9" s="33"/>
      <c r="D9" s="213" t="s">
        <v>116</v>
      </c>
      <c r="E9" s="214"/>
      <c r="F9" s="215"/>
      <c r="G9" s="216" t="s">
        <v>123</v>
      </c>
      <c r="H9" s="214"/>
      <c r="I9" s="215"/>
      <c r="J9" s="217" t="s">
        <v>87</v>
      </c>
      <c r="K9" s="218"/>
      <c r="L9" s="218"/>
      <c r="M9" s="34"/>
      <c r="N9" s="217" t="s">
        <v>68</v>
      </c>
      <c r="O9" s="218"/>
      <c r="P9" s="219"/>
      <c r="Q9" s="33"/>
      <c r="R9" s="33"/>
      <c r="S9" s="35"/>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row>
    <row r="10" spans="1:168" s="10" customFormat="1" ht="21" customHeight="1" thickBot="1">
      <c r="A10" s="36" t="s">
        <v>44</v>
      </c>
      <c r="B10" s="37"/>
      <c r="C10" s="37"/>
      <c r="D10" s="115">
        <v>3277</v>
      </c>
      <c r="E10" s="161">
        <v>868</v>
      </c>
      <c r="F10" s="117">
        <f>SUM(D10:E10)</f>
        <v>4145</v>
      </c>
      <c r="G10" s="161">
        <v>2848</v>
      </c>
      <c r="H10" s="161">
        <f>E37</f>
        <v>709</v>
      </c>
      <c r="I10" s="117">
        <f>SUM(G10:H10)</f>
        <v>3557</v>
      </c>
      <c r="J10" s="115">
        <v>1718</v>
      </c>
      <c r="K10" s="161">
        <v>992</v>
      </c>
      <c r="L10" s="117">
        <f>SUM(J10:K10)</f>
        <v>2710</v>
      </c>
      <c r="M10" s="38">
        <f>ROUND(L10-P10,2)/P10*100</f>
        <v>125.4575707154742</v>
      </c>
      <c r="N10" s="115">
        <v>559</v>
      </c>
      <c r="O10" s="161">
        <v>643</v>
      </c>
      <c r="P10" s="127">
        <f>SUM(N10:O10)</f>
        <v>1202</v>
      </c>
      <c r="Q10" s="39"/>
      <c r="S10" s="40" t="s">
        <v>41</v>
      </c>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row>
    <row r="11" spans="1:168" s="10" customFormat="1" ht="21" customHeight="1" thickBot="1">
      <c r="A11" s="36"/>
      <c r="B11" s="9"/>
      <c r="C11" s="9"/>
      <c r="D11" s="220"/>
      <c r="E11" s="220"/>
      <c r="F11" s="220"/>
      <c r="G11" s="220"/>
      <c r="H11" s="220"/>
      <c r="I11" s="220"/>
      <c r="J11" s="220" t="s">
        <v>124</v>
      </c>
      <c r="K11" s="220"/>
      <c r="L11" s="220"/>
      <c r="M11" s="41"/>
      <c r="N11" s="221" t="s">
        <v>125</v>
      </c>
      <c r="O11" s="221"/>
      <c r="P11" s="221"/>
      <c r="Q11" s="42"/>
      <c r="R11" s="42"/>
      <c r="S11" s="43"/>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row>
    <row r="12" spans="1:168" s="10" customFormat="1" ht="21" customHeight="1" thickBot="1">
      <c r="A12" s="36" t="s">
        <v>8</v>
      </c>
      <c r="B12" s="44"/>
      <c r="C12" s="44"/>
      <c r="D12" s="140">
        <f>SUM(D13:D14)</f>
        <v>13</v>
      </c>
      <c r="E12" s="126">
        <f>SUM(E13:E14)</f>
        <v>119</v>
      </c>
      <c r="F12" s="128">
        <f>SUM(D12:E12)</f>
        <v>132</v>
      </c>
      <c r="G12" s="140">
        <f>SUM(G13:G14)</f>
        <v>54</v>
      </c>
      <c r="H12" s="126">
        <f>SUM(H13:H14)</f>
        <v>166</v>
      </c>
      <c r="I12" s="128">
        <f>SUM(G12:H12)</f>
        <v>220</v>
      </c>
      <c r="J12" s="115">
        <f>J13+J14</f>
        <v>5798</v>
      </c>
      <c r="K12" s="116">
        <f>K13+K14</f>
        <v>2796</v>
      </c>
      <c r="L12" s="117">
        <f>SUM(J12:K12)</f>
        <v>8594</v>
      </c>
      <c r="M12" s="118" t="s">
        <v>30</v>
      </c>
      <c r="N12" s="115">
        <f>N13+N14</f>
        <v>5558</v>
      </c>
      <c r="O12" s="116">
        <f>O13+O14</f>
        <v>4044</v>
      </c>
      <c r="P12" s="119">
        <f>SUM(N12:O12)</f>
        <v>9602</v>
      </c>
      <c r="Q12" s="39"/>
      <c r="R12" s="39"/>
      <c r="S12" s="40" t="s">
        <v>9</v>
      </c>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row>
    <row r="13" spans="1:168" s="10" customFormat="1" ht="21" customHeight="1">
      <c r="A13" s="36"/>
      <c r="B13" s="45" t="s">
        <v>82</v>
      </c>
      <c r="C13" s="46"/>
      <c r="D13" s="120">
        <v>13</v>
      </c>
      <c r="E13" s="121">
        <v>10</v>
      </c>
      <c r="F13" s="119">
        <f>SUM(D13:E13)</f>
        <v>23</v>
      </c>
      <c r="G13" s="120">
        <v>44</v>
      </c>
      <c r="H13" s="121">
        <v>31</v>
      </c>
      <c r="I13" s="119">
        <f>SUM(G13:H13)</f>
        <v>75</v>
      </c>
      <c r="J13" s="120">
        <v>5788</v>
      </c>
      <c r="K13" s="121">
        <v>2486</v>
      </c>
      <c r="L13" s="119">
        <f>SUM(J13:K13)</f>
        <v>8274</v>
      </c>
      <c r="M13" s="47">
        <f>ROUND(L13-P13,2)/P13*100</f>
        <v>-5.913122583579714</v>
      </c>
      <c r="N13" s="120">
        <v>5284</v>
      </c>
      <c r="O13" s="121">
        <v>3510</v>
      </c>
      <c r="P13" s="119">
        <f>SUM(N13:O13)</f>
        <v>8794</v>
      </c>
      <c r="Q13" s="48"/>
      <c r="R13" s="49" t="s">
        <v>83</v>
      </c>
      <c r="S13" s="43"/>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row>
    <row r="14" spans="1:168" s="10" customFormat="1" ht="21" customHeight="1" thickBot="1">
      <c r="A14" s="36"/>
      <c r="B14" s="50" t="s">
        <v>36</v>
      </c>
      <c r="C14" s="51"/>
      <c r="D14" s="122">
        <v>0</v>
      </c>
      <c r="E14" s="138">
        <v>109</v>
      </c>
      <c r="F14" s="124">
        <f>SUM(D14:E14)</f>
        <v>109</v>
      </c>
      <c r="G14" s="122">
        <v>10</v>
      </c>
      <c r="H14" s="138">
        <v>135</v>
      </c>
      <c r="I14" s="124">
        <f>SUM(G14:H14)</f>
        <v>145</v>
      </c>
      <c r="J14" s="122">
        <v>10</v>
      </c>
      <c r="K14" s="123">
        <v>310</v>
      </c>
      <c r="L14" s="124">
        <f>SUM(J14:K14)</f>
        <v>320</v>
      </c>
      <c r="M14" s="125" t="s">
        <v>30</v>
      </c>
      <c r="N14" s="122">
        <v>274</v>
      </c>
      <c r="O14" s="123">
        <v>534</v>
      </c>
      <c r="P14" s="124">
        <f>SUM(N14:O14)</f>
        <v>808</v>
      </c>
      <c r="Q14" s="52"/>
      <c r="R14" s="53" t="s">
        <v>37</v>
      </c>
      <c r="S14" s="43"/>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row>
    <row r="15" spans="1:168" s="10" customFormat="1" ht="9" customHeight="1" thickBot="1">
      <c r="A15" s="36"/>
      <c r="B15" s="9"/>
      <c r="C15" s="9"/>
      <c r="D15" s="54"/>
      <c r="E15" s="54"/>
      <c r="F15" s="54"/>
      <c r="G15" s="54"/>
      <c r="H15" s="54"/>
      <c r="I15" s="54"/>
      <c r="J15" s="54"/>
      <c r="K15" s="54"/>
      <c r="L15" s="54"/>
      <c r="M15" s="54"/>
      <c r="N15" s="54"/>
      <c r="O15" s="54"/>
      <c r="P15" s="54"/>
      <c r="Q15" s="42"/>
      <c r="R15" s="42"/>
      <c r="S15" s="43"/>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row>
    <row r="16" spans="1:168" s="10" customFormat="1" ht="21" customHeight="1" thickBot="1">
      <c r="A16" s="36" t="s">
        <v>11</v>
      </c>
      <c r="B16" s="55"/>
      <c r="C16" s="44"/>
      <c r="D16" s="115">
        <f>SUM(D18:D22)</f>
        <v>377</v>
      </c>
      <c r="E16" s="126">
        <f>SUM(E18:E22)</f>
        <v>270</v>
      </c>
      <c r="F16" s="127">
        <f>SUM(D16:E16)</f>
        <v>647</v>
      </c>
      <c r="G16" s="115">
        <f>SUM(G18:G22)</f>
        <v>358</v>
      </c>
      <c r="H16" s="126">
        <f>SUM(H18:H22)</f>
        <v>249</v>
      </c>
      <c r="I16" s="127">
        <f>SUM(G16:H16)</f>
        <v>607</v>
      </c>
      <c r="J16" s="115">
        <f>SUM(J18:J22)</f>
        <v>4073</v>
      </c>
      <c r="K16" s="126">
        <f>SUM(K18:K22)</f>
        <v>3046</v>
      </c>
      <c r="L16" s="127">
        <f>SUM(J16:K16)</f>
        <v>7119</v>
      </c>
      <c r="M16" s="56">
        <f>ROUND((L16-P16)/(P16)*(100),2)</f>
        <v>3.79</v>
      </c>
      <c r="N16" s="115">
        <f>SUM(N18:N22)</f>
        <v>3526</v>
      </c>
      <c r="O16" s="126">
        <f>SUM(O18:O22)</f>
        <v>3333</v>
      </c>
      <c r="P16" s="127">
        <f>SUM(N16:O16)</f>
        <v>6859</v>
      </c>
      <c r="Q16" s="39"/>
      <c r="R16" s="39"/>
      <c r="S16" s="40" t="s">
        <v>12</v>
      </c>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row>
    <row r="17" spans="1:168" s="10" customFormat="1" ht="21" customHeight="1">
      <c r="A17" s="36"/>
      <c r="B17" s="57" t="s">
        <v>38</v>
      </c>
      <c r="C17" s="58"/>
      <c r="D17" s="120">
        <f>SUM(D18:D20)</f>
        <v>363</v>
      </c>
      <c r="E17" s="121">
        <f>SUM(E18:E20)</f>
        <v>246</v>
      </c>
      <c r="F17" s="128">
        <f>SUM(D17:E17)</f>
        <v>609</v>
      </c>
      <c r="G17" s="120">
        <f>SUM(G18:G20)</f>
        <v>340</v>
      </c>
      <c r="H17" s="121">
        <f>SUM(H18:H20)</f>
        <v>226</v>
      </c>
      <c r="I17" s="128">
        <f>SUM(G17:H17)</f>
        <v>566</v>
      </c>
      <c r="J17" s="120">
        <f>SUM(J18:J20)</f>
        <v>3872</v>
      </c>
      <c r="K17" s="121">
        <f>SUM(K18:K20)</f>
        <v>2768</v>
      </c>
      <c r="L17" s="128">
        <f>SUM(J17:K17)</f>
        <v>6640</v>
      </c>
      <c r="M17" s="47">
        <f aca="true" t="shared" si="0" ref="M17:M22">ROUND(L17-P17,2)/P17*100</f>
        <v>3.58814352574103</v>
      </c>
      <c r="N17" s="120">
        <f>SUM(N18:N20)</f>
        <v>3368</v>
      </c>
      <c r="O17" s="121">
        <f>SUM(O18:O20)</f>
        <v>3042</v>
      </c>
      <c r="P17" s="128">
        <f>SUM(N17:O17)</f>
        <v>6410</v>
      </c>
      <c r="Q17" s="59"/>
      <c r="R17" s="60" t="s">
        <v>39</v>
      </c>
      <c r="S17" s="40"/>
      <c r="T17" s="61"/>
      <c r="U17" s="61"/>
      <c r="V17" s="61"/>
      <c r="W17" s="61"/>
      <c r="X17" s="61"/>
      <c r="Y17" s="61"/>
      <c r="Z17" s="61"/>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row>
    <row r="18" spans="1:168" s="10" customFormat="1" ht="21" customHeight="1">
      <c r="A18" s="36"/>
      <c r="B18" s="62"/>
      <c r="C18" s="45" t="s">
        <v>13</v>
      </c>
      <c r="D18" s="129">
        <v>298</v>
      </c>
      <c r="E18" s="130">
        <v>20</v>
      </c>
      <c r="F18" s="131">
        <f>SUM(D18:E18)</f>
        <v>318</v>
      </c>
      <c r="G18" s="129">
        <v>267</v>
      </c>
      <c r="H18" s="130">
        <v>20</v>
      </c>
      <c r="I18" s="131">
        <f>SUM(G18:H18)</f>
        <v>287</v>
      </c>
      <c r="J18" s="129">
        <v>3209</v>
      </c>
      <c r="K18" s="130">
        <v>224</v>
      </c>
      <c r="L18" s="131">
        <f>SUM(J18:K18)</f>
        <v>3433</v>
      </c>
      <c r="M18" s="63">
        <f t="shared" si="0"/>
        <v>1.0300176574455562</v>
      </c>
      <c r="N18" s="129">
        <v>3171</v>
      </c>
      <c r="O18" s="130">
        <v>227</v>
      </c>
      <c r="P18" s="131">
        <f>SUM(N18:O18)</f>
        <v>3398</v>
      </c>
      <c r="Q18" s="49" t="s">
        <v>47</v>
      </c>
      <c r="R18" s="64"/>
      <c r="S18" s="43"/>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row>
    <row r="19" spans="1:168" s="10" customFormat="1" ht="21" customHeight="1">
      <c r="A19" s="36"/>
      <c r="B19" s="65"/>
      <c r="C19" s="66" t="s">
        <v>14</v>
      </c>
      <c r="D19" s="132">
        <v>58</v>
      </c>
      <c r="E19" s="133">
        <v>225</v>
      </c>
      <c r="F19" s="134">
        <f>SUM(D19:E19)</f>
        <v>283</v>
      </c>
      <c r="G19" s="132">
        <v>66</v>
      </c>
      <c r="H19" s="133">
        <v>206</v>
      </c>
      <c r="I19" s="134">
        <f>SUM(G19:H19)</f>
        <v>272</v>
      </c>
      <c r="J19" s="132">
        <v>566</v>
      </c>
      <c r="K19" s="133">
        <v>2533</v>
      </c>
      <c r="L19" s="134">
        <f>SUM(J19:K19)</f>
        <v>3099</v>
      </c>
      <c r="M19" s="67">
        <f t="shared" si="0"/>
        <v>6.8252326783867625</v>
      </c>
      <c r="N19" s="132">
        <v>91</v>
      </c>
      <c r="O19" s="133">
        <v>2810</v>
      </c>
      <c r="P19" s="134">
        <f>SUM(N19:O19)</f>
        <v>2901</v>
      </c>
      <c r="Q19" s="68" t="s">
        <v>15</v>
      </c>
      <c r="R19" s="64"/>
      <c r="S19" s="43"/>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row>
    <row r="20" spans="1:168" s="10" customFormat="1" ht="21" customHeight="1">
      <c r="A20" s="36"/>
      <c r="B20" s="65"/>
      <c r="C20" s="69" t="s">
        <v>16</v>
      </c>
      <c r="D20" s="135">
        <v>7</v>
      </c>
      <c r="E20" s="136">
        <v>1</v>
      </c>
      <c r="F20" s="137">
        <f>E20+D20</f>
        <v>8</v>
      </c>
      <c r="G20" s="135">
        <v>7</v>
      </c>
      <c r="H20" s="136">
        <v>0</v>
      </c>
      <c r="I20" s="137">
        <f>H20+G20</f>
        <v>7</v>
      </c>
      <c r="J20" s="135">
        <v>97</v>
      </c>
      <c r="K20" s="136">
        <v>11</v>
      </c>
      <c r="L20" s="137">
        <f>K20+J20</f>
        <v>108</v>
      </c>
      <c r="M20" s="67">
        <f t="shared" si="0"/>
        <v>-2.7027027027027026</v>
      </c>
      <c r="N20" s="135">
        <v>106</v>
      </c>
      <c r="O20" s="136">
        <v>5</v>
      </c>
      <c r="P20" s="137">
        <f>O20+N20</f>
        <v>111</v>
      </c>
      <c r="Q20" s="53" t="s">
        <v>17</v>
      </c>
      <c r="R20" s="70"/>
      <c r="S20" s="43"/>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row>
    <row r="21" spans="1:168" s="10" customFormat="1" ht="21" customHeight="1">
      <c r="A21" s="36"/>
      <c r="B21" s="71" t="s">
        <v>18</v>
      </c>
      <c r="C21" s="72"/>
      <c r="D21" s="132">
        <v>8</v>
      </c>
      <c r="E21" s="133">
        <v>11</v>
      </c>
      <c r="F21" s="134">
        <f>SUM(D21:E21)</f>
        <v>19</v>
      </c>
      <c r="G21" s="132">
        <v>10</v>
      </c>
      <c r="H21" s="133">
        <v>10</v>
      </c>
      <c r="I21" s="134">
        <f>SUM(G21:H21)</f>
        <v>20</v>
      </c>
      <c r="J21" s="132">
        <v>131</v>
      </c>
      <c r="K21" s="133">
        <v>142</v>
      </c>
      <c r="L21" s="134">
        <f>SUM(J21:K21)</f>
        <v>273</v>
      </c>
      <c r="M21" s="73">
        <f t="shared" si="0"/>
        <v>4.198473282442748</v>
      </c>
      <c r="N21" s="132">
        <v>122</v>
      </c>
      <c r="O21" s="133">
        <v>140</v>
      </c>
      <c r="P21" s="134">
        <f>SUM(N21:O21)</f>
        <v>262</v>
      </c>
      <c r="Q21" s="42"/>
      <c r="R21" s="70" t="s">
        <v>42</v>
      </c>
      <c r="S21" s="43"/>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row>
    <row r="22" spans="1:168" s="10" customFormat="1" ht="21" customHeight="1" thickBot="1">
      <c r="A22" s="36"/>
      <c r="B22" s="74" t="s">
        <v>19</v>
      </c>
      <c r="C22" s="75"/>
      <c r="D22" s="122">
        <v>6</v>
      </c>
      <c r="E22" s="138">
        <v>13</v>
      </c>
      <c r="F22" s="139">
        <f>SUM(D22:E22)</f>
        <v>19</v>
      </c>
      <c r="G22" s="122">
        <v>8</v>
      </c>
      <c r="H22" s="138">
        <v>13</v>
      </c>
      <c r="I22" s="139">
        <f>SUM(G22:H22)</f>
        <v>21</v>
      </c>
      <c r="J22" s="122">
        <v>70</v>
      </c>
      <c r="K22" s="138">
        <v>136</v>
      </c>
      <c r="L22" s="139">
        <f>SUM(J22:K22)</f>
        <v>206</v>
      </c>
      <c r="M22" s="76">
        <f t="shared" si="0"/>
        <v>10.16042780748663</v>
      </c>
      <c r="N22" s="122">
        <v>36</v>
      </c>
      <c r="O22" s="138">
        <v>151</v>
      </c>
      <c r="P22" s="139">
        <f>SUM(N22:O22)</f>
        <v>187</v>
      </c>
      <c r="Q22" s="77"/>
      <c r="R22" s="78" t="s">
        <v>20</v>
      </c>
      <c r="S22" s="43"/>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row>
    <row r="23" spans="1:168" s="10" customFormat="1" ht="21" customHeight="1" thickBot="1">
      <c r="A23" s="36"/>
      <c r="B23" s="37"/>
      <c r="C23" s="37"/>
      <c r="D23" s="54"/>
      <c r="E23" s="54"/>
      <c r="F23" s="54"/>
      <c r="G23" s="54"/>
      <c r="H23" s="54"/>
      <c r="I23" s="54"/>
      <c r="J23" s="54"/>
      <c r="K23" s="54"/>
      <c r="L23" s="54"/>
      <c r="M23" s="54"/>
      <c r="N23" s="54"/>
      <c r="O23" s="54"/>
      <c r="P23" s="54"/>
      <c r="Q23" s="39"/>
      <c r="R23" s="39"/>
      <c r="S23" s="40"/>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row>
    <row r="24" spans="1:168" s="10" customFormat="1" ht="21" customHeight="1" thickBot="1">
      <c r="A24" s="36" t="s">
        <v>64</v>
      </c>
      <c r="B24" s="37"/>
      <c r="C24" s="37"/>
      <c r="D24" s="140">
        <f>SUM(D25+D28)</f>
        <v>65</v>
      </c>
      <c r="E24" s="141">
        <f>SUM(E25+E28)</f>
        <v>6</v>
      </c>
      <c r="F24" s="128">
        <f>SUM(D24:E24)</f>
        <v>71</v>
      </c>
      <c r="G24" s="140">
        <f>SUM(G25+G28)</f>
        <v>83</v>
      </c>
      <c r="H24" s="141">
        <f>SUM(H25+H28)</f>
        <v>4</v>
      </c>
      <c r="I24" s="128">
        <f>SUM(G24:H24)</f>
        <v>87</v>
      </c>
      <c r="J24" s="140">
        <f>SUM(J25+J28)</f>
        <v>1004</v>
      </c>
      <c r="K24" s="141">
        <f>SUM(K25+K28)</f>
        <v>112</v>
      </c>
      <c r="L24" s="128">
        <f>SUM(J24:K24)</f>
        <v>1116</v>
      </c>
      <c r="M24" s="118" t="s">
        <v>30</v>
      </c>
      <c r="N24" s="140">
        <f>SUM(N25+N28)</f>
        <v>707</v>
      </c>
      <c r="O24" s="141">
        <f>SUM(O25+O28)</f>
        <v>360</v>
      </c>
      <c r="P24" s="128">
        <f>SUM(N24:O24)</f>
        <v>1067</v>
      </c>
      <c r="Q24" s="39"/>
      <c r="R24" s="39"/>
      <c r="S24" s="79" t="s">
        <v>65</v>
      </c>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row>
    <row r="25" spans="1:168" s="10" customFormat="1" ht="21" customHeight="1">
      <c r="A25" s="36"/>
      <c r="B25" s="57" t="s">
        <v>67</v>
      </c>
      <c r="C25" s="80"/>
      <c r="D25" s="140">
        <f>SUM(D26:D27)</f>
        <v>4</v>
      </c>
      <c r="E25" s="141">
        <f>SUM(E26:E27)</f>
        <v>1</v>
      </c>
      <c r="F25" s="119">
        <f aca="true" t="shared" si="1" ref="F25:F30">SUM(D25:E25)</f>
        <v>5</v>
      </c>
      <c r="G25" s="141">
        <f>SUM(G26:G27)</f>
        <v>3</v>
      </c>
      <c r="H25" s="141">
        <f>SUM(H26:H27)</f>
        <v>1</v>
      </c>
      <c r="I25" s="119">
        <f aca="true" t="shared" si="2" ref="I25:I30">SUM(G25:H25)</f>
        <v>4</v>
      </c>
      <c r="J25" s="140">
        <f>SUM(J26:J27)</f>
        <v>60</v>
      </c>
      <c r="K25" s="142">
        <f>SUM(K26:K27)</f>
        <v>22</v>
      </c>
      <c r="L25" s="119">
        <f aca="true" t="shared" si="3" ref="L25:L30">SUM(J25:K25)</f>
        <v>82</v>
      </c>
      <c r="M25" s="143" t="s">
        <v>30</v>
      </c>
      <c r="N25" s="144">
        <f>SUM(N26:N27)</f>
        <v>64</v>
      </c>
      <c r="O25" s="121">
        <f>SUM(O26:O27)</f>
        <v>42</v>
      </c>
      <c r="P25" s="119">
        <f aca="true" t="shared" si="4" ref="P25:P30">SUM(N25:O25)</f>
        <v>106</v>
      </c>
      <c r="Q25" s="81"/>
      <c r="R25" s="60" t="s">
        <v>66</v>
      </c>
      <c r="S25" s="40"/>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row>
    <row r="26" spans="1:168" s="10" customFormat="1" ht="21" customHeight="1">
      <c r="A26" s="36"/>
      <c r="B26" s="82"/>
      <c r="C26" s="83" t="s">
        <v>49</v>
      </c>
      <c r="D26" s="145">
        <v>1</v>
      </c>
      <c r="E26" s="146">
        <v>1</v>
      </c>
      <c r="F26" s="147">
        <f t="shared" si="1"/>
        <v>2</v>
      </c>
      <c r="G26" s="145">
        <v>0</v>
      </c>
      <c r="H26" s="146">
        <v>1</v>
      </c>
      <c r="I26" s="147">
        <f t="shared" si="2"/>
        <v>1</v>
      </c>
      <c r="J26" s="145">
        <v>20</v>
      </c>
      <c r="K26" s="146">
        <v>11</v>
      </c>
      <c r="L26" s="147">
        <f t="shared" si="3"/>
        <v>31</v>
      </c>
      <c r="M26" s="148" t="s">
        <v>30</v>
      </c>
      <c r="N26" s="145">
        <v>32</v>
      </c>
      <c r="O26" s="146">
        <v>22</v>
      </c>
      <c r="P26" s="147">
        <f t="shared" si="4"/>
        <v>54</v>
      </c>
      <c r="Q26" s="84" t="s">
        <v>51</v>
      </c>
      <c r="R26" s="68"/>
      <c r="S26" s="43"/>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row>
    <row r="27" spans="1:168" s="10" customFormat="1" ht="21" customHeight="1">
      <c r="A27" s="36"/>
      <c r="B27" s="82"/>
      <c r="C27" s="85" t="s">
        <v>50</v>
      </c>
      <c r="D27" s="149">
        <v>3</v>
      </c>
      <c r="E27" s="150">
        <v>0</v>
      </c>
      <c r="F27" s="151">
        <f t="shared" si="1"/>
        <v>3</v>
      </c>
      <c r="G27" s="149">
        <v>3</v>
      </c>
      <c r="H27" s="150">
        <v>0</v>
      </c>
      <c r="I27" s="151">
        <f t="shared" si="2"/>
        <v>3</v>
      </c>
      <c r="J27" s="149">
        <v>40</v>
      </c>
      <c r="K27" s="150">
        <v>11</v>
      </c>
      <c r="L27" s="151">
        <f t="shared" si="3"/>
        <v>51</v>
      </c>
      <c r="M27" s="152" t="s">
        <v>30</v>
      </c>
      <c r="N27" s="149">
        <v>32</v>
      </c>
      <c r="O27" s="150">
        <v>20</v>
      </c>
      <c r="P27" s="151">
        <f t="shared" si="4"/>
        <v>52</v>
      </c>
      <c r="Q27" s="87" t="s">
        <v>52</v>
      </c>
      <c r="R27" s="88"/>
      <c r="S27" s="43"/>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row>
    <row r="28" spans="1:168" s="10" customFormat="1" ht="21" customHeight="1">
      <c r="A28" s="36"/>
      <c r="B28" s="71" t="s">
        <v>56</v>
      </c>
      <c r="C28" s="89"/>
      <c r="D28" s="153">
        <f>SUM(D29:D30)</f>
        <v>61</v>
      </c>
      <c r="E28" s="154">
        <f>SUM(E29:E30)</f>
        <v>5</v>
      </c>
      <c r="F28" s="155">
        <f t="shared" si="1"/>
        <v>66</v>
      </c>
      <c r="G28" s="153">
        <f>SUM(G29:G30)</f>
        <v>80</v>
      </c>
      <c r="H28" s="154">
        <f>SUM(H29:H30)</f>
        <v>3</v>
      </c>
      <c r="I28" s="155">
        <f t="shared" si="2"/>
        <v>83</v>
      </c>
      <c r="J28" s="153">
        <f>SUM(J29:J30)</f>
        <v>944</v>
      </c>
      <c r="K28" s="154">
        <f>SUM(K29:K30)</f>
        <v>90</v>
      </c>
      <c r="L28" s="155">
        <f t="shared" si="3"/>
        <v>1034</v>
      </c>
      <c r="M28" s="148" t="s">
        <v>30</v>
      </c>
      <c r="N28" s="153">
        <f>SUM(N29:N30)</f>
        <v>643</v>
      </c>
      <c r="O28" s="154">
        <f>SUM(O29:O30)</f>
        <v>318</v>
      </c>
      <c r="P28" s="155">
        <f t="shared" si="4"/>
        <v>961</v>
      </c>
      <c r="Q28" s="90"/>
      <c r="R28" s="70" t="s">
        <v>104</v>
      </c>
      <c r="S28" s="43"/>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row>
    <row r="29" spans="1:168" s="10" customFormat="1" ht="21" customHeight="1">
      <c r="A29" s="36"/>
      <c r="B29" s="82"/>
      <c r="C29" s="83" t="s">
        <v>58</v>
      </c>
      <c r="D29" s="145">
        <v>61</v>
      </c>
      <c r="E29" s="146">
        <v>5</v>
      </c>
      <c r="F29" s="147">
        <f t="shared" si="1"/>
        <v>66</v>
      </c>
      <c r="G29" s="145">
        <v>68</v>
      </c>
      <c r="H29" s="146">
        <v>3</v>
      </c>
      <c r="I29" s="147">
        <f t="shared" si="2"/>
        <v>71</v>
      </c>
      <c r="J29" s="145">
        <v>822</v>
      </c>
      <c r="K29" s="146">
        <v>67</v>
      </c>
      <c r="L29" s="147">
        <f t="shared" si="3"/>
        <v>889</v>
      </c>
      <c r="M29" s="148" t="s">
        <v>30</v>
      </c>
      <c r="N29" s="145">
        <v>636</v>
      </c>
      <c r="O29" s="146">
        <v>288</v>
      </c>
      <c r="P29" s="147">
        <f t="shared" si="4"/>
        <v>924</v>
      </c>
      <c r="Q29" s="84" t="s">
        <v>60</v>
      </c>
      <c r="R29" s="88"/>
      <c r="S29" s="43"/>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row>
    <row r="30" spans="1:168" s="10" customFormat="1" ht="21" customHeight="1">
      <c r="A30" s="36"/>
      <c r="B30" s="82"/>
      <c r="C30" s="85" t="s">
        <v>59</v>
      </c>
      <c r="D30" s="149">
        <v>0</v>
      </c>
      <c r="E30" s="150">
        <v>0</v>
      </c>
      <c r="F30" s="151">
        <f t="shared" si="1"/>
        <v>0</v>
      </c>
      <c r="G30" s="149">
        <v>12</v>
      </c>
      <c r="H30" s="150">
        <v>0</v>
      </c>
      <c r="I30" s="151">
        <f t="shared" si="2"/>
        <v>12</v>
      </c>
      <c r="J30" s="149">
        <v>122</v>
      </c>
      <c r="K30" s="150">
        <v>23</v>
      </c>
      <c r="L30" s="151">
        <f t="shared" si="3"/>
        <v>145</v>
      </c>
      <c r="M30" s="152" t="s">
        <v>30</v>
      </c>
      <c r="N30" s="149">
        <v>7</v>
      </c>
      <c r="O30" s="150">
        <v>30</v>
      </c>
      <c r="P30" s="151">
        <f t="shared" si="4"/>
        <v>37</v>
      </c>
      <c r="Q30" s="87" t="s">
        <v>61</v>
      </c>
      <c r="R30" s="88"/>
      <c r="S30" s="43"/>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row>
    <row r="31" spans="1:168" s="10" customFormat="1" ht="9" customHeight="1" thickBot="1">
      <c r="A31" s="36"/>
      <c r="B31" s="91"/>
      <c r="C31" s="92"/>
      <c r="D31" s="156"/>
      <c r="E31" s="157"/>
      <c r="F31" s="158"/>
      <c r="G31" s="156"/>
      <c r="H31" s="157"/>
      <c r="I31" s="158"/>
      <c r="J31" s="156"/>
      <c r="K31" s="157"/>
      <c r="L31" s="158"/>
      <c r="M31" s="159"/>
      <c r="N31" s="156"/>
      <c r="O31" s="157"/>
      <c r="P31" s="158"/>
      <c r="Q31" s="93"/>
      <c r="R31" s="94"/>
      <c r="S31" s="43"/>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row>
    <row r="32" spans="1:168" s="10" customFormat="1" ht="21" customHeight="1" thickBot="1">
      <c r="A32" s="36"/>
      <c r="B32" s="72"/>
      <c r="C32" s="72"/>
      <c r="D32" s="54"/>
      <c r="E32" s="54"/>
      <c r="F32" s="54"/>
      <c r="G32" s="54"/>
      <c r="H32" s="54"/>
      <c r="I32" s="54"/>
      <c r="J32" s="54"/>
      <c r="K32" s="54"/>
      <c r="L32" s="54"/>
      <c r="M32" s="54"/>
      <c r="N32" s="54"/>
      <c r="O32" s="54"/>
      <c r="P32" s="54"/>
      <c r="Q32" s="42"/>
      <c r="R32" s="42"/>
      <c r="S32" s="43"/>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row>
    <row r="33" spans="1:168" s="10" customFormat="1" ht="21" customHeight="1" thickBot="1">
      <c r="A33" s="95" t="s">
        <v>21</v>
      </c>
      <c r="B33" s="37"/>
      <c r="C33" s="37"/>
      <c r="D33" s="162">
        <f aca="true" t="shared" si="5" ref="D33:P33">SUM(D34:D35)</f>
        <v>0</v>
      </c>
      <c r="E33" s="126">
        <f t="shared" si="5"/>
        <v>2</v>
      </c>
      <c r="F33" s="127">
        <f t="shared" si="5"/>
        <v>2</v>
      </c>
      <c r="G33" s="126">
        <f t="shared" si="5"/>
        <v>5</v>
      </c>
      <c r="H33" s="126">
        <f t="shared" si="5"/>
        <v>4</v>
      </c>
      <c r="I33" s="127">
        <f t="shared" si="5"/>
        <v>9</v>
      </c>
      <c r="J33" s="126">
        <f t="shared" si="5"/>
        <v>-17</v>
      </c>
      <c r="K33" s="126">
        <f t="shared" si="5"/>
        <v>12</v>
      </c>
      <c r="L33" s="117">
        <f t="shared" si="5"/>
        <v>-5</v>
      </c>
      <c r="M33" s="160" t="s">
        <v>30</v>
      </c>
      <c r="N33" s="161">
        <f t="shared" si="5"/>
        <v>6</v>
      </c>
      <c r="O33" s="126">
        <f t="shared" si="5"/>
        <v>28</v>
      </c>
      <c r="P33" s="117">
        <f t="shared" si="5"/>
        <v>34</v>
      </c>
      <c r="Q33" s="39"/>
      <c r="R33" s="39"/>
      <c r="S33" s="40" t="s">
        <v>22</v>
      </c>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row>
    <row r="34" spans="1:168" s="10" customFormat="1" ht="21" customHeight="1">
      <c r="A34" s="36"/>
      <c r="B34" s="45" t="s">
        <v>81</v>
      </c>
      <c r="C34" s="46"/>
      <c r="D34" s="132">
        <v>-1</v>
      </c>
      <c r="E34" s="133">
        <v>3</v>
      </c>
      <c r="F34" s="119">
        <f>SUM(D34:E34)</f>
        <v>2</v>
      </c>
      <c r="G34" s="132">
        <v>4</v>
      </c>
      <c r="H34" s="133">
        <v>0</v>
      </c>
      <c r="I34" s="134">
        <f>SUM(G34:H34)</f>
        <v>4</v>
      </c>
      <c r="J34" s="132">
        <v>8</v>
      </c>
      <c r="K34" s="133">
        <v>10</v>
      </c>
      <c r="L34" s="119">
        <f>SUM(J34:K34)</f>
        <v>18</v>
      </c>
      <c r="M34" s="118" t="s">
        <v>30</v>
      </c>
      <c r="N34" s="132">
        <v>-3</v>
      </c>
      <c r="O34" s="133">
        <v>21</v>
      </c>
      <c r="P34" s="119">
        <f>SUM(N34:O34)</f>
        <v>18</v>
      </c>
      <c r="Q34" s="48"/>
      <c r="R34" s="49" t="s">
        <v>89</v>
      </c>
      <c r="S34" s="43"/>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row>
    <row r="35" spans="1:168" s="10" customFormat="1" ht="21" customHeight="1" thickBot="1">
      <c r="A35" s="36"/>
      <c r="B35" s="69" t="s">
        <v>110</v>
      </c>
      <c r="C35" s="96"/>
      <c r="D35" s="132">
        <v>1</v>
      </c>
      <c r="E35" s="133">
        <v>-1</v>
      </c>
      <c r="F35" s="139">
        <f>SUM(D35:E35)</f>
        <v>0</v>
      </c>
      <c r="G35" s="132">
        <v>1</v>
      </c>
      <c r="H35" s="133">
        <v>4</v>
      </c>
      <c r="I35" s="139">
        <f>SUM(G35:H35)</f>
        <v>5</v>
      </c>
      <c r="J35" s="122">
        <v>-25</v>
      </c>
      <c r="K35" s="123">
        <v>2</v>
      </c>
      <c r="L35" s="124">
        <f>SUM(J35:K35)</f>
        <v>-23</v>
      </c>
      <c r="M35" s="125" t="s">
        <v>30</v>
      </c>
      <c r="N35" s="122">
        <v>9</v>
      </c>
      <c r="O35" s="123">
        <v>7</v>
      </c>
      <c r="P35" s="124">
        <f>SUM(N35:O35)</f>
        <v>16</v>
      </c>
      <c r="Q35" s="52"/>
      <c r="R35" s="53" t="s">
        <v>111</v>
      </c>
      <c r="S35" s="43"/>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row>
    <row r="36" spans="1:168" s="10" customFormat="1" ht="21" customHeight="1" thickBot="1">
      <c r="A36" s="36"/>
      <c r="B36" s="9"/>
      <c r="C36" s="9"/>
      <c r="D36" s="222" t="s">
        <v>117</v>
      </c>
      <c r="E36" s="220"/>
      <c r="F36" s="220"/>
      <c r="G36" s="222" t="s">
        <v>126</v>
      </c>
      <c r="H36" s="220"/>
      <c r="I36" s="220"/>
      <c r="J36" s="222" t="s">
        <v>126</v>
      </c>
      <c r="K36" s="220"/>
      <c r="L36" s="220"/>
      <c r="M36" s="220"/>
      <c r="N36" s="222" t="s">
        <v>127</v>
      </c>
      <c r="O36" s="220"/>
      <c r="P36" s="220"/>
      <c r="Q36" s="42"/>
      <c r="R36" s="42"/>
      <c r="S36" s="43"/>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row>
    <row r="37" spans="1:168" s="10" customFormat="1" ht="21" customHeight="1" thickBot="1">
      <c r="A37" s="97" t="s">
        <v>90</v>
      </c>
      <c r="B37" s="98"/>
      <c r="C37" s="98"/>
      <c r="D37" s="115">
        <f>D10+D12-D16-D24-D33</f>
        <v>2848</v>
      </c>
      <c r="E37" s="126">
        <f>E10+E12-E16-E24-E33</f>
        <v>709</v>
      </c>
      <c r="F37" s="127">
        <f>SUM(D37:E37)</f>
        <v>3557</v>
      </c>
      <c r="G37" s="115">
        <f>G10+G12-G16-G24-G33</f>
        <v>2456</v>
      </c>
      <c r="H37" s="126">
        <f>H10+H12-H16-H24-H33</f>
        <v>618</v>
      </c>
      <c r="I37" s="127">
        <f>SUM(G37:H37)</f>
        <v>3074</v>
      </c>
      <c r="J37" s="115">
        <f>J10+J12-J16-J24-J33</f>
        <v>2456</v>
      </c>
      <c r="K37" s="126">
        <f>K10+K12-K16-K24-K33</f>
        <v>618</v>
      </c>
      <c r="L37" s="127">
        <f>SUM(J37:K37)</f>
        <v>3074</v>
      </c>
      <c r="M37" s="99">
        <f>ROUND(L37-P37,2)/P37*100</f>
        <v>8.08720112517581</v>
      </c>
      <c r="N37" s="115">
        <f>N10+N12-N16-N24-N33</f>
        <v>1878</v>
      </c>
      <c r="O37" s="126">
        <f>O10+O12-O16-O24-O33</f>
        <v>966</v>
      </c>
      <c r="P37" s="127">
        <f>SUM(N37:O37)</f>
        <v>2844</v>
      </c>
      <c r="Q37" s="100"/>
      <c r="R37" s="100"/>
      <c r="S37" s="101" t="s">
        <v>91</v>
      </c>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row>
    <row r="38" spans="1:168" s="10" customFormat="1" ht="21" customHeight="1" thickBot="1">
      <c r="A38" s="102"/>
      <c r="B38" s="33"/>
      <c r="C38" s="33"/>
      <c r="D38" s="54"/>
      <c r="E38" s="54"/>
      <c r="F38" s="54"/>
      <c r="G38" s="220"/>
      <c r="H38" s="220"/>
      <c r="I38" s="220"/>
      <c r="J38" s="220"/>
      <c r="K38" s="220"/>
      <c r="L38" s="220"/>
      <c r="M38" s="163"/>
      <c r="N38" s="220"/>
      <c r="O38" s="220"/>
      <c r="P38" s="220"/>
      <c r="Q38" s="223"/>
      <c r="R38" s="223"/>
      <c r="S38" s="43"/>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row>
    <row r="39" spans="1:168" s="10" customFormat="1" ht="21" customHeight="1" thickBot="1">
      <c r="A39" s="95" t="s">
        <v>80</v>
      </c>
      <c r="B39" s="37"/>
      <c r="C39" s="37"/>
      <c r="D39" s="162">
        <f aca="true" t="shared" si="6" ref="D39:L39">SUM(D40:D41)</f>
        <v>2848</v>
      </c>
      <c r="E39" s="126">
        <f t="shared" si="6"/>
        <v>709</v>
      </c>
      <c r="F39" s="161">
        <f t="shared" si="6"/>
        <v>3557</v>
      </c>
      <c r="G39" s="162">
        <f t="shared" si="6"/>
        <v>2456</v>
      </c>
      <c r="H39" s="126">
        <f t="shared" si="6"/>
        <v>618</v>
      </c>
      <c r="I39" s="161">
        <f t="shared" si="6"/>
        <v>3074</v>
      </c>
      <c r="J39" s="162">
        <f t="shared" si="6"/>
        <v>2456</v>
      </c>
      <c r="K39" s="126">
        <f t="shared" si="6"/>
        <v>618</v>
      </c>
      <c r="L39" s="117">
        <f t="shared" si="6"/>
        <v>3074</v>
      </c>
      <c r="M39" s="56">
        <f>ROUND(L39-P39,2)/P39*100</f>
        <v>8.08720112517581</v>
      </c>
      <c r="N39" s="162">
        <f>SUM(N40:N41)</f>
        <v>1878</v>
      </c>
      <c r="O39" s="126">
        <f>SUM(O40:O41)</f>
        <v>966</v>
      </c>
      <c r="P39" s="117">
        <f>SUM(N39:O39)</f>
        <v>2844</v>
      </c>
      <c r="Q39" s="39"/>
      <c r="R39" s="39"/>
      <c r="S39" s="40" t="s">
        <v>84</v>
      </c>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row>
    <row r="40" spans="1:168" s="10" customFormat="1" ht="21" customHeight="1">
      <c r="A40" s="103"/>
      <c r="B40" s="45" t="s">
        <v>23</v>
      </c>
      <c r="C40" s="46"/>
      <c r="D40" s="120">
        <v>2635</v>
      </c>
      <c r="E40" s="133">
        <v>598</v>
      </c>
      <c r="F40" s="134">
        <f>SUM(D40:E40)</f>
        <v>3233</v>
      </c>
      <c r="G40" s="133">
        <v>2228</v>
      </c>
      <c r="H40" s="133">
        <v>474</v>
      </c>
      <c r="I40" s="134">
        <f>SUM(G40:H40)</f>
        <v>2702</v>
      </c>
      <c r="J40" s="133">
        <v>2228</v>
      </c>
      <c r="K40" s="133">
        <v>474</v>
      </c>
      <c r="L40" s="119">
        <f>SUM(J40:K40)</f>
        <v>2702</v>
      </c>
      <c r="M40" s="47">
        <f>ROUND(L40-P40,2)/P40*100</f>
        <v>5.7534246575342465</v>
      </c>
      <c r="N40" s="133">
        <v>1703</v>
      </c>
      <c r="O40" s="133">
        <v>852</v>
      </c>
      <c r="P40" s="119">
        <f>SUM(N40:O40)</f>
        <v>2555</v>
      </c>
      <c r="Q40" s="48"/>
      <c r="R40" s="49" t="s">
        <v>24</v>
      </c>
      <c r="S40" s="43"/>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row>
    <row r="41" spans="1:168" s="10" customFormat="1" ht="21" customHeight="1" thickBot="1">
      <c r="A41" s="103"/>
      <c r="B41" s="69" t="s">
        <v>25</v>
      </c>
      <c r="C41" s="96"/>
      <c r="D41" s="122">
        <v>213</v>
      </c>
      <c r="E41" s="138">
        <v>111</v>
      </c>
      <c r="F41" s="124">
        <f>SUM(D41:E41)</f>
        <v>324</v>
      </c>
      <c r="G41" s="138">
        <v>228</v>
      </c>
      <c r="H41" s="138">
        <v>144</v>
      </c>
      <c r="I41" s="124">
        <f>SUM(G41:H41)</f>
        <v>372</v>
      </c>
      <c r="J41" s="138">
        <v>228</v>
      </c>
      <c r="K41" s="138">
        <v>144</v>
      </c>
      <c r="L41" s="124">
        <f>SUM(J41:K41)</f>
        <v>372</v>
      </c>
      <c r="M41" s="104">
        <f>ROUND(L41-P41,2)/P41*100</f>
        <v>28.719723183391004</v>
      </c>
      <c r="N41" s="122">
        <v>175</v>
      </c>
      <c r="O41" s="138">
        <v>114</v>
      </c>
      <c r="P41" s="124">
        <f>SUM(N41:O41)</f>
        <v>289</v>
      </c>
      <c r="Q41" s="52"/>
      <c r="R41" s="53" t="s">
        <v>26</v>
      </c>
      <c r="S41" s="43"/>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row>
    <row r="42" spans="1:168" s="10" customFormat="1" ht="9" customHeight="1" thickBot="1">
      <c r="A42" s="97"/>
      <c r="B42" s="98"/>
      <c r="C42" s="98"/>
      <c r="D42" s="105"/>
      <c r="E42" s="105"/>
      <c r="F42" s="105"/>
      <c r="G42" s="105"/>
      <c r="H42" s="105"/>
      <c r="I42" s="105"/>
      <c r="J42" s="105"/>
      <c r="K42" s="105"/>
      <c r="L42" s="105"/>
      <c r="M42" s="105"/>
      <c r="N42" s="105"/>
      <c r="O42" s="105"/>
      <c r="P42" s="105"/>
      <c r="Q42" s="100"/>
      <c r="R42" s="100"/>
      <c r="S42" s="106"/>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row>
    <row r="43" spans="1:168" s="10" customFormat="1" ht="9" customHeight="1" thickBot="1">
      <c r="A43" s="37"/>
      <c r="B43" s="37"/>
      <c r="C43" s="37"/>
      <c r="D43" s="54"/>
      <c r="E43" s="54"/>
      <c r="F43" s="54"/>
      <c r="G43" s="54"/>
      <c r="H43" s="54"/>
      <c r="I43" s="54"/>
      <c r="J43" s="54"/>
      <c r="K43" s="54"/>
      <c r="L43" s="54"/>
      <c r="M43" s="54"/>
      <c r="N43" s="54"/>
      <c r="O43" s="54"/>
      <c r="P43" s="54"/>
      <c r="Q43" s="39"/>
      <c r="R43" s="3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row>
    <row r="44" spans="1:19" s="10" customFormat="1" ht="21" customHeight="1">
      <c r="A44" s="168" t="s">
        <v>69</v>
      </c>
      <c r="B44" s="169"/>
      <c r="C44" s="169"/>
      <c r="D44" s="170"/>
      <c r="E44" s="171"/>
      <c r="F44" s="172"/>
      <c r="G44" s="170"/>
      <c r="H44" s="171"/>
      <c r="I44" s="172"/>
      <c r="J44" s="170"/>
      <c r="K44" s="171"/>
      <c r="L44" s="172"/>
      <c r="M44" s="173"/>
      <c r="N44" s="170"/>
      <c r="O44" s="171"/>
      <c r="P44" s="172"/>
      <c r="Q44" s="174"/>
      <c r="R44" s="174"/>
      <c r="S44" s="175" t="s">
        <v>70</v>
      </c>
    </row>
    <row r="45" spans="1:19" s="10" customFormat="1" ht="21" customHeight="1">
      <c r="A45" s="95" t="s">
        <v>71</v>
      </c>
      <c r="B45" s="72"/>
      <c r="C45" s="72"/>
      <c r="D45" s="176"/>
      <c r="E45" s="177"/>
      <c r="F45" s="178"/>
      <c r="G45" s="176"/>
      <c r="H45" s="177"/>
      <c r="I45" s="178"/>
      <c r="J45" s="176"/>
      <c r="K45" s="177"/>
      <c r="L45" s="178"/>
      <c r="M45" s="179"/>
      <c r="N45" s="176"/>
      <c r="O45" s="177"/>
      <c r="P45" s="178"/>
      <c r="Q45" s="61"/>
      <c r="R45" s="61"/>
      <c r="S45" s="40" t="s">
        <v>72</v>
      </c>
    </row>
    <row r="46" spans="1:19" s="10" customFormat="1" ht="21" customHeight="1">
      <c r="A46" s="180"/>
      <c r="B46" s="72" t="s">
        <v>73</v>
      </c>
      <c r="C46" s="72"/>
      <c r="D46" s="181">
        <v>0</v>
      </c>
      <c r="E46" s="177">
        <v>2</v>
      </c>
      <c r="F46" s="182">
        <f>SUM(D46:E46)</f>
        <v>2</v>
      </c>
      <c r="G46" s="181">
        <v>0</v>
      </c>
      <c r="H46" s="177">
        <f>E51</f>
        <v>0</v>
      </c>
      <c r="I46" s="182">
        <f>SUM(G46:H46)</f>
        <v>0</v>
      </c>
      <c r="J46" s="181">
        <v>0</v>
      </c>
      <c r="K46" s="177">
        <v>41</v>
      </c>
      <c r="L46" s="182">
        <f>SUM(J46:K46)</f>
        <v>41</v>
      </c>
      <c r="M46" s="183" t="s">
        <v>30</v>
      </c>
      <c r="N46" s="181">
        <v>7</v>
      </c>
      <c r="O46" s="177">
        <v>1</v>
      </c>
      <c r="P46" s="178">
        <f>SUM(N46:O46)</f>
        <v>8</v>
      </c>
      <c r="Q46" s="61"/>
      <c r="R46" s="42" t="s">
        <v>74</v>
      </c>
      <c r="S46" s="43"/>
    </row>
    <row r="47" spans="1:19" s="10" customFormat="1" ht="21" customHeight="1">
      <c r="A47" s="180"/>
      <c r="B47" s="72" t="s">
        <v>75</v>
      </c>
      <c r="C47" s="72"/>
      <c r="D47" s="181">
        <v>0</v>
      </c>
      <c r="E47" s="177">
        <v>0</v>
      </c>
      <c r="F47" s="182">
        <f>SUM(D47:E47)</f>
        <v>0</v>
      </c>
      <c r="G47" s="181">
        <v>27</v>
      </c>
      <c r="H47" s="177">
        <v>0</v>
      </c>
      <c r="I47" s="182">
        <f>SUM(G47:H47)</f>
        <v>27</v>
      </c>
      <c r="J47" s="181">
        <v>27</v>
      </c>
      <c r="K47" s="177">
        <v>0</v>
      </c>
      <c r="L47" s="182">
        <f>SUM(J47:K47)</f>
        <v>27</v>
      </c>
      <c r="M47" s="183" t="s">
        <v>30</v>
      </c>
      <c r="N47" s="181">
        <v>48</v>
      </c>
      <c r="O47" s="177">
        <v>290</v>
      </c>
      <c r="P47" s="178">
        <f>SUM(N47:O47)</f>
        <v>338</v>
      </c>
      <c r="Q47" s="61"/>
      <c r="R47" s="42" t="s">
        <v>76</v>
      </c>
      <c r="S47" s="43"/>
    </row>
    <row r="48" spans="1:19" s="10" customFormat="1" ht="21" customHeight="1">
      <c r="A48" s="180"/>
      <c r="B48" s="72" t="s">
        <v>128</v>
      </c>
      <c r="C48" s="72"/>
      <c r="D48" s="181">
        <v>0</v>
      </c>
      <c r="E48" s="177">
        <v>0</v>
      </c>
      <c r="F48" s="182">
        <f>SUM(D48:E48)</f>
        <v>0</v>
      </c>
      <c r="G48" s="181">
        <v>0</v>
      </c>
      <c r="H48" s="177">
        <v>0</v>
      </c>
      <c r="I48" s="182">
        <f>SUM(G48:H48)</f>
        <v>0</v>
      </c>
      <c r="J48" s="181">
        <v>0</v>
      </c>
      <c r="K48" s="177">
        <v>19</v>
      </c>
      <c r="L48" s="182">
        <f>SUM(J48:K48)</f>
        <v>19</v>
      </c>
      <c r="M48" s="183" t="s">
        <v>30</v>
      </c>
      <c r="N48" s="181">
        <v>55</v>
      </c>
      <c r="O48" s="177">
        <v>219</v>
      </c>
      <c r="P48" s="178">
        <f>SUM(N48:O48)</f>
        <v>274</v>
      </c>
      <c r="Q48" s="61"/>
      <c r="R48" s="42" t="s">
        <v>93</v>
      </c>
      <c r="S48" s="43"/>
    </row>
    <row r="49" spans="1:19" s="10" customFormat="1" ht="21" customHeight="1">
      <c r="A49" s="180"/>
      <c r="B49" s="72"/>
      <c r="C49" s="72" t="s">
        <v>92</v>
      </c>
      <c r="D49" s="181">
        <v>0</v>
      </c>
      <c r="E49" s="177">
        <v>0</v>
      </c>
      <c r="F49" s="182">
        <v>0</v>
      </c>
      <c r="G49" s="181">
        <v>0</v>
      </c>
      <c r="H49" s="177">
        <v>0</v>
      </c>
      <c r="I49" s="182">
        <v>0</v>
      </c>
      <c r="J49" s="181">
        <v>0</v>
      </c>
      <c r="K49" s="177">
        <v>0</v>
      </c>
      <c r="L49" s="182">
        <v>0</v>
      </c>
      <c r="M49" s="183" t="s">
        <v>30</v>
      </c>
      <c r="N49" s="181">
        <v>0</v>
      </c>
      <c r="O49" s="177">
        <v>13</v>
      </c>
      <c r="P49" s="178">
        <f>N49+O49</f>
        <v>13</v>
      </c>
      <c r="Q49" s="61"/>
      <c r="R49" s="42" t="s">
        <v>94</v>
      </c>
      <c r="S49" s="43"/>
    </row>
    <row r="50" spans="1:19" s="10" customFormat="1" ht="21" customHeight="1">
      <c r="A50" s="180"/>
      <c r="B50" s="72" t="s">
        <v>108</v>
      </c>
      <c r="C50" s="72"/>
      <c r="D50" s="181">
        <v>0</v>
      </c>
      <c r="E50" s="184">
        <v>2</v>
      </c>
      <c r="F50" s="182">
        <f>SUM(D50:E50)</f>
        <v>2</v>
      </c>
      <c r="G50" s="181">
        <v>0</v>
      </c>
      <c r="H50" s="184">
        <v>0</v>
      </c>
      <c r="I50" s="182">
        <f>SUM(G50:H50)</f>
        <v>0</v>
      </c>
      <c r="J50" s="181">
        <v>0</v>
      </c>
      <c r="K50" s="184">
        <v>22</v>
      </c>
      <c r="L50" s="182">
        <f>SUM(J50:K50)</f>
        <v>22</v>
      </c>
      <c r="M50" s="86" t="s">
        <v>30</v>
      </c>
      <c r="N50" s="181">
        <v>0</v>
      </c>
      <c r="O50" s="184">
        <v>1</v>
      </c>
      <c r="P50" s="178">
        <f>SUM(N50:O50)</f>
        <v>1</v>
      </c>
      <c r="Q50" s="61"/>
      <c r="R50" s="42" t="s">
        <v>109</v>
      </c>
      <c r="S50" s="43"/>
    </row>
    <row r="51" spans="1:19" s="10" customFormat="1" ht="21.75" customHeight="1" thickBot="1">
      <c r="A51" s="185"/>
      <c r="B51" s="186" t="s">
        <v>77</v>
      </c>
      <c r="C51" s="186"/>
      <c r="D51" s="187">
        <f>D46+D47-D48-D50</f>
        <v>0</v>
      </c>
      <c r="E51" s="188">
        <f>E46+E47-E48-E50</f>
        <v>0</v>
      </c>
      <c r="F51" s="188">
        <f>SUM(D51:E51)</f>
        <v>0</v>
      </c>
      <c r="G51" s="187">
        <f>G46+G47-G48-G50</f>
        <v>27</v>
      </c>
      <c r="H51" s="188">
        <f>H46+H47-H48-H50</f>
        <v>0</v>
      </c>
      <c r="I51" s="188">
        <f>SUM(G51:H51)</f>
        <v>27</v>
      </c>
      <c r="J51" s="187">
        <f>J46+J47-J48-J50</f>
        <v>27</v>
      </c>
      <c r="K51" s="188">
        <f>K46+K47-K48-K50</f>
        <v>0</v>
      </c>
      <c r="L51" s="188">
        <f>SUM(J51:K51)</f>
        <v>27</v>
      </c>
      <c r="M51" s="189" t="s">
        <v>30</v>
      </c>
      <c r="N51" s="187">
        <f>N46+N47-N48-N50</f>
        <v>0</v>
      </c>
      <c r="O51" s="188">
        <f>O46+O47-O48-O49-O50</f>
        <v>58</v>
      </c>
      <c r="P51" s="190">
        <f>SUM(N51:O51)</f>
        <v>58</v>
      </c>
      <c r="Q51" s="191"/>
      <c r="R51" s="192" t="s">
        <v>78</v>
      </c>
      <c r="S51" s="106"/>
    </row>
    <row r="52" spans="1:18" s="10" customFormat="1" ht="36" customHeight="1">
      <c r="A52" s="193" t="s">
        <v>27</v>
      </c>
      <c r="B52" s="194" t="s">
        <v>100</v>
      </c>
      <c r="C52" s="194"/>
      <c r="D52" s="194"/>
      <c r="E52" s="194"/>
      <c r="F52" s="194"/>
      <c r="G52" s="194"/>
      <c r="H52" s="194"/>
      <c r="I52" s="194"/>
      <c r="J52" s="194"/>
      <c r="K52" s="194"/>
      <c r="L52" s="194"/>
      <c r="M52" s="194"/>
      <c r="N52" s="194"/>
      <c r="O52" s="194"/>
      <c r="P52" s="194"/>
      <c r="Q52" s="195"/>
      <c r="R52" s="195"/>
    </row>
    <row r="53" spans="1:18" s="10" customFormat="1" ht="21" customHeight="1">
      <c r="A53" s="193"/>
      <c r="B53" s="194" t="s">
        <v>98</v>
      </c>
      <c r="C53" s="194"/>
      <c r="D53" s="194"/>
      <c r="E53" s="194"/>
      <c r="F53" s="194"/>
      <c r="G53" s="194"/>
      <c r="H53" s="194"/>
      <c r="I53" s="194"/>
      <c r="J53" s="194"/>
      <c r="K53" s="194"/>
      <c r="L53" s="194"/>
      <c r="M53" s="194"/>
      <c r="N53" s="194"/>
      <c r="O53" s="194"/>
      <c r="P53" s="194"/>
      <c r="Q53" s="195"/>
      <c r="R53" s="195"/>
    </row>
    <row r="54" spans="1:18" s="10" customFormat="1" ht="21" customHeight="1">
      <c r="A54" s="196" t="s">
        <v>28</v>
      </c>
      <c r="B54" s="10" t="s">
        <v>46</v>
      </c>
      <c r="D54" s="194"/>
      <c r="E54" s="194"/>
      <c r="F54" s="194"/>
      <c r="G54" s="194"/>
      <c r="H54" s="194"/>
      <c r="I54" s="194"/>
      <c r="J54" s="194"/>
      <c r="K54" s="194"/>
      <c r="L54" s="194"/>
      <c r="M54" s="194"/>
      <c r="N54" s="194"/>
      <c r="O54" s="194"/>
      <c r="P54" s="194"/>
      <c r="Q54" s="194"/>
      <c r="R54" s="194"/>
    </row>
    <row r="55" spans="2:18" s="10" customFormat="1" ht="21" customHeight="1">
      <c r="B55" s="10" t="s">
        <v>112</v>
      </c>
      <c r="D55" s="194"/>
      <c r="E55" s="194"/>
      <c r="F55" s="194"/>
      <c r="G55" s="194"/>
      <c r="H55" s="194"/>
      <c r="I55" s="194"/>
      <c r="J55" s="194"/>
      <c r="K55" s="194"/>
      <c r="L55" s="194"/>
      <c r="M55" s="194"/>
      <c r="N55" s="194"/>
      <c r="O55" s="194"/>
      <c r="P55" s="194"/>
      <c r="Q55" s="197"/>
      <c r="R55" s="197"/>
    </row>
    <row r="56" spans="1:16" s="10" customFormat="1" ht="21" customHeight="1">
      <c r="A56" s="193" t="s">
        <v>29</v>
      </c>
      <c r="B56" s="194" t="s">
        <v>31</v>
      </c>
      <c r="C56" s="194"/>
      <c r="D56" s="194"/>
      <c r="E56" s="194"/>
      <c r="F56" s="194"/>
      <c r="G56" s="194"/>
      <c r="H56" s="194"/>
      <c r="I56" s="194"/>
      <c r="J56" s="194"/>
      <c r="K56" s="194"/>
      <c r="L56" s="194"/>
      <c r="M56" s="194"/>
      <c r="N56" s="194"/>
      <c r="O56" s="194"/>
      <c r="P56" s="194"/>
    </row>
    <row r="57" spans="1:16" s="10" customFormat="1" ht="21" customHeight="1">
      <c r="A57" s="193" t="s">
        <v>30</v>
      </c>
      <c r="B57" s="198" t="s">
        <v>48</v>
      </c>
      <c r="C57" s="194"/>
      <c r="D57" s="194"/>
      <c r="E57" s="194"/>
      <c r="F57" s="194"/>
      <c r="G57" s="194"/>
      <c r="H57" s="194"/>
      <c r="K57" s="199"/>
      <c r="L57" s="199"/>
      <c r="M57" s="199"/>
      <c r="N57" s="199"/>
      <c r="O57" s="194"/>
      <c r="P57" s="194"/>
    </row>
    <row r="58" spans="1:168" s="10" customFormat="1" ht="21" customHeight="1">
      <c r="A58" s="200" t="s">
        <v>33</v>
      </c>
      <c r="B58" s="10" t="s">
        <v>45</v>
      </c>
      <c r="C58" s="194"/>
      <c r="D58" s="194"/>
      <c r="E58" s="194"/>
      <c r="F58" s="194"/>
      <c r="G58" s="194"/>
      <c r="H58" s="199"/>
      <c r="I58" s="193"/>
      <c r="J58" s="194"/>
      <c r="K58" s="199"/>
      <c r="L58" s="194"/>
      <c r="M58" s="199"/>
      <c r="N58" s="194"/>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row>
    <row r="59" spans="1:168" s="10" customFormat="1" ht="21" customHeight="1">
      <c r="A59" s="194"/>
      <c r="B59" s="10" t="s">
        <v>40</v>
      </c>
      <c r="C59" s="194"/>
      <c r="D59" s="194"/>
      <c r="E59" s="194"/>
      <c r="F59" s="194"/>
      <c r="I59" s="199" t="s">
        <v>53</v>
      </c>
      <c r="J59" s="199"/>
      <c r="K59" s="199" t="s">
        <v>54</v>
      </c>
      <c r="L59" s="199"/>
      <c r="M59" s="199"/>
      <c r="N59" s="199"/>
      <c r="O59" s="19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row>
    <row r="60" spans="1:168" s="10" customFormat="1" ht="21" customHeight="1">
      <c r="A60" s="194"/>
      <c r="C60" s="194"/>
      <c r="D60" s="194"/>
      <c r="E60" s="194"/>
      <c r="F60" s="194"/>
      <c r="G60" s="10" t="s">
        <v>103</v>
      </c>
      <c r="I60" s="199" t="s">
        <v>101</v>
      </c>
      <c r="J60" s="194" t="s">
        <v>43</v>
      </c>
      <c r="K60" s="199" t="s">
        <v>102</v>
      </c>
      <c r="L60" s="194" t="s">
        <v>105</v>
      </c>
      <c r="M60" s="194"/>
      <c r="N60" s="199"/>
      <c r="O60" s="194"/>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row>
    <row r="61" spans="1:168" s="10" customFormat="1" ht="21" customHeight="1">
      <c r="A61" s="193"/>
      <c r="B61" s="194"/>
      <c r="C61" s="194"/>
      <c r="D61" s="194"/>
      <c r="E61" s="194"/>
      <c r="F61" s="194"/>
      <c r="G61" s="193" t="s">
        <v>85</v>
      </c>
      <c r="H61" s="194"/>
      <c r="I61" s="199" t="s">
        <v>95</v>
      </c>
      <c r="J61" s="194" t="s">
        <v>43</v>
      </c>
      <c r="K61" s="199" t="s">
        <v>96</v>
      </c>
      <c r="L61" s="194" t="s">
        <v>43</v>
      </c>
      <c r="M61" s="194"/>
      <c r="N61" s="199"/>
      <c r="O61" s="194"/>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row>
    <row r="62" spans="1:18" s="10" customFormat="1" ht="21" customHeight="1">
      <c r="A62" s="200"/>
      <c r="B62" s="198"/>
      <c r="C62" s="194"/>
      <c r="D62" s="194"/>
      <c r="E62" s="194"/>
      <c r="F62" s="194"/>
      <c r="G62" s="194" t="s">
        <v>121</v>
      </c>
      <c r="H62" s="194"/>
      <c r="I62" s="199" t="s">
        <v>129</v>
      </c>
      <c r="J62" s="194" t="s">
        <v>43</v>
      </c>
      <c r="K62" s="199" t="s">
        <v>130</v>
      </c>
      <c r="L62" s="194" t="s">
        <v>43</v>
      </c>
      <c r="M62" s="194"/>
      <c r="N62" s="199"/>
      <c r="O62" s="194"/>
      <c r="P62" s="194"/>
      <c r="Q62" s="195"/>
      <c r="R62" s="195"/>
    </row>
    <row r="63" spans="1:18" s="10" customFormat="1" ht="21" customHeight="1">
      <c r="A63" s="193" t="s">
        <v>32</v>
      </c>
      <c r="B63" s="194" t="s">
        <v>55</v>
      </c>
      <c r="C63" s="194"/>
      <c r="D63" s="194"/>
      <c r="E63" s="194"/>
      <c r="F63" s="194"/>
      <c r="G63" s="194"/>
      <c r="H63" s="194"/>
      <c r="I63" s="201"/>
      <c r="J63" s="194"/>
      <c r="K63" s="194"/>
      <c r="L63" s="194"/>
      <c r="M63" s="194"/>
      <c r="N63" s="194"/>
      <c r="O63" s="194"/>
      <c r="P63" s="194"/>
      <c r="Q63" s="195"/>
      <c r="R63" s="195"/>
    </row>
    <row r="64" spans="1:18" s="10" customFormat="1" ht="21" customHeight="1">
      <c r="A64" s="200" t="s">
        <v>10</v>
      </c>
      <c r="B64" s="194" t="s">
        <v>62</v>
      </c>
      <c r="C64" s="194"/>
      <c r="D64" s="194"/>
      <c r="E64" s="194"/>
      <c r="F64" s="194"/>
      <c r="G64" s="194"/>
      <c r="H64" s="194"/>
      <c r="I64" s="194"/>
      <c r="J64" s="194"/>
      <c r="K64" s="194"/>
      <c r="L64" s="194"/>
      <c r="M64" s="194"/>
      <c r="N64" s="194"/>
      <c r="O64" s="194"/>
      <c r="P64" s="194"/>
      <c r="Q64" s="195"/>
      <c r="R64" s="195"/>
    </row>
    <row r="65" spans="1:18" s="10" customFormat="1" ht="21" customHeight="1">
      <c r="A65" s="200" t="s">
        <v>79</v>
      </c>
      <c r="B65" s="194" t="s">
        <v>99</v>
      </c>
      <c r="C65" s="194"/>
      <c r="D65" s="194"/>
      <c r="E65" s="194"/>
      <c r="F65" s="194"/>
      <c r="G65" s="194"/>
      <c r="H65" s="194"/>
      <c r="I65" s="194"/>
      <c r="J65" s="194"/>
      <c r="K65" s="194"/>
      <c r="L65" s="194"/>
      <c r="M65" s="194"/>
      <c r="N65" s="194"/>
      <c r="O65" s="194"/>
      <c r="P65" s="194"/>
      <c r="Q65" s="195"/>
      <c r="R65" s="195"/>
    </row>
    <row r="66" spans="1:168" ht="21" customHeight="1">
      <c r="A66" s="196" t="s">
        <v>88</v>
      </c>
      <c r="B66" s="10" t="s">
        <v>106</v>
      </c>
      <c r="C66" s="194"/>
      <c r="D66" s="194"/>
      <c r="E66" s="194"/>
      <c r="F66" s="194"/>
      <c r="G66" s="194"/>
      <c r="H66" s="194"/>
      <c r="I66" s="111"/>
      <c r="J66" s="111"/>
      <c r="K66" s="111"/>
      <c r="L66" s="111"/>
      <c r="M66" s="111"/>
      <c r="N66" s="111"/>
      <c r="O66" s="111"/>
      <c r="P66" s="111"/>
      <c r="Q66" s="112"/>
      <c r="R66" s="112"/>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c r="EI66" s="110"/>
      <c r="EJ66" s="110"/>
      <c r="EK66" s="110"/>
      <c r="EL66" s="110"/>
      <c r="EM66" s="110"/>
      <c r="EN66" s="110"/>
      <c r="EO66" s="110"/>
      <c r="EP66" s="110"/>
      <c r="EQ66" s="110"/>
      <c r="ER66" s="110"/>
      <c r="ES66" s="110"/>
      <c r="ET66" s="110"/>
      <c r="EU66" s="110"/>
      <c r="EV66" s="110"/>
      <c r="EW66" s="110"/>
      <c r="EX66" s="110"/>
      <c r="EY66" s="110"/>
      <c r="EZ66" s="110"/>
      <c r="FA66" s="110"/>
      <c r="FB66" s="110"/>
      <c r="FC66" s="110"/>
      <c r="FD66" s="110"/>
      <c r="FE66" s="110"/>
      <c r="FF66" s="110"/>
      <c r="FG66" s="110"/>
      <c r="FH66" s="110"/>
      <c r="FI66" s="110"/>
      <c r="FJ66" s="110"/>
      <c r="FK66" s="110"/>
      <c r="FL66" s="110"/>
    </row>
    <row r="67" spans="1:14" ht="21" customHeight="1">
      <c r="A67" s="193"/>
      <c r="B67" s="194" t="s">
        <v>107</v>
      </c>
      <c r="C67" s="202"/>
      <c r="D67" s="194"/>
      <c r="E67" s="194"/>
      <c r="F67" s="194"/>
      <c r="G67" s="194"/>
      <c r="H67" s="194"/>
      <c r="I67" s="111"/>
      <c r="J67" s="111"/>
      <c r="K67" s="111"/>
      <c r="L67" s="113"/>
      <c r="M67" s="111"/>
      <c r="N67" s="111"/>
    </row>
    <row r="68" spans="1:168" ht="21" customHeight="1">
      <c r="A68" s="203" t="s">
        <v>63</v>
      </c>
      <c r="B68" s="194" t="s">
        <v>113</v>
      </c>
      <c r="C68" s="10"/>
      <c r="D68" s="194"/>
      <c r="E68" s="194"/>
      <c r="F68" s="194"/>
      <c r="G68" s="194"/>
      <c r="H68" s="10"/>
      <c r="I68" s="10"/>
      <c r="J68" s="10"/>
      <c r="K68" s="10"/>
      <c r="L68" s="10"/>
      <c r="M68" s="10"/>
      <c r="N68" s="10"/>
      <c r="O68" s="111"/>
      <c r="P68" s="111"/>
      <c r="Q68" s="111"/>
      <c r="R68" s="111"/>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c r="EK68" s="110"/>
      <c r="EL68" s="110"/>
      <c r="EM68" s="110"/>
      <c r="EN68" s="110"/>
      <c r="EO68" s="110"/>
      <c r="EP68" s="110"/>
      <c r="EQ68" s="110"/>
      <c r="ER68" s="110"/>
      <c r="ES68" s="110"/>
      <c r="ET68" s="110"/>
      <c r="EU68" s="110"/>
      <c r="EV68" s="110"/>
      <c r="EW68" s="110"/>
      <c r="EX68" s="110"/>
      <c r="EY68" s="110"/>
      <c r="EZ68" s="110"/>
      <c r="FA68" s="110"/>
      <c r="FB68" s="110"/>
      <c r="FC68" s="110"/>
      <c r="FD68" s="110"/>
      <c r="FE68" s="110"/>
      <c r="FF68" s="110"/>
      <c r="FG68" s="110"/>
      <c r="FH68" s="110"/>
      <c r="FI68" s="110"/>
      <c r="FJ68" s="110"/>
      <c r="FK68" s="110"/>
      <c r="FL68" s="110"/>
    </row>
    <row r="69" spans="1:168" ht="21" customHeight="1">
      <c r="A69" s="114"/>
      <c r="B69" s="198" t="s">
        <v>114</v>
      </c>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c r="EK69" s="110"/>
      <c r="EL69" s="110"/>
      <c r="EM69" s="110"/>
      <c r="EN69" s="110"/>
      <c r="EO69" s="110"/>
      <c r="EP69" s="110"/>
      <c r="EQ69" s="110"/>
      <c r="ER69" s="110"/>
      <c r="ES69" s="110"/>
      <c r="ET69" s="110"/>
      <c r="EU69" s="110"/>
      <c r="EV69" s="110"/>
      <c r="EW69" s="110"/>
      <c r="EX69" s="110"/>
      <c r="EY69" s="110"/>
      <c r="EZ69" s="110"/>
      <c r="FA69" s="110"/>
      <c r="FB69" s="110"/>
      <c r="FC69" s="110"/>
      <c r="FD69" s="110"/>
      <c r="FE69" s="110"/>
      <c r="FF69" s="110"/>
      <c r="FG69" s="110"/>
      <c r="FH69" s="110"/>
      <c r="FI69" s="110"/>
      <c r="FJ69" s="110"/>
      <c r="FK69" s="110"/>
      <c r="FL69" s="110"/>
    </row>
    <row r="70" spans="1:18" ht="21" customHeight="1">
      <c r="A70" s="109"/>
      <c r="B70" s="111"/>
      <c r="C70" s="109"/>
      <c r="D70" s="109"/>
      <c r="E70" s="109"/>
      <c r="F70" s="109"/>
      <c r="G70" s="109"/>
      <c r="H70" s="109"/>
      <c r="I70" s="109"/>
      <c r="J70" s="109"/>
      <c r="K70" s="109"/>
      <c r="L70" s="109"/>
      <c r="M70" s="109"/>
      <c r="N70" s="109"/>
      <c r="O70" s="109"/>
      <c r="P70" s="109"/>
      <c r="Q70" s="109"/>
      <c r="R70" s="109"/>
    </row>
    <row r="71" spans="1:18" ht="21" customHeight="1">
      <c r="A71" s="109"/>
      <c r="B71" s="109"/>
      <c r="C71" s="109"/>
      <c r="D71" s="109"/>
      <c r="E71" s="109"/>
      <c r="F71" s="109"/>
      <c r="G71" s="109"/>
      <c r="H71" s="109"/>
      <c r="I71" s="109"/>
      <c r="J71" s="109"/>
      <c r="K71" s="109"/>
      <c r="L71" s="109"/>
      <c r="M71" s="109"/>
      <c r="N71" s="109"/>
      <c r="O71" s="109"/>
      <c r="P71" s="109"/>
      <c r="Q71" s="109"/>
      <c r="R71" s="109"/>
    </row>
    <row r="72" spans="1:18" ht="21" customHeight="1">
      <c r="A72" s="109"/>
      <c r="B72" s="109"/>
      <c r="C72" s="109"/>
      <c r="D72" s="109"/>
      <c r="E72" s="109"/>
      <c r="F72" s="109"/>
      <c r="G72" s="109"/>
      <c r="H72" s="109"/>
      <c r="I72" s="109"/>
      <c r="J72" s="109"/>
      <c r="K72" s="109"/>
      <c r="L72" s="109"/>
      <c r="M72" s="109"/>
      <c r="N72" s="109"/>
      <c r="O72" s="109"/>
      <c r="P72" s="109"/>
      <c r="Q72" s="109"/>
      <c r="R72" s="109"/>
    </row>
    <row r="73" spans="1:18" ht="21" customHeight="1">
      <c r="A73" s="109"/>
      <c r="B73" s="109"/>
      <c r="C73" s="109"/>
      <c r="D73" s="109"/>
      <c r="E73" s="109"/>
      <c r="F73" s="109"/>
      <c r="G73" s="109"/>
      <c r="H73" s="109"/>
      <c r="I73" s="109"/>
      <c r="J73" s="109"/>
      <c r="K73" s="109"/>
      <c r="L73" s="109"/>
      <c r="M73" s="109"/>
      <c r="N73" s="109"/>
      <c r="O73" s="109"/>
      <c r="P73" s="109"/>
      <c r="Q73" s="109"/>
      <c r="R73" s="109"/>
    </row>
    <row r="74" spans="1:18" ht="21" customHeight="1">
      <c r="A74" s="109"/>
      <c r="B74" s="109"/>
      <c r="C74" s="109"/>
      <c r="D74" s="109"/>
      <c r="E74" s="109"/>
      <c r="F74" s="109"/>
      <c r="G74" s="109"/>
      <c r="H74" s="109"/>
      <c r="I74" s="109"/>
      <c r="J74" s="109"/>
      <c r="K74" s="109"/>
      <c r="L74" s="109"/>
      <c r="M74" s="109"/>
      <c r="N74" s="109"/>
      <c r="O74" s="109"/>
      <c r="P74" s="109"/>
      <c r="Q74" s="109"/>
      <c r="R74" s="109"/>
    </row>
    <row r="75" spans="1:18" ht="21" customHeight="1">
      <c r="A75" s="109"/>
      <c r="B75" s="109"/>
      <c r="C75" s="109"/>
      <c r="D75" s="109"/>
      <c r="E75" s="109"/>
      <c r="F75" s="109"/>
      <c r="G75" s="109"/>
      <c r="H75" s="109"/>
      <c r="I75" s="109"/>
      <c r="J75" s="109"/>
      <c r="K75" s="109"/>
      <c r="L75" s="109"/>
      <c r="M75" s="109"/>
      <c r="N75" s="109"/>
      <c r="O75" s="109"/>
      <c r="P75" s="109"/>
      <c r="Q75" s="109"/>
      <c r="R75" s="109"/>
    </row>
    <row r="76" spans="1:18" ht="21" customHeight="1">
      <c r="A76" s="109"/>
      <c r="B76" s="109"/>
      <c r="C76" s="109"/>
      <c r="D76" s="109"/>
      <c r="E76" s="109"/>
      <c r="F76" s="109"/>
      <c r="G76" s="109"/>
      <c r="H76" s="109"/>
      <c r="I76" s="109"/>
      <c r="J76" s="109"/>
      <c r="K76" s="109"/>
      <c r="L76" s="109"/>
      <c r="M76" s="109"/>
      <c r="N76" s="109"/>
      <c r="O76" s="109"/>
      <c r="P76" s="109"/>
      <c r="Q76" s="109"/>
      <c r="R76" s="109"/>
    </row>
    <row r="77" spans="1:18" ht="21" customHeight="1">
      <c r="A77" s="109"/>
      <c r="B77" s="109"/>
      <c r="C77" s="109"/>
      <c r="D77" s="109"/>
      <c r="E77" s="109"/>
      <c r="F77" s="109"/>
      <c r="G77" s="109"/>
      <c r="H77" s="109"/>
      <c r="I77" s="109"/>
      <c r="J77" s="109"/>
      <c r="K77" s="109"/>
      <c r="L77" s="109"/>
      <c r="M77" s="109"/>
      <c r="N77" s="109"/>
      <c r="O77" s="109"/>
      <c r="P77" s="109"/>
      <c r="Q77" s="109"/>
      <c r="R77" s="109"/>
    </row>
    <row r="78" spans="1:18" ht="21" customHeight="1">
      <c r="A78" s="109"/>
      <c r="B78" s="109"/>
      <c r="C78" s="109"/>
      <c r="D78" s="109"/>
      <c r="E78" s="109"/>
      <c r="F78" s="109"/>
      <c r="G78" s="109"/>
      <c r="H78" s="109"/>
      <c r="I78" s="109"/>
      <c r="J78" s="109"/>
      <c r="K78" s="109"/>
      <c r="L78" s="109"/>
      <c r="M78" s="109"/>
      <c r="N78" s="109"/>
      <c r="O78" s="109"/>
      <c r="P78" s="109"/>
      <c r="Q78" s="109"/>
      <c r="R78" s="109"/>
    </row>
    <row r="79" spans="1:18" ht="18">
      <c r="A79" s="109"/>
      <c r="B79" s="109"/>
      <c r="C79" s="109"/>
      <c r="D79" s="109"/>
      <c r="E79" s="109"/>
      <c r="F79" s="109"/>
      <c r="G79" s="109"/>
      <c r="H79" s="109"/>
      <c r="I79" s="109"/>
      <c r="J79" s="109"/>
      <c r="K79" s="109"/>
      <c r="L79" s="109"/>
      <c r="M79" s="109"/>
      <c r="N79" s="109"/>
      <c r="O79" s="109"/>
      <c r="P79" s="109"/>
      <c r="Q79" s="109"/>
      <c r="R79" s="109"/>
    </row>
    <row r="80" spans="1:18" ht="18">
      <c r="A80" s="109"/>
      <c r="B80" s="109"/>
      <c r="C80" s="109"/>
      <c r="D80" s="109"/>
      <c r="E80" s="109"/>
      <c r="F80" s="109"/>
      <c r="G80" s="109"/>
      <c r="H80" s="109"/>
      <c r="I80" s="109"/>
      <c r="J80" s="109"/>
      <c r="K80" s="109"/>
      <c r="L80" s="109"/>
      <c r="M80" s="109"/>
      <c r="N80" s="109"/>
      <c r="O80" s="109"/>
      <c r="P80" s="109"/>
      <c r="Q80" s="109"/>
      <c r="R80" s="109"/>
    </row>
    <row r="81" spans="1:18" ht="18">
      <c r="A81" s="109"/>
      <c r="B81" s="109"/>
      <c r="C81" s="109"/>
      <c r="D81" s="109"/>
      <c r="E81" s="109"/>
      <c r="F81" s="109"/>
      <c r="G81" s="109"/>
      <c r="H81" s="109"/>
      <c r="I81" s="109"/>
      <c r="J81" s="109"/>
      <c r="K81" s="109"/>
      <c r="L81" s="109"/>
      <c r="M81" s="109"/>
      <c r="N81" s="109"/>
      <c r="O81" s="109"/>
      <c r="P81" s="109"/>
      <c r="Q81" s="109"/>
      <c r="R81" s="109"/>
    </row>
    <row r="82" spans="1:18" ht="18">
      <c r="A82" s="109"/>
      <c r="B82" s="109"/>
      <c r="C82" s="109"/>
      <c r="D82" s="109"/>
      <c r="E82" s="109"/>
      <c r="F82" s="109"/>
      <c r="G82" s="109"/>
      <c r="H82" s="109"/>
      <c r="I82" s="109"/>
      <c r="J82" s="109"/>
      <c r="K82" s="109"/>
      <c r="L82" s="109"/>
      <c r="M82" s="109"/>
      <c r="N82" s="109"/>
      <c r="O82" s="109"/>
      <c r="P82" s="109"/>
      <c r="Q82" s="109"/>
      <c r="R82" s="109"/>
    </row>
    <row r="83" spans="1:18" ht="18">
      <c r="A83" s="109"/>
      <c r="B83" s="109"/>
      <c r="C83" s="109"/>
      <c r="D83" s="109"/>
      <c r="E83" s="109"/>
      <c r="F83" s="109"/>
      <c r="G83" s="109"/>
      <c r="H83" s="109"/>
      <c r="I83" s="109"/>
      <c r="J83" s="109"/>
      <c r="K83" s="109"/>
      <c r="L83" s="109"/>
      <c r="M83" s="109"/>
      <c r="N83" s="109"/>
      <c r="O83" s="109"/>
      <c r="P83" s="109"/>
      <c r="Q83" s="109"/>
      <c r="R83" s="109"/>
    </row>
    <row r="84" spans="1:18" ht="18">
      <c r="A84" s="109"/>
      <c r="B84" s="109"/>
      <c r="C84" s="109"/>
      <c r="D84" s="109"/>
      <c r="E84" s="109"/>
      <c r="F84" s="109"/>
      <c r="G84" s="109"/>
      <c r="H84" s="109"/>
      <c r="I84" s="109"/>
      <c r="J84" s="109"/>
      <c r="K84" s="109"/>
      <c r="L84" s="109"/>
      <c r="M84" s="109"/>
      <c r="N84" s="109"/>
      <c r="O84" s="109"/>
      <c r="P84" s="109"/>
      <c r="Q84" s="109"/>
      <c r="R84" s="109"/>
    </row>
    <row r="85" spans="1:18" ht="18">
      <c r="A85" s="109"/>
      <c r="B85" s="109"/>
      <c r="C85" s="109"/>
      <c r="D85" s="109"/>
      <c r="E85" s="109"/>
      <c r="F85" s="109"/>
      <c r="G85" s="109"/>
      <c r="H85" s="109"/>
      <c r="I85" s="109"/>
      <c r="J85" s="109"/>
      <c r="K85" s="109"/>
      <c r="L85" s="109"/>
      <c r="M85" s="109"/>
      <c r="N85" s="109"/>
      <c r="O85" s="109"/>
      <c r="P85" s="109"/>
      <c r="Q85" s="109"/>
      <c r="R85" s="109"/>
    </row>
    <row r="86" spans="1:18" ht="18">
      <c r="A86" s="109"/>
      <c r="B86" s="109"/>
      <c r="C86" s="109"/>
      <c r="D86" s="109"/>
      <c r="E86" s="109"/>
      <c r="F86" s="109"/>
      <c r="G86" s="109"/>
      <c r="H86" s="109"/>
      <c r="I86" s="109"/>
      <c r="J86" s="109"/>
      <c r="K86" s="109"/>
      <c r="L86" s="109"/>
      <c r="M86" s="109"/>
      <c r="N86" s="109"/>
      <c r="O86" s="109"/>
      <c r="P86" s="109"/>
      <c r="Q86" s="109"/>
      <c r="R86" s="109"/>
    </row>
    <row r="87" spans="1:18" ht="18">
      <c r="A87" s="109"/>
      <c r="B87" s="109"/>
      <c r="C87" s="109"/>
      <c r="D87" s="109"/>
      <c r="E87" s="109"/>
      <c r="F87" s="109"/>
      <c r="G87" s="109"/>
      <c r="H87" s="109"/>
      <c r="I87" s="109"/>
      <c r="J87" s="109"/>
      <c r="K87" s="109"/>
      <c r="L87" s="109"/>
      <c r="M87" s="109"/>
      <c r="N87" s="109"/>
      <c r="O87" s="109"/>
      <c r="P87" s="109"/>
      <c r="Q87" s="109"/>
      <c r="R87" s="109"/>
    </row>
    <row r="88" spans="1:18" ht="18">
      <c r="A88" s="109"/>
      <c r="B88" s="109"/>
      <c r="C88" s="109"/>
      <c r="D88" s="109"/>
      <c r="E88" s="109"/>
      <c r="F88" s="109"/>
      <c r="G88" s="109"/>
      <c r="H88" s="109"/>
      <c r="I88" s="109"/>
      <c r="J88" s="109"/>
      <c r="K88" s="109"/>
      <c r="L88" s="109"/>
      <c r="M88" s="109"/>
      <c r="N88" s="109"/>
      <c r="O88" s="109"/>
      <c r="P88" s="109"/>
      <c r="Q88" s="109"/>
      <c r="R88" s="109"/>
    </row>
    <row r="89" spans="1:18" ht="18">
      <c r="A89" s="109"/>
      <c r="B89" s="109"/>
      <c r="C89" s="109"/>
      <c r="D89" s="109"/>
      <c r="E89" s="109"/>
      <c r="F89" s="109"/>
      <c r="G89" s="109"/>
      <c r="H89" s="109"/>
      <c r="I89" s="109"/>
      <c r="J89" s="109"/>
      <c r="K89" s="109"/>
      <c r="L89" s="109"/>
      <c r="M89" s="109"/>
      <c r="N89" s="109"/>
      <c r="O89" s="109"/>
      <c r="P89" s="109"/>
      <c r="Q89" s="109"/>
      <c r="R89" s="109"/>
    </row>
    <row r="90" spans="1:18" ht="18">
      <c r="A90" s="109"/>
      <c r="B90" s="109"/>
      <c r="C90" s="109"/>
      <c r="D90" s="109"/>
      <c r="E90" s="109"/>
      <c r="F90" s="109"/>
      <c r="G90" s="109"/>
      <c r="H90" s="109"/>
      <c r="I90" s="109"/>
      <c r="J90" s="109"/>
      <c r="K90" s="109"/>
      <c r="L90" s="109"/>
      <c r="M90" s="109"/>
      <c r="N90" s="109"/>
      <c r="O90" s="109"/>
      <c r="P90" s="109"/>
      <c r="Q90" s="109"/>
      <c r="R90" s="109"/>
    </row>
    <row r="91" spans="1:18" ht="18">
      <c r="A91" s="109"/>
      <c r="B91" s="109"/>
      <c r="C91" s="109"/>
      <c r="D91" s="109"/>
      <c r="E91" s="109"/>
      <c r="F91" s="109"/>
      <c r="G91" s="109"/>
      <c r="H91" s="109"/>
      <c r="I91" s="109"/>
      <c r="J91" s="109"/>
      <c r="K91" s="109"/>
      <c r="L91" s="109"/>
      <c r="M91" s="109"/>
      <c r="N91" s="109"/>
      <c r="O91" s="109"/>
      <c r="P91" s="109"/>
      <c r="Q91" s="109"/>
      <c r="R91" s="109"/>
    </row>
    <row r="92" spans="1:18" ht="18">
      <c r="A92" s="109"/>
      <c r="B92" s="109"/>
      <c r="C92" s="109"/>
      <c r="D92" s="109"/>
      <c r="E92" s="109"/>
      <c r="F92" s="109"/>
      <c r="G92" s="109"/>
      <c r="H92" s="109"/>
      <c r="I92" s="109"/>
      <c r="J92" s="109"/>
      <c r="K92" s="109"/>
      <c r="L92" s="109"/>
      <c r="M92" s="109"/>
      <c r="N92" s="109"/>
      <c r="O92" s="109"/>
      <c r="P92" s="109"/>
      <c r="Q92" s="109"/>
      <c r="R92" s="109"/>
    </row>
    <row r="93" spans="1:18" ht="18">
      <c r="A93" s="109"/>
      <c r="B93" s="109"/>
      <c r="C93" s="109"/>
      <c r="D93" s="109"/>
      <c r="E93" s="109"/>
      <c r="F93" s="109"/>
      <c r="G93" s="109"/>
      <c r="H93" s="109"/>
      <c r="I93" s="109"/>
      <c r="J93" s="109"/>
      <c r="K93" s="109"/>
      <c r="L93" s="109"/>
      <c r="M93" s="109"/>
      <c r="N93" s="109"/>
      <c r="O93" s="109"/>
      <c r="P93" s="109"/>
      <c r="Q93" s="109"/>
      <c r="R93" s="109"/>
    </row>
    <row r="94" spans="1:18" ht="18">
      <c r="A94" s="109"/>
      <c r="B94" s="109"/>
      <c r="C94" s="109"/>
      <c r="D94" s="109"/>
      <c r="E94" s="109"/>
      <c r="F94" s="109"/>
      <c r="G94" s="109"/>
      <c r="H94" s="109"/>
      <c r="I94" s="109"/>
      <c r="J94" s="109"/>
      <c r="K94" s="109"/>
      <c r="L94" s="109"/>
      <c r="M94" s="109"/>
      <c r="N94" s="109"/>
      <c r="O94" s="109"/>
      <c r="P94" s="109"/>
      <c r="Q94" s="109"/>
      <c r="R94" s="109"/>
    </row>
    <row r="95" spans="1:18" ht="18">
      <c r="A95" s="109"/>
      <c r="B95" s="109"/>
      <c r="C95" s="109"/>
      <c r="D95" s="109"/>
      <c r="E95" s="109"/>
      <c r="F95" s="109"/>
      <c r="G95" s="109"/>
      <c r="H95" s="109"/>
      <c r="I95" s="109"/>
      <c r="J95" s="109"/>
      <c r="K95" s="109"/>
      <c r="L95" s="109"/>
      <c r="M95" s="109"/>
      <c r="N95" s="109"/>
      <c r="O95" s="109"/>
      <c r="P95" s="109"/>
      <c r="Q95" s="109"/>
      <c r="R95" s="109"/>
    </row>
    <row r="96" spans="1:18" ht="18">
      <c r="A96" s="109"/>
      <c r="B96" s="109"/>
      <c r="C96" s="109"/>
      <c r="D96" s="109"/>
      <c r="E96" s="109"/>
      <c r="F96" s="109"/>
      <c r="G96" s="109"/>
      <c r="H96" s="109"/>
      <c r="I96" s="109"/>
      <c r="J96" s="109"/>
      <c r="K96" s="109"/>
      <c r="L96" s="109"/>
      <c r="M96" s="109"/>
      <c r="N96" s="109"/>
      <c r="O96" s="109"/>
      <c r="P96" s="109"/>
      <c r="Q96" s="109"/>
      <c r="R96" s="109"/>
    </row>
    <row r="97" spans="1:18" ht="18">
      <c r="A97" s="109"/>
      <c r="B97" s="109"/>
      <c r="C97" s="109"/>
      <c r="D97" s="109"/>
      <c r="E97" s="109"/>
      <c r="F97" s="109"/>
      <c r="G97" s="109"/>
      <c r="H97" s="109"/>
      <c r="I97" s="109"/>
      <c r="J97" s="109"/>
      <c r="K97" s="109"/>
      <c r="L97" s="109"/>
      <c r="M97" s="109"/>
      <c r="N97" s="109"/>
      <c r="O97" s="109"/>
      <c r="P97" s="109"/>
      <c r="Q97" s="109"/>
      <c r="R97" s="109"/>
    </row>
    <row r="98" spans="1:18" ht="18">
      <c r="A98" s="109"/>
      <c r="B98" s="109"/>
      <c r="C98" s="109"/>
      <c r="D98" s="109"/>
      <c r="E98" s="109"/>
      <c r="F98" s="109"/>
      <c r="G98" s="109"/>
      <c r="H98" s="109"/>
      <c r="I98" s="109"/>
      <c r="J98" s="109"/>
      <c r="K98" s="109"/>
      <c r="L98" s="109"/>
      <c r="M98" s="109"/>
      <c r="N98" s="109"/>
      <c r="O98" s="109"/>
      <c r="P98" s="109"/>
      <c r="Q98" s="109"/>
      <c r="R98" s="109"/>
    </row>
    <row r="99" spans="1:18" ht="18">
      <c r="A99" s="109"/>
      <c r="B99" s="109"/>
      <c r="C99" s="109"/>
      <c r="D99" s="109"/>
      <c r="E99" s="109"/>
      <c r="F99" s="109"/>
      <c r="G99" s="109"/>
      <c r="H99" s="109"/>
      <c r="I99" s="109"/>
      <c r="J99" s="109"/>
      <c r="K99" s="109"/>
      <c r="L99" s="109"/>
      <c r="M99" s="109"/>
      <c r="N99" s="109"/>
      <c r="O99" s="109"/>
      <c r="P99" s="109"/>
      <c r="Q99" s="109"/>
      <c r="R99" s="109"/>
    </row>
    <row r="100" spans="1:18" ht="18">
      <c r="A100" s="109"/>
      <c r="B100" s="109"/>
      <c r="C100" s="109"/>
      <c r="D100" s="109"/>
      <c r="E100" s="109"/>
      <c r="F100" s="109"/>
      <c r="G100" s="109"/>
      <c r="H100" s="109"/>
      <c r="I100" s="109"/>
      <c r="J100" s="109"/>
      <c r="K100" s="109"/>
      <c r="L100" s="109"/>
      <c r="M100" s="109"/>
      <c r="N100" s="109"/>
      <c r="O100" s="109"/>
      <c r="P100" s="109"/>
      <c r="Q100" s="109"/>
      <c r="R100" s="109"/>
    </row>
    <row r="101" spans="1:18" ht="18">
      <c r="A101" s="109"/>
      <c r="B101" s="109"/>
      <c r="C101" s="109"/>
      <c r="D101" s="109"/>
      <c r="E101" s="109"/>
      <c r="F101" s="109"/>
      <c r="G101" s="109"/>
      <c r="H101" s="109"/>
      <c r="I101" s="109"/>
      <c r="J101" s="109"/>
      <c r="K101" s="109"/>
      <c r="L101" s="109"/>
      <c r="M101" s="109"/>
      <c r="N101" s="109"/>
      <c r="O101" s="109"/>
      <c r="P101" s="109"/>
      <c r="Q101" s="109"/>
      <c r="R101" s="109"/>
    </row>
    <row r="102" spans="1:18" ht="18">
      <c r="A102" s="109"/>
      <c r="B102" s="109"/>
      <c r="C102" s="109"/>
      <c r="D102" s="109"/>
      <c r="E102" s="109"/>
      <c r="F102" s="109"/>
      <c r="G102" s="109"/>
      <c r="H102" s="109"/>
      <c r="I102" s="109"/>
      <c r="J102" s="109"/>
      <c r="K102" s="109"/>
      <c r="L102" s="109"/>
      <c r="M102" s="109"/>
      <c r="N102" s="109"/>
      <c r="O102" s="109"/>
      <c r="P102" s="109"/>
      <c r="Q102" s="109"/>
      <c r="R102" s="109"/>
    </row>
    <row r="103" spans="1:18" ht="18">
      <c r="A103" s="109"/>
      <c r="B103" s="109"/>
      <c r="C103" s="109"/>
      <c r="D103" s="109"/>
      <c r="E103" s="109"/>
      <c r="F103" s="109"/>
      <c r="G103" s="109"/>
      <c r="H103" s="109"/>
      <c r="I103" s="109"/>
      <c r="J103" s="109"/>
      <c r="K103" s="109"/>
      <c r="L103" s="109"/>
      <c r="M103" s="109"/>
      <c r="N103" s="109"/>
      <c r="O103" s="109"/>
      <c r="P103" s="109"/>
      <c r="Q103" s="109"/>
      <c r="R103" s="109"/>
    </row>
    <row r="104" spans="1:18" ht="18">
      <c r="A104" s="109"/>
      <c r="B104" s="109"/>
      <c r="C104" s="109"/>
      <c r="D104" s="109"/>
      <c r="E104" s="109"/>
      <c r="F104" s="109"/>
      <c r="G104" s="109"/>
      <c r="H104" s="109"/>
      <c r="I104" s="109"/>
      <c r="J104" s="109"/>
      <c r="K104" s="109"/>
      <c r="L104" s="109"/>
      <c r="M104" s="109"/>
      <c r="N104" s="109"/>
      <c r="O104" s="109"/>
      <c r="P104" s="109"/>
      <c r="Q104" s="109"/>
      <c r="R104" s="109"/>
    </row>
    <row r="105" spans="1:18" ht="18">
      <c r="A105" s="109"/>
      <c r="B105" s="109"/>
      <c r="C105" s="109"/>
      <c r="D105" s="109"/>
      <c r="E105" s="109"/>
      <c r="F105" s="109"/>
      <c r="G105" s="109"/>
      <c r="H105" s="109"/>
      <c r="I105" s="109"/>
      <c r="J105" s="109"/>
      <c r="K105" s="109"/>
      <c r="L105" s="109"/>
      <c r="M105" s="109"/>
      <c r="N105" s="109"/>
      <c r="O105" s="109"/>
      <c r="P105" s="109"/>
      <c r="Q105" s="109"/>
      <c r="R105" s="109"/>
    </row>
    <row r="106" spans="1:18" ht="18">
      <c r="A106" s="109"/>
      <c r="B106" s="109"/>
      <c r="C106" s="109"/>
      <c r="D106" s="109"/>
      <c r="E106" s="109"/>
      <c r="F106" s="109"/>
      <c r="G106" s="109"/>
      <c r="H106" s="109"/>
      <c r="I106" s="109"/>
      <c r="J106" s="109"/>
      <c r="K106" s="109"/>
      <c r="L106" s="109"/>
      <c r="M106" s="109"/>
      <c r="N106" s="109"/>
      <c r="O106" s="109"/>
      <c r="P106" s="109"/>
      <c r="Q106" s="109"/>
      <c r="R106" s="109"/>
    </row>
    <row r="107" spans="1:18" ht="18">
      <c r="A107" s="109"/>
      <c r="B107" s="109"/>
      <c r="C107" s="109"/>
      <c r="D107" s="109"/>
      <c r="E107" s="109"/>
      <c r="F107" s="109"/>
      <c r="G107" s="109"/>
      <c r="H107" s="109"/>
      <c r="I107" s="109"/>
      <c r="J107" s="109"/>
      <c r="K107" s="109"/>
      <c r="L107" s="109"/>
      <c r="M107" s="109"/>
      <c r="N107" s="109"/>
      <c r="O107" s="109"/>
      <c r="P107" s="109"/>
      <c r="Q107" s="109"/>
      <c r="R107" s="109"/>
    </row>
    <row r="108" spans="1:18" ht="18">
      <c r="A108" s="109"/>
      <c r="B108" s="109"/>
      <c r="C108" s="109"/>
      <c r="D108" s="109"/>
      <c r="E108" s="109"/>
      <c r="F108" s="109"/>
      <c r="G108" s="109"/>
      <c r="H108" s="109"/>
      <c r="I108" s="109"/>
      <c r="J108" s="109"/>
      <c r="K108" s="109"/>
      <c r="L108" s="109"/>
      <c r="M108" s="109"/>
      <c r="N108" s="109"/>
      <c r="O108" s="109"/>
      <c r="P108" s="109"/>
      <c r="Q108" s="109"/>
      <c r="R108" s="109"/>
    </row>
    <row r="109" spans="169:253" s="109" customFormat="1" ht="18">
      <c r="FM109" s="110"/>
      <c r="FN109" s="110"/>
      <c r="FO109" s="110"/>
      <c r="FP109" s="110"/>
      <c r="FQ109" s="110"/>
      <c r="FR109" s="110"/>
      <c r="FS109" s="110"/>
      <c r="FT109" s="110"/>
      <c r="FU109" s="110"/>
      <c r="FV109" s="110"/>
      <c r="FW109" s="110"/>
      <c r="FX109" s="110"/>
      <c r="FY109" s="110"/>
      <c r="FZ109" s="110"/>
      <c r="GA109" s="110"/>
      <c r="GB109" s="110"/>
      <c r="GC109" s="110"/>
      <c r="GD109" s="110"/>
      <c r="GE109" s="110"/>
      <c r="GF109" s="110"/>
      <c r="GG109" s="110"/>
      <c r="GH109" s="110"/>
      <c r="GI109" s="110"/>
      <c r="GJ109" s="110"/>
      <c r="GK109" s="110"/>
      <c r="GL109" s="110"/>
      <c r="GM109" s="110"/>
      <c r="GN109" s="110"/>
      <c r="GO109" s="110"/>
      <c r="GP109" s="110"/>
      <c r="GQ109" s="110"/>
      <c r="GR109" s="110"/>
      <c r="GS109" s="110"/>
      <c r="GT109" s="110"/>
      <c r="GU109" s="110"/>
      <c r="GV109" s="110"/>
      <c r="GW109" s="110"/>
      <c r="GX109" s="110"/>
      <c r="GY109" s="110"/>
      <c r="GZ109" s="110"/>
      <c r="HA109" s="110"/>
      <c r="HB109" s="110"/>
      <c r="HC109" s="110"/>
      <c r="HD109" s="110"/>
      <c r="HE109" s="110"/>
      <c r="HF109" s="110"/>
      <c r="HG109" s="110"/>
      <c r="HH109" s="110"/>
      <c r="HI109" s="110"/>
      <c r="HJ109" s="110"/>
      <c r="HK109" s="110"/>
      <c r="HL109" s="110"/>
      <c r="HM109" s="110"/>
      <c r="HN109" s="110"/>
      <c r="HO109" s="110"/>
      <c r="HP109" s="110"/>
      <c r="HQ109" s="110"/>
      <c r="HR109" s="110"/>
      <c r="HS109" s="110"/>
      <c r="HT109" s="110"/>
      <c r="HU109" s="110"/>
      <c r="HV109" s="110"/>
      <c r="HW109" s="110"/>
      <c r="HX109" s="110"/>
      <c r="HY109" s="110"/>
      <c r="HZ109" s="110"/>
      <c r="IA109" s="110"/>
      <c r="IB109" s="110"/>
      <c r="IC109" s="110"/>
      <c r="ID109" s="110"/>
      <c r="IE109" s="110"/>
      <c r="IF109" s="110"/>
      <c r="IG109" s="110"/>
      <c r="IH109" s="110"/>
      <c r="II109" s="110"/>
      <c r="IJ109" s="110"/>
      <c r="IK109" s="110"/>
      <c r="IL109" s="110"/>
      <c r="IM109" s="110"/>
      <c r="IN109" s="110"/>
      <c r="IO109" s="110"/>
      <c r="IP109" s="110"/>
      <c r="IQ109" s="110"/>
      <c r="IR109" s="110"/>
      <c r="IS109" s="110"/>
    </row>
    <row r="110" spans="169:253" s="109" customFormat="1" ht="18">
      <c r="FM110" s="110"/>
      <c r="FN110" s="110"/>
      <c r="FO110" s="110"/>
      <c r="FP110" s="110"/>
      <c r="FQ110" s="110"/>
      <c r="FR110" s="110"/>
      <c r="FS110" s="110"/>
      <c r="FT110" s="110"/>
      <c r="FU110" s="110"/>
      <c r="FV110" s="110"/>
      <c r="FW110" s="110"/>
      <c r="FX110" s="110"/>
      <c r="FY110" s="110"/>
      <c r="FZ110" s="110"/>
      <c r="GA110" s="110"/>
      <c r="GB110" s="110"/>
      <c r="GC110" s="110"/>
      <c r="GD110" s="110"/>
      <c r="GE110" s="110"/>
      <c r="GF110" s="110"/>
      <c r="GG110" s="110"/>
      <c r="GH110" s="110"/>
      <c r="GI110" s="110"/>
      <c r="GJ110" s="110"/>
      <c r="GK110" s="110"/>
      <c r="GL110" s="110"/>
      <c r="GM110" s="110"/>
      <c r="GN110" s="110"/>
      <c r="GO110" s="110"/>
      <c r="GP110" s="110"/>
      <c r="GQ110" s="110"/>
      <c r="GR110" s="110"/>
      <c r="GS110" s="110"/>
      <c r="GT110" s="110"/>
      <c r="GU110" s="110"/>
      <c r="GV110" s="110"/>
      <c r="GW110" s="110"/>
      <c r="GX110" s="110"/>
      <c r="GY110" s="110"/>
      <c r="GZ110" s="110"/>
      <c r="HA110" s="110"/>
      <c r="HB110" s="110"/>
      <c r="HC110" s="110"/>
      <c r="HD110" s="110"/>
      <c r="HE110" s="110"/>
      <c r="HF110" s="110"/>
      <c r="HG110" s="110"/>
      <c r="HH110" s="110"/>
      <c r="HI110" s="110"/>
      <c r="HJ110" s="110"/>
      <c r="HK110" s="110"/>
      <c r="HL110" s="110"/>
      <c r="HM110" s="110"/>
      <c r="HN110" s="110"/>
      <c r="HO110" s="110"/>
      <c r="HP110" s="110"/>
      <c r="HQ110" s="110"/>
      <c r="HR110" s="110"/>
      <c r="HS110" s="110"/>
      <c r="HT110" s="110"/>
      <c r="HU110" s="110"/>
      <c r="HV110" s="110"/>
      <c r="HW110" s="110"/>
      <c r="HX110" s="110"/>
      <c r="HY110" s="110"/>
      <c r="HZ110" s="110"/>
      <c r="IA110" s="110"/>
      <c r="IB110" s="110"/>
      <c r="IC110" s="110"/>
      <c r="ID110" s="110"/>
      <c r="IE110" s="110"/>
      <c r="IF110" s="110"/>
      <c r="IG110" s="110"/>
      <c r="IH110" s="110"/>
      <c r="II110" s="110"/>
      <c r="IJ110" s="110"/>
      <c r="IK110" s="110"/>
      <c r="IL110" s="110"/>
      <c r="IM110" s="110"/>
      <c r="IN110" s="110"/>
      <c r="IO110" s="110"/>
      <c r="IP110" s="110"/>
      <c r="IQ110" s="110"/>
      <c r="IR110" s="110"/>
      <c r="IS110" s="110"/>
    </row>
    <row r="111" spans="169:253" s="109" customFormat="1" ht="18">
      <c r="FM111" s="110"/>
      <c r="FN111" s="110"/>
      <c r="FO111" s="110"/>
      <c r="FP111" s="110"/>
      <c r="FQ111" s="110"/>
      <c r="FR111" s="110"/>
      <c r="FS111" s="110"/>
      <c r="FT111" s="110"/>
      <c r="FU111" s="110"/>
      <c r="FV111" s="110"/>
      <c r="FW111" s="110"/>
      <c r="FX111" s="110"/>
      <c r="FY111" s="110"/>
      <c r="FZ111" s="110"/>
      <c r="GA111" s="110"/>
      <c r="GB111" s="110"/>
      <c r="GC111" s="110"/>
      <c r="GD111" s="110"/>
      <c r="GE111" s="110"/>
      <c r="GF111" s="110"/>
      <c r="GG111" s="110"/>
      <c r="GH111" s="110"/>
      <c r="GI111" s="110"/>
      <c r="GJ111" s="110"/>
      <c r="GK111" s="110"/>
      <c r="GL111" s="110"/>
      <c r="GM111" s="110"/>
      <c r="GN111" s="110"/>
      <c r="GO111" s="110"/>
      <c r="GP111" s="110"/>
      <c r="GQ111" s="110"/>
      <c r="GR111" s="110"/>
      <c r="GS111" s="110"/>
      <c r="GT111" s="110"/>
      <c r="GU111" s="110"/>
      <c r="GV111" s="110"/>
      <c r="GW111" s="110"/>
      <c r="GX111" s="110"/>
      <c r="GY111" s="110"/>
      <c r="GZ111" s="110"/>
      <c r="HA111" s="110"/>
      <c r="HB111" s="110"/>
      <c r="HC111" s="110"/>
      <c r="HD111" s="110"/>
      <c r="HE111" s="110"/>
      <c r="HF111" s="110"/>
      <c r="HG111" s="110"/>
      <c r="HH111" s="110"/>
      <c r="HI111" s="110"/>
      <c r="HJ111" s="110"/>
      <c r="HK111" s="110"/>
      <c r="HL111" s="110"/>
      <c r="HM111" s="110"/>
      <c r="HN111" s="110"/>
      <c r="HO111" s="110"/>
      <c r="HP111" s="110"/>
      <c r="HQ111" s="110"/>
      <c r="HR111" s="110"/>
      <c r="HS111" s="110"/>
      <c r="HT111" s="110"/>
      <c r="HU111" s="110"/>
      <c r="HV111" s="110"/>
      <c r="HW111" s="110"/>
      <c r="HX111" s="110"/>
      <c r="HY111" s="110"/>
      <c r="HZ111" s="110"/>
      <c r="IA111" s="110"/>
      <c r="IB111" s="110"/>
      <c r="IC111" s="110"/>
      <c r="ID111" s="110"/>
      <c r="IE111" s="110"/>
      <c r="IF111" s="110"/>
      <c r="IG111" s="110"/>
      <c r="IH111" s="110"/>
      <c r="II111" s="110"/>
      <c r="IJ111" s="110"/>
      <c r="IK111" s="110"/>
      <c r="IL111" s="110"/>
      <c r="IM111" s="110"/>
      <c r="IN111" s="110"/>
      <c r="IO111" s="110"/>
      <c r="IP111" s="110"/>
      <c r="IQ111" s="110"/>
      <c r="IR111" s="110"/>
      <c r="IS111" s="110"/>
    </row>
    <row r="112" spans="169:253" s="109" customFormat="1" ht="18">
      <c r="FM112" s="110"/>
      <c r="FN112" s="110"/>
      <c r="FO112" s="110"/>
      <c r="FP112" s="110"/>
      <c r="FQ112" s="110"/>
      <c r="FR112" s="110"/>
      <c r="FS112" s="110"/>
      <c r="FT112" s="110"/>
      <c r="FU112" s="110"/>
      <c r="FV112" s="110"/>
      <c r="FW112" s="110"/>
      <c r="FX112" s="110"/>
      <c r="FY112" s="110"/>
      <c r="FZ112" s="110"/>
      <c r="GA112" s="110"/>
      <c r="GB112" s="110"/>
      <c r="GC112" s="110"/>
      <c r="GD112" s="110"/>
      <c r="GE112" s="110"/>
      <c r="GF112" s="110"/>
      <c r="GG112" s="110"/>
      <c r="GH112" s="110"/>
      <c r="GI112" s="110"/>
      <c r="GJ112" s="110"/>
      <c r="GK112" s="110"/>
      <c r="GL112" s="110"/>
      <c r="GM112" s="110"/>
      <c r="GN112" s="110"/>
      <c r="GO112" s="110"/>
      <c r="GP112" s="110"/>
      <c r="GQ112" s="110"/>
      <c r="GR112" s="110"/>
      <c r="GS112" s="110"/>
      <c r="GT112" s="110"/>
      <c r="GU112" s="110"/>
      <c r="GV112" s="110"/>
      <c r="GW112" s="110"/>
      <c r="GX112" s="110"/>
      <c r="GY112" s="110"/>
      <c r="GZ112" s="110"/>
      <c r="HA112" s="110"/>
      <c r="HB112" s="110"/>
      <c r="HC112" s="110"/>
      <c r="HD112" s="110"/>
      <c r="HE112" s="110"/>
      <c r="HF112" s="110"/>
      <c r="HG112" s="110"/>
      <c r="HH112" s="110"/>
      <c r="HI112" s="110"/>
      <c r="HJ112" s="110"/>
      <c r="HK112" s="110"/>
      <c r="HL112" s="110"/>
      <c r="HM112" s="110"/>
      <c r="HN112" s="110"/>
      <c r="HO112" s="110"/>
      <c r="HP112" s="110"/>
      <c r="HQ112" s="110"/>
      <c r="HR112" s="110"/>
      <c r="HS112" s="110"/>
      <c r="HT112" s="110"/>
      <c r="HU112" s="110"/>
      <c r="HV112" s="110"/>
      <c r="HW112" s="110"/>
      <c r="HX112" s="110"/>
      <c r="HY112" s="110"/>
      <c r="HZ112" s="110"/>
      <c r="IA112" s="110"/>
      <c r="IB112" s="110"/>
      <c r="IC112" s="110"/>
      <c r="ID112" s="110"/>
      <c r="IE112" s="110"/>
      <c r="IF112" s="110"/>
      <c r="IG112" s="110"/>
      <c r="IH112" s="110"/>
      <c r="II112" s="110"/>
      <c r="IJ112" s="110"/>
      <c r="IK112" s="110"/>
      <c r="IL112" s="110"/>
      <c r="IM112" s="110"/>
      <c r="IN112" s="110"/>
      <c r="IO112" s="110"/>
      <c r="IP112" s="110"/>
      <c r="IQ112" s="110"/>
      <c r="IR112" s="110"/>
      <c r="IS112" s="110"/>
    </row>
    <row r="113" spans="169:253" s="109" customFormat="1" ht="18">
      <c r="FM113" s="110"/>
      <c r="FN113" s="110"/>
      <c r="FO113" s="110"/>
      <c r="FP113" s="110"/>
      <c r="FQ113" s="110"/>
      <c r="FR113" s="110"/>
      <c r="FS113" s="110"/>
      <c r="FT113" s="110"/>
      <c r="FU113" s="110"/>
      <c r="FV113" s="110"/>
      <c r="FW113" s="110"/>
      <c r="FX113" s="110"/>
      <c r="FY113" s="110"/>
      <c r="FZ113" s="110"/>
      <c r="GA113" s="110"/>
      <c r="GB113" s="110"/>
      <c r="GC113" s="110"/>
      <c r="GD113" s="110"/>
      <c r="GE113" s="110"/>
      <c r="GF113" s="110"/>
      <c r="GG113" s="110"/>
      <c r="GH113" s="110"/>
      <c r="GI113" s="110"/>
      <c r="GJ113" s="110"/>
      <c r="GK113" s="110"/>
      <c r="GL113" s="110"/>
      <c r="GM113" s="110"/>
      <c r="GN113" s="110"/>
      <c r="GO113" s="110"/>
      <c r="GP113" s="110"/>
      <c r="GQ113" s="110"/>
      <c r="GR113" s="110"/>
      <c r="GS113" s="110"/>
      <c r="GT113" s="110"/>
      <c r="GU113" s="110"/>
      <c r="GV113" s="110"/>
      <c r="GW113" s="110"/>
      <c r="GX113" s="110"/>
      <c r="GY113" s="110"/>
      <c r="GZ113" s="110"/>
      <c r="HA113" s="110"/>
      <c r="HB113" s="110"/>
      <c r="HC113" s="110"/>
      <c r="HD113" s="110"/>
      <c r="HE113" s="110"/>
      <c r="HF113" s="110"/>
      <c r="HG113" s="110"/>
      <c r="HH113" s="110"/>
      <c r="HI113" s="110"/>
      <c r="HJ113" s="110"/>
      <c r="HK113" s="110"/>
      <c r="HL113" s="110"/>
      <c r="HM113" s="110"/>
      <c r="HN113" s="110"/>
      <c r="HO113" s="110"/>
      <c r="HP113" s="110"/>
      <c r="HQ113" s="110"/>
      <c r="HR113" s="110"/>
      <c r="HS113" s="110"/>
      <c r="HT113" s="110"/>
      <c r="HU113" s="110"/>
      <c r="HV113" s="110"/>
      <c r="HW113" s="110"/>
      <c r="HX113" s="110"/>
      <c r="HY113" s="110"/>
      <c r="HZ113" s="110"/>
      <c r="IA113" s="110"/>
      <c r="IB113" s="110"/>
      <c r="IC113" s="110"/>
      <c r="ID113" s="110"/>
      <c r="IE113" s="110"/>
      <c r="IF113" s="110"/>
      <c r="IG113" s="110"/>
      <c r="IH113" s="110"/>
      <c r="II113" s="110"/>
      <c r="IJ113" s="110"/>
      <c r="IK113" s="110"/>
      <c r="IL113" s="110"/>
      <c r="IM113" s="110"/>
      <c r="IN113" s="110"/>
      <c r="IO113" s="110"/>
      <c r="IP113" s="110"/>
      <c r="IQ113" s="110"/>
      <c r="IR113" s="110"/>
      <c r="IS113" s="110"/>
    </row>
    <row r="114" spans="169:253" s="109" customFormat="1" ht="18">
      <c r="FM114" s="110"/>
      <c r="FN114" s="110"/>
      <c r="FO114" s="110"/>
      <c r="FP114" s="110"/>
      <c r="FQ114" s="110"/>
      <c r="FR114" s="110"/>
      <c r="FS114" s="110"/>
      <c r="FT114" s="110"/>
      <c r="FU114" s="110"/>
      <c r="FV114" s="110"/>
      <c r="FW114" s="110"/>
      <c r="FX114" s="110"/>
      <c r="FY114" s="110"/>
      <c r="FZ114" s="110"/>
      <c r="GA114" s="110"/>
      <c r="GB114" s="110"/>
      <c r="GC114" s="110"/>
      <c r="GD114" s="110"/>
      <c r="GE114" s="110"/>
      <c r="GF114" s="110"/>
      <c r="GG114" s="110"/>
      <c r="GH114" s="110"/>
      <c r="GI114" s="110"/>
      <c r="GJ114" s="110"/>
      <c r="GK114" s="110"/>
      <c r="GL114" s="110"/>
      <c r="GM114" s="110"/>
      <c r="GN114" s="110"/>
      <c r="GO114" s="110"/>
      <c r="GP114" s="110"/>
      <c r="GQ114" s="110"/>
      <c r="GR114" s="110"/>
      <c r="GS114" s="110"/>
      <c r="GT114" s="110"/>
      <c r="GU114" s="110"/>
      <c r="GV114" s="110"/>
      <c r="GW114" s="110"/>
      <c r="GX114" s="110"/>
      <c r="GY114" s="110"/>
      <c r="GZ114" s="110"/>
      <c r="HA114" s="110"/>
      <c r="HB114" s="110"/>
      <c r="HC114" s="110"/>
      <c r="HD114" s="110"/>
      <c r="HE114" s="110"/>
      <c r="HF114" s="110"/>
      <c r="HG114" s="110"/>
      <c r="HH114" s="110"/>
      <c r="HI114" s="110"/>
      <c r="HJ114" s="110"/>
      <c r="HK114" s="110"/>
      <c r="HL114" s="110"/>
      <c r="HM114" s="110"/>
      <c r="HN114" s="110"/>
      <c r="HO114" s="110"/>
      <c r="HP114" s="110"/>
      <c r="HQ114" s="110"/>
      <c r="HR114" s="110"/>
      <c r="HS114" s="110"/>
      <c r="HT114" s="110"/>
      <c r="HU114" s="110"/>
      <c r="HV114" s="110"/>
      <c r="HW114" s="110"/>
      <c r="HX114" s="110"/>
      <c r="HY114" s="110"/>
      <c r="HZ114" s="110"/>
      <c r="IA114" s="110"/>
      <c r="IB114" s="110"/>
      <c r="IC114" s="110"/>
      <c r="ID114" s="110"/>
      <c r="IE114" s="110"/>
      <c r="IF114" s="110"/>
      <c r="IG114" s="110"/>
      <c r="IH114" s="110"/>
      <c r="II114" s="110"/>
      <c r="IJ114" s="110"/>
      <c r="IK114" s="110"/>
      <c r="IL114" s="110"/>
      <c r="IM114" s="110"/>
      <c r="IN114" s="110"/>
      <c r="IO114" s="110"/>
      <c r="IP114" s="110"/>
      <c r="IQ114" s="110"/>
      <c r="IR114" s="110"/>
      <c r="IS114" s="110"/>
    </row>
    <row r="115" spans="169:253" s="109" customFormat="1" ht="18">
      <c r="FM115" s="110"/>
      <c r="FN115" s="110"/>
      <c r="FO115" s="110"/>
      <c r="FP115" s="110"/>
      <c r="FQ115" s="110"/>
      <c r="FR115" s="110"/>
      <c r="FS115" s="110"/>
      <c r="FT115" s="110"/>
      <c r="FU115" s="110"/>
      <c r="FV115" s="110"/>
      <c r="FW115" s="110"/>
      <c r="FX115" s="110"/>
      <c r="FY115" s="110"/>
      <c r="FZ115" s="110"/>
      <c r="GA115" s="110"/>
      <c r="GB115" s="110"/>
      <c r="GC115" s="110"/>
      <c r="GD115" s="110"/>
      <c r="GE115" s="110"/>
      <c r="GF115" s="110"/>
      <c r="GG115" s="110"/>
      <c r="GH115" s="110"/>
      <c r="GI115" s="110"/>
      <c r="GJ115" s="110"/>
      <c r="GK115" s="110"/>
      <c r="GL115" s="110"/>
      <c r="GM115" s="110"/>
      <c r="GN115" s="110"/>
      <c r="GO115" s="110"/>
      <c r="GP115" s="110"/>
      <c r="GQ115" s="110"/>
      <c r="GR115" s="110"/>
      <c r="GS115" s="110"/>
      <c r="GT115" s="110"/>
      <c r="GU115" s="110"/>
      <c r="GV115" s="110"/>
      <c r="GW115" s="110"/>
      <c r="GX115" s="110"/>
      <c r="GY115" s="110"/>
      <c r="GZ115" s="110"/>
      <c r="HA115" s="110"/>
      <c r="HB115" s="110"/>
      <c r="HC115" s="110"/>
      <c r="HD115" s="110"/>
      <c r="HE115" s="110"/>
      <c r="HF115" s="110"/>
      <c r="HG115" s="110"/>
      <c r="HH115" s="110"/>
      <c r="HI115" s="110"/>
      <c r="HJ115" s="110"/>
      <c r="HK115" s="110"/>
      <c r="HL115" s="110"/>
      <c r="HM115" s="110"/>
      <c r="HN115" s="110"/>
      <c r="HO115" s="110"/>
      <c r="HP115" s="110"/>
      <c r="HQ115" s="110"/>
      <c r="HR115" s="110"/>
      <c r="HS115" s="110"/>
      <c r="HT115" s="110"/>
      <c r="HU115" s="110"/>
      <c r="HV115" s="110"/>
      <c r="HW115" s="110"/>
      <c r="HX115" s="110"/>
      <c r="HY115" s="110"/>
      <c r="HZ115" s="110"/>
      <c r="IA115" s="110"/>
      <c r="IB115" s="110"/>
      <c r="IC115" s="110"/>
      <c r="ID115" s="110"/>
      <c r="IE115" s="110"/>
      <c r="IF115" s="110"/>
      <c r="IG115" s="110"/>
      <c r="IH115" s="110"/>
      <c r="II115" s="110"/>
      <c r="IJ115" s="110"/>
      <c r="IK115" s="110"/>
      <c r="IL115" s="110"/>
      <c r="IM115" s="110"/>
      <c r="IN115" s="110"/>
      <c r="IO115" s="110"/>
      <c r="IP115" s="110"/>
      <c r="IQ115" s="110"/>
      <c r="IR115" s="110"/>
      <c r="IS115" s="110"/>
    </row>
    <row r="116" s="109" customFormat="1" ht="18"/>
    <row r="117" s="109" customFormat="1" ht="18"/>
    <row r="118" s="109" customFormat="1" ht="18"/>
    <row r="119" s="109" customFormat="1" ht="18"/>
    <row r="120" s="109" customFormat="1" ht="18"/>
    <row r="121" s="109" customFormat="1" ht="18"/>
    <row r="122" s="109" customFormat="1" ht="18"/>
    <row r="123" s="109" customFormat="1" ht="18"/>
    <row r="124" s="109" customFormat="1" ht="18"/>
    <row r="125" s="109" customFormat="1" ht="18"/>
    <row r="126" s="109" customFormat="1" ht="18"/>
    <row r="127" s="109" customFormat="1" ht="18"/>
    <row r="128" s="109" customFormat="1" ht="18"/>
    <row r="129" s="109" customFormat="1" ht="18"/>
    <row r="130" s="109" customFormat="1" ht="18"/>
    <row r="131" s="109" customFormat="1" ht="18"/>
    <row r="132" s="109" customFormat="1" ht="18"/>
    <row r="133" s="109" customFormat="1" ht="18"/>
    <row r="134" s="109" customFormat="1" ht="18"/>
    <row r="135" s="109" customFormat="1" ht="18"/>
    <row r="136" s="109" customFormat="1" ht="18"/>
    <row r="137" s="109" customFormat="1" ht="18"/>
    <row r="138" s="109" customFormat="1" ht="18"/>
    <row r="139" s="109" customFormat="1" ht="18"/>
    <row r="140" s="109" customFormat="1" ht="18"/>
    <row r="141" s="109" customFormat="1" ht="18"/>
    <row r="142" s="109" customFormat="1" ht="18"/>
    <row r="143" s="109" customFormat="1" ht="18"/>
    <row r="144" s="109" customFormat="1" ht="18"/>
    <row r="145" s="109" customFormat="1" ht="18"/>
    <row r="146" s="109" customFormat="1" ht="18"/>
    <row r="147" s="109" customFormat="1" ht="18"/>
    <row r="148" s="109" customFormat="1" ht="18"/>
    <row r="149" s="109" customFormat="1" ht="18"/>
    <row r="150" s="109" customFormat="1" ht="18"/>
    <row r="151" s="109" customFormat="1" ht="18"/>
    <row r="152" s="109" customFormat="1" ht="18"/>
    <row r="153" s="109" customFormat="1" ht="18"/>
    <row r="154" s="109" customFormat="1" ht="18"/>
    <row r="155" s="109" customFormat="1" ht="18"/>
    <row r="156" s="109" customFormat="1" ht="18"/>
    <row r="157" s="109" customFormat="1" ht="18"/>
    <row r="158" s="109" customFormat="1" ht="18"/>
    <row r="159" s="109" customFormat="1" ht="18"/>
    <row r="160" s="109" customFormat="1" ht="18"/>
    <row r="161" s="109" customFormat="1" ht="18"/>
    <row r="162" s="109" customFormat="1" ht="18"/>
    <row r="163" s="109" customFormat="1" ht="18"/>
    <row r="164" s="109" customFormat="1" ht="18"/>
    <row r="165" s="109" customFormat="1" ht="18"/>
    <row r="166" s="109" customFormat="1" ht="18"/>
    <row r="167" s="109" customFormat="1" ht="18"/>
    <row r="168" s="109" customFormat="1" ht="18"/>
    <row r="169" s="109" customFormat="1" ht="18"/>
    <row r="170" s="109" customFormat="1" ht="18"/>
    <row r="171" s="109" customFormat="1" ht="18"/>
    <row r="172" s="109" customFormat="1" ht="18"/>
    <row r="173" s="109" customFormat="1" ht="18"/>
    <row r="174" s="109" customFormat="1" ht="18"/>
    <row r="175" s="109" customFormat="1" ht="18"/>
    <row r="176" s="109" customFormat="1" ht="18"/>
    <row r="177" s="109" customFormat="1" ht="18"/>
    <row r="178" s="109" customFormat="1" ht="18"/>
    <row r="179" s="109" customFormat="1" ht="18"/>
    <row r="180" s="109" customFormat="1" ht="18"/>
    <row r="181" s="109" customFormat="1" ht="18"/>
    <row r="182" s="109" customFormat="1" ht="18"/>
    <row r="183" s="109" customFormat="1" ht="18"/>
    <row r="184" s="109" customFormat="1" ht="18"/>
    <row r="185" s="109" customFormat="1" ht="18"/>
    <row r="186" s="109" customFormat="1" ht="18"/>
    <row r="187" s="109" customFormat="1" ht="18"/>
    <row r="188" s="109" customFormat="1" ht="18"/>
    <row r="189" s="109" customFormat="1" ht="18"/>
    <row r="190" s="109" customFormat="1" ht="18"/>
    <row r="191" s="109" customFormat="1" ht="18"/>
    <row r="192" s="109" customFormat="1" ht="18"/>
    <row r="193" s="109" customFormat="1" ht="18"/>
    <row r="194" s="109" customFormat="1" ht="18"/>
    <row r="195" s="109" customFormat="1" ht="18"/>
    <row r="196" s="109" customFormat="1" ht="18"/>
    <row r="197" s="109" customFormat="1" ht="18"/>
    <row r="198" s="109" customFormat="1" ht="18"/>
    <row r="199" s="109" customFormat="1" ht="18"/>
    <row r="200" s="109" customFormat="1" ht="18"/>
    <row r="201" s="109" customFormat="1" ht="18"/>
    <row r="202" s="109" customFormat="1" ht="18"/>
    <row r="203" s="109" customFormat="1" ht="18"/>
    <row r="204" s="109" customFormat="1" ht="18"/>
    <row r="205" s="109" customFormat="1" ht="18"/>
    <row r="206" s="109" customFormat="1" ht="18"/>
    <row r="207" s="109" customFormat="1" ht="18"/>
    <row r="208" s="109" customFormat="1" ht="18"/>
    <row r="209" s="109" customFormat="1" ht="18"/>
    <row r="210" s="109" customFormat="1" ht="18"/>
    <row r="211" s="109" customFormat="1" ht="18"/>
    <row r="212" s="109" customFormat="1" ht="18"/>
    <row r="213" s="109" customFormat="1" ht="18"/>
    <row r="214" s="109" customFormat="1" ht="18"/>
    <row r="215" s="109" customFormat="1" ht="18"/>
    <row r="216" s="109" customFormat="1" ht="18"/>
    <row r="217" s="109" customFormat="1" ht="18"/>
    <row r="218" s="109" customFormat="1" ht="18"/>
    <row r="219" s="109" customFormat="1" ht="18"/>
    <row r="220" s="109" customFormat="1" ht="18"/>
    <row r="221" s="109" customFormat="1" ht="18"/>
    <row r="222" s="109" customFormat="1" ht="18"/>
    <row r="223" s="109" customFormat="1" ht="18"/>
    <row r="224" s="109" customFormat="1" ht="18"/>
    <row r="225" s="109" customFormat="1" ht="18"/>
    <row r="226" s="109" customFormat="1" ht="18"/>
    <row r="227" s="109" customFormat="1" ht="18"/>
    <row r="228" s="109" customFormat="1" ht="18"/>
    <row r="229" s="109" customFormat="1" ht="18"/>
    <row r="230" s="109" customFormat="1" ht="18"/>
    <row r="231" s="109" customFormat="1" ht="18"/>
    <row r="232" s="109" customFormat="1" ht="18"/>
    <row r="233" s="109" customFormat="1" ht="18"/>
    <row r="234" s="109" customFormat="1" ht="18"/>
    <row r="235" s="109" customFormat="1" ht="18"/>
    <row r="236" s="109" customFormat="1" ht="18"/>
    <row r="237" s="109" customFormat="1" ht="18"/>
    <row r="238" s="109" customFormat="1" ht="18"/>
    <row r="239" s="109" customFormat="1" ht="18"/>
    <row r="240" s="109" customFormat="1" ht="18"/>
    <row r="241" s="109" customFormat="1" ht="18"/>
    <row r="242" s="109" customFormat="1" ht="18"/>
    <row r="243" s="109" customFormat="1" ht="18"/>
    <row r="244" s="109" customFormat="1" ht="18"/>
    <row r="245" s="109" customFormat="1" ht="18"/>
    <row r="246" s="109" customFormat="1" ht="18"/>
    <row r="247" s="109" customFormat="1" ht="18"/>
    <row r="248" s="109" customFormat="1" ht="18"/>
    <row r="249" s="109" customFormat="1" ht="18"/>
    <row r="250" s="109" customFormat="1" ht="18"/>
    <row r="251" s="109" customFormat="1" ht="18"/>
    <row r="252" s="109" customFormat="1" ht="18"/>
    <row r="253" s="109" customFormat="1" ht="18"/>
    <row r="254" s="109" customFormat="1" ht="18"/>
    <row r="255" s="109" customFormat="1" ht="18"/>
    <row r="256" s="109" customFormat="1" ht="18"/>
    <row r="257" s="109" customFormat="1" ht="18"/>
    <row r="258" s="109" customFormat="1" ht="18"/>
    <row r="259" s="109" customFormat="1" ht="18"/>
    <row r="260" s="109" customFormat="1" ht="18"/>
    <row r="261" s="109" customFormat="1" ht="18"/>
    <row r="262" s="109" customFormat="1" ht="18"/>
    <row r="263" s="109" customFormat="1" ht="18"/>
    <row r="264" s="109" customFormat="1" ht="18"/>
    <row r="265" s="109" customFormat="1" ht="18"/>
    <row r="266" s="109" customFormat="1" ht="18"/>
    <row r="267" s="109" customFormat="1" ht="18"/>
    <row r="268" s="109" customFormat="1" ht="18"/>
    <row r="269" s="109" customFormat="1" ht="18"/>
    <row r="270" s="109" customFormat="1" ht="18"/>
    <row r="271" s="109" customFormat="1" ht="18"/>
    <row r="272" s="109" customFormat="1" ht="18"/>
    <row r="273" s="109" customFormat="1" ht="18"/>
    <row r="274" s="109" customFormat="1" ht="18"/>
    <row r="275" s="109" customFormat="1" ht="18"/>
    <row r="276" s="109" customFormat="1" ht="18"/>
    <row r="277" s="109" customFormat="1" ht="18"/>
    <row r="278" s="109" customFormat="1" ht="18"/>
    <row r="279" s="109" customFormat="1" ht="18"/>
    <row r="280" s="109" customFormat="1" ht="18"/>
    <row r="281" s="109" customFormat="1" ht="18"/>
    <row r="282" s="109" customFormat="1" ht="18"/>
    <row r="283" s="109" customFormat="1" ht="18"/>
    <row r="284" s="109" customFormat="1" ht="18"/>
    <row r="285" s="109" customFormat="1" ht="18"/>
    <row r="286" s="109" customFormat="1" ht="18"/>
    <row r="287" s="109" customFormat="1" ht="18"/>
    <row r="288" s="109" customFormat="1" ht="18"/>
    <row r="289" s="109" customFormat="1" ht="18"/>
    <row r="290" s="109" customFormat="1" ht="18"/>
    <row r="291" s="109" customFormat="1" ht="18"/>
    <row r="292" s="109" customFormat="1" ht="18"/>
    <row r="293" s="109" customFormat="1" ht="18"/>
    <row r="294" s="109" customFormat="1" ht="18"/>
    <row r="295" s="109" customFormat="1" ht="18"/>
    <row r="296" s="109" customFormat="1" ht="18"/>
    <row r="297" s="109" customFormat="1" ht="18"/>
    <row r="298" s="109" customFormat="1" ht="18"/>
    <row r="299" s="109" customFormat="1" ht="18"/>
    <row r="300" s="109" customFormat="1" ht="18"/>
    <row r="301" s="109" customFormat="1" ht="18"/>
    <row r="302" s="109" customFormat="1" ht="18"/>
    <row r="303" s="109" customFormat="1" ht="18"/>
    <row r="304" s="109" customFormat="1" ht="18"/>
    <row r="305" s="109" customFormat="1" ht="18"/>
    <row r="306" s="109" customFormat="1" ht="18"/>
    <row r="307" s="109" customFormat="1" ht="18"/>
    <row r="308" s="109" customFormat="1" ht="18"/>
    <row r="309" s="109" customFormat="1" ht="18"/>
    <row r="310" s="109" customFormat="1" ht="18"/>
    <row r="311" s="109" customFormat="1" ht="18"/>
    <row r="312" s="109" customFormat="1" ht="18"/>
    <row r="313" s="109" customFormat="1" ht="18"/>
    <row r="314" s="109" customFormat="1" ht="18"/>
    <row r="315" s="109" customFormat="1" ht="18"/>
    <row r="316" s="109" customFormat="1" ht="18"/>
    <row r="317" s="109" customFormat="1" ht="18"/>
    <row r="318" s="109" customFormat="1" ht="18"/>
    <row r="319" s="109" customFormat="1" ht="18"/>
    <row r="320" s="109" customFormat="1" ht="18"/>
    <row r="321" s="109" customFormat="1" ht="18"/>
    <row r="322" s="109" customFormat="1" ht="18"/>
    <row r="323" s="109" customFormat="1" ht="18"/>
    <row r="324" s="109" customFormat="1" ht="18"/>
    <row r="325" s="109" customFormat="1" ht="18"/>
    <row r="326" s="109" customFormat="1" ht="18"/>
    <row r="327" s="109" customFormat="1" ht="18"/>
    <row r="328" s="109" customFormat="1" ht="18"/>
    <row r="329" s="109" customFormat="1" ht="18"/>
    <row r="330" s="109" customFormat="1" ht="18"/>
    <row r="331" s="109" customFormat="1" ht="18"/>
    <row r="332" s="109" customFormat="1" ht="18"/>
    <row r="333" s="109" customFormat="1" ht="18"/>
    <row r="334" s="109" customFormat="1" ht="18"/>
    <row r="335" s="109" customFormat="1" ht="18"/>
    <row r="336" s="109" customFormat="1" ht="18"/>
    <row r="337" s="109" customFormat="1" ht="18"/>
    <row r="338" s="109" customFormat="1" ht="18"/>
    <row r="339" s="109" customFormat="1" ht="18"/>
    <row r="340" s="109" customFormat="1" ht="18"/>
    <row r="341" s="109" customFormat="1" ht="18"/>
    <row r="342" s="109" customFormat="1" ht="18"/>
    <row r="343" s="109" customFormat="1" ht="18"/>
    <row r="344" s="109" customFormat="1" ht="18"/>
    <row r="345" s="109" customFormat="1" ht="18"/>
    <row r="346" s="109" customFormat="1" ht="18"/>
    <row r="347" s="109" customFormat="1" ht="18"/>
    <row r="348" s="109" customFormat="1" ht="18"/>
    <row r="349" s="109" customFormat="1" ht="18"/>
    <row r="350" s="109" customFormat="1" ht="18"/>
    <row r="351" s="109" customFormat="1" ht="18"/>
    <row r="352" s="109" customFormat="1" ht="18"/>
    <row r="353" s="109" customFormat="1" ht="18"/>
    <row r="354" s="109" customFormat="1" ht="18"/>
    <row r="355" s="109" customFormat="1" ht="18"/>
    <row r="356" s="109" customFormat="1" ht="18"/>
    <row r="357" s="109" customFormat="1" ht="18"/>
    <row r="358" s="109" customFormat="1" ht="18"/>
    <row r="359" s="109" customFormat="1" ht="18"/>
    <row r="360" s="109" customFormat="1" ht="18"/>
    <row r="361" s="109" customFormat="1" ht="18"/>
    <row r="362" s="109" customFormat="1" ht="18"/>
    <row r="363" s="109" customFormat="1" ht="18"/>
    <row r="364" s="109" customFormat="1" ht="18"/>
    <row r="365" s="109" customFormat="1" ht="18"/>
    <row r="366" s="109" customFormat="1" ht="18"/>
    <row r="367" s="109" customFormat="1" ht="18"/>
    <row r="368" s="109" customFormat="1" ht="18"/>
    <row r="369" s="109" customFormat="1" ht="18"/>
    <row r="370" s="109" customFormat="1" ht="18"/>
    <row r="371" s="109" customFormat="1" ht="18"/>
    <row r="372" s="109" customFormat="1" ht="18"/>
    <row r="373" s="109" customFormat="1" ht="18"/>
    <row r="374" s="109" customFormat="1" ht="18"/>
    <row r="375" s="109" customFormat="1" ht="18"/>
    <row r="376" s="109" customFormat="1" ht="18"/>
    <row r="377" s="109" customFormat="1" ht="18"/>
    <row r="378" s="109" customFormat="1" ht="18"/>
    <row r="379" s="109" customFormat="1" ht="18"/>
    <row r="380" s="109" customFormat="1" ht="18"/>
    <row r="381" s="109" customFormat="1" ht="18"/>
    <row r="382" s="109" customFormat="1" ht="18"/>
    <row r="383" s="109" customFormat="1" ht="18"/>
    <row r="384" s="109" customFormat="1" ht="18"/>
    <row r="385" s="109" customFormat="1" ht="18"/>
    <row r="386" s="109" customFormat="1" ht="18"/>
    <row r="387" s="109" customFormat="1" ht="18"/>
    <row r="388" s="109" customFormat="1" ht="18"/>
    <row r="389" s="109" customFormat="1" ht="18"/>
    <row r="390" s="109" customFormat="1" ht="18"/>
    <row r="391" s="109" customFormat="1" ht="18"/>
    <row r="392" s="109" customFormat="1" ht="18"/>
    <row r="393" s="109" customFormat="1" ht="18"/>
    <row r="394" s="109" customFormat="1" ht="18"/>
    <row r="395" s="109" customFormat="1" ht="18"/>
    <row r="396" s="109" customFormat="1" ht="18"/>
    <row r="397" s="109" customFormat="1" ht="18"/>
    <row r="398" s="109" customFormat="1" ht="18"/>
    <row r="399" s="109" customFormat="1" ht="18"/>
    <row r="400" s="109" customFormat="1" ht="18"/>
    <row r="401" s="109" customFormat="1" ht="18"/>
    <row r="402" s="109" customFormat="1" ht="18"/>
    <row r="403" s="109" customFormat="1" ht="18"/>
    <row r="404" s="109" customFormat="1" ht="18"/>
    <row r="405" s="109" customFormat="1" ht="18"/>
    <row r="406" s="109" customFormat="1" ht="18"/>
    <row r="407" s="109" customFormat="1" ht="18"/>
    <row r="408" s="109" customFormat="1" ht="18"/>
    <row r="409" s="109" customFormat="1" ht="18"/>
    <row r="410" s="109" customFormat="1" ht="18"/>
    <row r="411" s="109" customFormat="1" ht="18"/>
    <row r="412" s="109" customFormat="1" ht="18"/>
    <row r="413" s="109" customFormat="1" ht="18"/>
    <row r="414" s="109" customFormat="1" ht="18"/>
    <row r="415" s="109" customFormat="1" ht="18"/>
    <row r="416" s="109" customFormat="1" ht="18"/>
    <row r="417" s="109" customFormat="1" ht="18"/>
    <row r="418" s="109" customFormat="1" ht="18"/>
    <row r="419" s="109" customFormat="1" ht="18"/>
    <row r="420" s="109" customFormat="1" ht="18"/>
    <row r="421" s="109" customFormat="1" ht="18"/>
    <row r="422" s="109" customFormat="1" ht="18"/>
    <row r="423" s="109" customFormat="1" ht="18"/>
    <row r="424" s="109" customFormat="1" ht="18"/>
    <row r="425" s="109" customFormat="1" ht="18"/>
    <row r="426" s="109" customFormat="1" ht="18"/>
    <row r="427" s="109" customFormat="1" ht="18"/>
    <row r="428" s="109" customFormat="1" ht="18"/>
    <row r="429" s="109" customFormat="1" ht="18"/>
    <row r="430" s="109" customFormat="1" ht="18"/>
    <row r="431" s="109" customFormat="1" ht="18"/>
    <row r="432" s="109" customFormat="1" ht="18"/>
    <row r="433" s="109" customFormat="1" ht="18"/>
    <row r="434" s="109" customFormat="1" ht="18"/>
    <row r="435" s="109" customFormat="1" ht="18"/>
    <row r="436" s="109" customFormat="1" ht="18"/>
    <row r="437" s="109" customFormat="1" ht="18"/>
    <row r="438" s="109" customFormat="1" ht="18"/>
    <row r="439" s="109" customFormat="1" ht="18"/>
    <row r="440" s="109" customFormat="1" ht="18"/>
    <row r="441" s="109" customFormat="1" ht="18"/>
    <row r="442" s="109" customFormat="1" ht="18"/>
    <row r="443" s="109" customFormat="1" ht="18"/>
    <row r="444" s="109" customFormat="1" ht="18"/>
    <row r="445" s="109" customFormat="1" ht="18"/>
    <row r="446" s="109" customFormat="1" ht="18"/>
    <row r="447" s="109" customFormat="1" ht="18"/>
    <row r="448" s="109" customFormat="1" ht="18"/>
    <row r="449" s="109" customFormat="1" ht="18"/>
    <row r="450" s="109" customFormat="1" ht="18"/>
    <row r="451" s="109" customFormat="1" ht="18"/>
    <row r="452" s="109" customFormat="1" ht="18"/>
    <row r="453" s="109" customFormat="1" ht="18"/>
    <row r="454" s="109" customFormat="1" ht="18"/>
    <row r="455" s="109" customFormat="1" ht="18"/>
    <row r="456" s="109" customFormat="1" ht="18"/>
    <row r="457" s="109" customFormat="1" ht="18"/>
    <row r="458" s="109" customFormat="1" ht="18"/>
    <row r="459" s="109" customFormat="1" ht="18"/>
    <row r="460" s="109" customFormat="1" ht="18"/>
    <row r="461" s="109" customFormat="1" ht="18"/>
    <row r="462" s="109" customFormat="1" ht="18"/>
    <row r="463" s="109" customFormat="1" ht="18"/>
    <row r="464" s="109" customFormat="1" ht="18"/>
    <row r="465" s="109" customFormat="1" ht="18"/>
    <row r="466" s="109" customFormat="1" ht="18"/>
    <row r="467" s="109" customFormat="1" ht="18"/>
    <row r="468" s="109" customFormat="1" ht="18"/>
    <row r="469" s="109" customFormat="1" ht="18"/>
    <row r="470" s="109" customFormat="1" ht="18"/>
    <row r="471" s="109" customFormat="1" ht="18"/>
    <row r="472" s="109" customFormat="1" ht="18"/>
    <row r="473" s="109" customFormat="1" ht="18"/>
    <row r="474" s="109" customFormat="1" ht="18"/>
    <row r="475" s="109" customFormat="1" ht="18"/>
    <row r="476" s="109" customFormat="1" ht="18"/>
    <row r="477" s="109" customFormat="1" ht="18"/>
    <row r="478" s="109" customFormat="1" ht="18"/>
    <row r="479" s="109" customFormat="1" ht="18"/>
    <row r="480" s="109" customFormat="1" ht="18"/>
    <row r="481" s="109" customFormat="1" ht="18"/>
    <row r="482" s="109" customFormat="1" ht="18"/>
    <row r="483" s="109" customFormat="1" ht="18"/>
    <row r="484" s="109" customFormat="1" ht="18"/>
    <row r="485" s="109" customFormat="1" ht="18"/>
    <row r="486" s="109" customFormat="1" ht="18"/>
    <row r="487" s="109" customFormat="1" ht="18"/>
    <row r="488" s="109" customFormat="1" ht="18"/>
    <row r="489" s="109" customFormat="1" ht="18"/>
    <row r="490" s="109" customFormat="1" ht="18"/>
    <row r="491" s="109" customFormat="1" ht="18"/>
    <row r="492" s="109" customFormat="1" ht="18"/>
    <row r="493" s="109" customFormat="1" ht="18"/>
    <row r="494" s="109" customFormat="1" ht="18"/>
    <row r="495" s="109" customFormat="1" ht="18"/>
    <row r="496" s="109" customFormat="1" ht="18"/>
    <row r="497" s="109" customFormat="1" ht="18"/>
    <row r="498" s="109" customFormat="1" ht="18"/>
    <row r="499" s="109" customFormat="1" ht="18"/>
    <row r="500" s="109" customFormat="1" ht="18"/>
    <row r="501" s="109" customFormat="1" ht="18"/>
    <row r="502" s="109" customFormat="1" ht="18"/>
    <row r="503" s="109" customFormat="1" ht="18"/>
    <row r="504" s="109" customFormat="1" ht="18"/>
    <row r="505" s="109" customFormat="1" ht="18"/>
    <row r="506" s="109" customFormat="1" ht="18"/>
    <row r="507" s="109" customFormat="1" ht="18"/>
    <row r="508" s="109" customFormat="1" ht="18"/>
    <row r="509" s="109" customFormat="1" ht="18"/>
    <row r="510" s="109" customFormat="1" ht="18"/>
    <row r="511" s="109" customFormat="1" ht="18"/>
    <row r="512" s="109" customFormat="1" ht="18"/>
    <row r="513" s="109" customFormat="1" ht="18"/>
    <row r="514" s="109" customFormat="1" ht="18"/>
    <row r="515" s="109" customFormat="1" ht="18"/>
    <row r="516" s="109" customFormat="1" ht="18"/>
    <row r="517" s="109" customFormat="1" ht="18"/>
    <row r="518" s="109" customFormat="1" ht="18"/>
    <row r="519" s="109" customFormat="1" ht="18"/>
    <row r="520" s="109" customFormat="1" ht="18"/>
    <row r="521" s="109" customFormat="1" ht="18"/>
    <row r="522" s="109" customFormat="1" ht="18"/>
    <row r="523" s="109" customFormat="1" ht="18"/>
    <row r="524" s="109" customFormat="1" ht="18"/>
    <row r="525" s="109" customFormat="1" ht="18"/>
    <row r="526" s="109" customFormat="1" ht="18"/>
    <row r="527" s="109" customFormat="1" ht="18"/>
    <row r="528" s="109" customFormat="1" ht="18"/>
    <row r="529" s="109" customFormat="1" ht="18"/>
    <row r="530" s="109" customFormat="1" ht="18"/>
    <row r="531" s="109" customFormat="1" ht="18"/>
    <row r="532" s="109" customFormat="1" ht="18"/>
    <row r="533" s="109" customFormat="1" ht="18"/>
    <row r="534" s="109" customFormat="1" ht="18"/>
    <row r="535" s="109" customFormat="1" ht="18"/>
    <row r="536" s="109" customFormat="1" ht="18"/>
    <row r="537" s="109" customFormat="1" ht="18"/>
    <row r="538" s="109" customFormat="1" ht="18"/>
    <row r="539" s="109" customFormat="1" ht="18"/>
    <row r="540" s="109" customFormat="1" ht="18"/>
    <row r="541" s="109" customFormat="1" ht="18"/>
    <row r="542" s="109" customFormat="1" ht="18"/>
    <row r="543" s="109" customFormat="1" ht="18"/>
    <row r="544" s="109" customFormat="1" ht="18"/>
    <row r="545" s="109" customFormat="1" ht="18"/>
    <row r="546" s="109" customFormat="1" ht="18"/>
    <row r="547" s="109" customFormat="1" ht="18"/>
    <row r="548" s="109" customFormat="1" ht="18"/>
    <row r="549" s="109" customFormat="1" ht="18"/>
    <row r="550" s="109" customFormat="1" ht="18"/>
    <row r="551" s="109" customFormat="1" ht="18"/>
    <row r="552" s="109" customFormat="1" ht="18"/>
    <row r="553" s="109" customFormat="1" ht="18"/>
    <row r="554" s="109" customFormat="1" ht="18"/>
    <row r="555" s="109" customFormat="1" ht="18"/>
    <row r="556" s="109" customFormat="1" ht="18"/>
    <row r="557" s="109" customFormat="1" ht="18"/>
    <row r="558" s="109" customFormat="1" ht="18"/>
    <row r="559" s="109" customFormat="1" ht="18"/>
    <row r="560" s="109" customFormat="1" ht="18"/>
    <row r="561" s="109" customFormat="1" ht="18"/>
    <row r="562" s="109" customFormat="1" ht="18"/>
    <row r="563" s="109" customFormat="1" ht="18"/>
    <row r="564" s="109" customFormat="1" ht="18"/>
    <row r="565" s="109" customFormat="1" ht="18"/>
    <row r="566" s="109" customFormat="1" ht="18"/>
    <row r="567" s="109" customFormat="1" ht="18"/>
    <row r="568" s="109" customFormat="1" ht="18"/>
    <row r="569" s="109" customFormat="1" ht="18"/>
    <row r="570" s="109" customFormat="1" ht="18"/>
    <row r="571" s="109" customFormat="1" ht="18"/>
    <row r="572" s="109" customFormat="1" ht="18"/>
    <row r="573" s="109" customFormat="1" ht="18"/>
    <row r="574" s="109" customFormat="1" ht="18"/>
    <row r="575" s="109" customFormat="1" ht="18"/>
    <row r="576" s="109" customFormat="1" ht="18"/>
    <row r="577" s="109" customFormat="1" ht="18"/>
    <row r="578" s="109" customFormat="1" ht="18"/>
    <row r="579" s="109" customFormat="1" ht="18"/>
    <row r="580" s="109" customFormat="1" ht="18"/>
    <row r="581" s="109" customFormat="1" ht="18"/>
    <row r="582" s="109" customFormat="1" ht="18"/>
    <row r="583" s="109" customFormat="1" ht="18"/>
    <row r="584" s="109" customFormat="1" ht="18"/>
    <row r="585" s="109" customFormat="1" ht="18"/>
    <row r="586" s="109" customFormat="1" ht="18"/>
    <row r="587" s="109" customFormat="1" ht="18"/>
    <row r="588" s="109" customFormat="1" ht="18"/>
    <row r="589" s="109" customFormat="1" ht="18"/>
    <row r="590" s="109" customFormat="1" ht="18"/>
    <row r="591" s="109" customFormat="1" ht="18"/>
    <row r="592" s="109" customFormat="1" ht="18"/>
    <row r="593" s="109" customFormat="1" ht="18"/>
    <row r="594" s="109" customFormat="1" ht="18"/>
    <row r="595" s="109" customFormat="1" ht="18"/>
    <row r="596" s="109" customFormat="1" ht="18"/>
    <row r="597" s="109" customFormat="1" ht="18"/>
    <row r="598" s="109" customFormat="1" ht="18"/>
    <row r="599" s="109" customFormat="1" ht="18"/>
    <row r="600" s="109" customFormat="1" ht="18"/>
    <row r="601" s="109" customFormat="1" ht="18"/>
    <row r="602" s="109" customFormat="1" ht="18"/>
    <row r="603" s="109" customFormat="1" ht="18"/>
    <row r="604" s="109" customFormat="1" ht="18"/>
    <row r="605" s="109" customFormat="1" ht="18"/>
    <row r="606" s="109" customFormat="1" ht="18"/>
    <row r="607" s="109" customFormat="1" ht="18"/>
    <row r="608" s="109" customFormat="1" ht="18"/>
    <row r="609" s="109" customFormat="1" ht="18"/>
    <row r="610" s="109" customFormat="1" ht="18"/>
    <row r="611" s="109" customFormat="1" ht="18"/>
    <row r="612" s="109" customFormat="1" ht="18"/>
    <row r="613" s="109" customFormat="1" ht="18"/>
    <row r="614" s="109" customFormat="1" ht="18"/>
    <row r="615" s="109" customFormat="1" ht="18"/>
    <row r="616" s="109" customFormat="1" ht="18"/>
    <row r="617" s="109" customFormat="1" ht="18"/>
    <row r="618" s="109" customFormat="1" ht="18"/>
    <row r="619" s="109" customFormat="1" ht="18"/>
    <row r="620" s="109" customFormat="1" ht="18"/>
    <row r="621" s="109" customFormat="1" ht="18"/>
    <row r="622" s="109" customFormat="1" ht="18"/>
    <row r="623" s="109" customFormat="1" ht="18"/>
    <row r="624" s="109" customFormat="1" ht="18"/>
    <row r="625" s="109" customFormat="1" ht="18"/>
    <row r="626" s="109" customFormat="1" ht="18"/>
    <row r="627" s="109" customFormat="1" ht="18"/>
    <row r="628" s="109" customFormat="1" ht="18"/>
    <row r="629" s="109" customFormat="1" ht="18"/>
    <row r="630" s="109" customFormat="1" ht="18"/>
    <row r="631" s="109" customFormat="1" ht="18"/>
    <row r="632" s="109" customFormat="1" ht="18"/>
    <row r="633" s="109" customFormat="1" ht="18"/>
    <row r="634" s="109" customFormat="1" ht="18"/>
    <row r="635" s="109" customFormat="1" ht="18"/>
    <row r="636" s="109" customFormat="1" ht="18"/>
    <row r="637" s="109" customFormat="1" ht="18"/>
    <row r="638" s="109" customFormat="1" ht="18"/>
    <row r="639" s="109" customFormat="1" ht="18"/>
    <row r="640" s="109" customFormat="1" ht="18"/>
    <row r="641" s="109" customFormat="1" ht="18"/>
    <row r="642" s="109" customFormat="1" ht="18"/>
    <row r="643" s="109" customFormat="1" ht="18"/>
    <row r="644" s="109" customFormat="1" ht="18"/>
    <row r="645" s="109" customFormat="1" ht="18"/>
    <row r="646" s="109" customFormat="1" ht="18"/>
    <row r="647" s="109" customFormat="1" ht="18"/>
    <row r="648" s="109" customFormat="1" ht="18"/>
    <row r="649" s="109" customFormat="1" ht="18"/>
    <row r="650" s="109" customFormat="1" ht="18"/>
    <row r="651" s="109" customFormat="1" ht="18"/>
    <row r="652" s="109" customFormat="1" ht="18"/>
    <row r="653" s="109" customFormat="1" ht="18"/>
    <row r="654" s="109" customFormat="1" ht="18"/>
    <row r="655" s="109" customFormat="1" ht="18"/>
    <row r="656" s="109" customFormat="1" ht="18"/>
    <row r="657" s="109" customFormat="1" ht="18"/>
    <row r="658" s="109" customFormat="1" ht="18"/>
    <row r="659" s="109" customFormat="1" ht="18"/>
    <row r="660" s="109" customFormat="1" ht="18"/>
    <row r="661" s="109" customFormat="1" ht="18"/>
    <row r="662" s="109" customFormat="1" ht="18"/>
    <row r="663" s="109" customFormat="1" ht="18"/>
    <row r="664" s="109" customFormat="1" ht="18"/>
    <row r="665" s="109" customFormat="1" ht="18"/>
    <row r="666" s="109" customFormat="1" ht="18"/>
    <row r="667" s="109" customFormat="1" ht="18"/>
    <row r="668" s="109" customFormat="1" ht="18"/>
    <row r="669" s="109" customFormat="1" ht="18"/>
    <row r="670" s="109" customFormat="1" ht="18"/>
    <row r="671" s="109" customFormat="1" ht="18"/>
    <row r="672" s="109" customFormat="1" ht="18"/>
    <row r="673" s="109" customFormat="1" ht="18"/>
    <row r="674" s="109" customFormat="1" ht="18"/>
    <row r="675" s="109" customFormat="1" ht="18"/>
    <row r="676" s="109" customFormat="1" ht="18"/>
    <row r="677" s="109" customFormat="1" ht="18"/>
    <row r="678" s="109" customFormat="1" ht="18"/>
    <row r="679" s="109" customFormat="1" ht="18"/>
    <row r="680" s="109" customFormat="1" ht="18"/>
    <row r="681" s="109" customFormat="1" ht="18"/>
    <row r="682" s="109" customFormat="1" ht="18"/>
    <row r="683" s="109" customFormat="1" ht="18"/>
    <row r="684" s="109" customFormat="1" ht="18"/>
    <row r="685" s="109" customFormat="1" ht="18"/>
    <row r="686" s="109" customFormat="1" ht="18"/>
    <row r="687" s="109" customFormat="1" ht="18"/>
    <row r="688" s="109" customFormat="1" ht="18"/>
    <row r="689" s="109" customFormat="1" ht="18"/>
    <row r="690" s="109" customFormat="1" ht="18"/>
    <row r="691" s="109" customFormat="1" ht="18"/>
    <row r="692" s="109" customFormat="1" ht="18"/>
    <row r="693" s="109" customFormat="1" ht="18"/>
    <row r="694" s="109" customFormat="1" ht="18"/>
    <row r="695" s="109" customFormat="1" ht="18"/>
    <row r="696" s="109" customFormat="1" ht="18"/>
    <row r="697" s="109" customFormat="1" ht="18"/>
    <row r="698" s="109" customFormat="1" ht="18"/>
    <row r="699" s="109" customFormat="1" ht="18"/>
    <row r="700" s="109" customFormat="1" ht="18"/>
    <row r="701" s="109" customFormat="1" ht="18"/>
    <row r="702" s="109" customFormat="1" ht="18"/>
    <row r="703" s="109" customFormat="1" ht="18"/>
    <row r="704" s="109" customFormat="1" ht="18"/>
    <row r="705" s="109" customFormat="1" ht="18"/>
    <row r="706" s="109" customFormat="1" ht="18"/>
    <row r="707" s="109" customFormat="1" ht="18"/>
    <row r="708" s="109" customFormat="1" ht="18"/>
    <row r="709" s="109" customFormat="1" ht="18"/>
    <row r="710" s="109" customFormat="1" ht="18"/>
    <row r="711" s="109" customFormat="1" ht="18"/>
    <row r="712" s="109" customFormat="1" ht="18"/>
    <row r="713" s="109" customFormat="1" ht="18"/>
    <row r="714" s="109" customFormat="1" ht="18"/>
    <row r="715" s="109" customFormat="1" ht="18"/>
    <row r="716" s="109" customFormat="1" ht="18"/>
    <row r="717" s="109" customFormat="1" ht="18"/>
    <row r="718" s="109" customFormat="1" ht="18"/>
    <row r="719" s="109" customFormat="1" ht="18"/>
    <row r="720" s="109" customFormat="1" ht="18"/>
    <row r="721" s="109" customFormat="1" ht="18"/>
    <row r="722" s="109" customFormat="1" ht="18"/>
    <row r="723" s="109" customFormat="1" ht="18"/>
    <row r="724" s="109" customFormat="1" ht="18"/>
    <row r="725" s="109" customFormat="1" ht="18"/>
    <row r="726" s="109" customFormat="1" ht="18"/>
    <row r="727" s="109" customFormat="1" ht="18"/>
    <row r="728" s="109" customFormat="1" ht="18"/>
    <row r="729" s="109" customFormat="1" ht="18"/>
    <row r="730" s="109" customFormat="1" ht="18"/>
    <row r="731" s="109" customFormat="1" ht="18"/>
    <row r="732" s="109" customFormat="1" ht="18"/>
    <row r="733" s="109" customFormat="1" ht="18"/>
    <row r="734" s="109" customFormat="1" ht="18"/>
    <row r="735" s="109" customFormat="1" ht="18"/>
    <row r="736" s="109" customFormat="1" ht="18"/>
    <row r="737" s="109" customFormat="1" ht="18"/>
    <row r="738" s="109" customFormat="1" ht="18"/>
    <row r="739" s="109" customFormat="1" ht="18"/>
    <row r="740" s="109" customFormat="1" ht="18"/>
    <row r="741" s="109" customFormat="1" ht="18"/>
    <row r="742" s="109" customFormat="1" ht="18"/>
    <row r="743" s="109" customFormat="1" ht="18"/>
    <row r="744" s="109" customFormat="1" ht="18"/>
    <row r="745" s="109" customFormat="1" ht="18"/>
    <row r="746" s="109" customFormat="1" ht="18"/>
    <row r="747" s="109" customFormat="1" ht="18"/>
    <row r="748" s="109" customFormat="1" ht="18"/>
    <row r="749" s="109" customFormat="1" ht="18"/>
    <row r="750" s="109" customFormat="1" ht="18"/>
    <row r="751" s="109" customFormat="1" ht="18"/>
    <row r="752" s="109" customFormat="1" ht="18"/>
    <row r="753" s="109" customFormat="1" ht="18"/>
    <row r="754" s="109" customFormat="1" ht="18"/>
    <row r="755" s="109" customFormat="1" ht="18"/>
    <row r="756" s="109" customFormat="1" ht="18"/>
    <row r="757" s="109" customFormat="1" ht="18"/>
    <row r="758" s="109" customFormat="1" ht="18"/>
    <row r="759" s="109" customFormat="1" ht="18"/>
    <row r="760" s="109" customFormat="1" ht="18"/>
    <row r="761" s="109" customFormat="1" ht="18"/>
    <row r="762" s="109" customFormat="1" ht="18"/>
    <row r="763" s="109" customFormat="1" ht="18"/>
    <row r="764" s="109" customFormat="1" ht="18"/>
    <row r="765" s="109" customFormat="1" ht="18"/>
    <row r="766" s="109" customFormat="1" ht="18"/>
    <row r="767" s="109" customFormat="1" ht="18"/>
    <row r="768" s="109" customFormat="1" ht="18"/>
    <row r="769" s="109" customFormat="1" ht="18"/>
    <row r="770" s="109" customFormat="1" ht="18"/>
    <row r="771" s="109" customFormat="1" ht="18"/>
    <row r="772" s="109" customFormat="1" ht="18"/>
    <row r="773" s="109" customFormat="1" ht="18"/>
    <row r="774" s="109" customFormat="1" ht="18"/>
    <row r="775" s="109" customFormat="1" ht="18"/>
    <row r="776" s="109" customFormat="1" ht="18"/>
    <row r="777" s="109" customFormat="1" ht="18"/>
    <row r="778" s="109" customFormat="1" ht="18"/>
    <row r="779" s="109" customFormat="1" ht="18"/>
    <row r="780" s="109" customFormat="1" ht="18"/>
    <row r="781" s="109" customFormat="1" ht="18"/>
    <row r="782" s="109" customFormat="1" ht="18"/>
    <row r="783" s="109" customFormat="1" ht="18"/>
    <row r="784" s="109" customFormat="1" ht="18"/>
    <row r="785" s="109" customFormat="1" ht="18"/>
    <row r="786" s="109" customFormat="1" ht="18"/>
    <row r="787" s="109" customFormat="1" ht="18"/>
    <row r="788" s="109" customFormat="1" ht="18"/>
    <row r="789" s="109" customFormat="1" ht="18"/>
    <row r="790" s="109" customFormat="1" ht="18"/>
    <row r="791" s="109" customFormat="1" ht="18"/>
    <row r="792" s="109" customFormat="1" ht="18"/>
    <row r="793" s="109" customFormat="1" ht="18"/>
    <row r="794" s="109" customFormat="1" ht="18"/>
    <row r="795" s="109" customFormat="1" ht="18"/>
    <row r="796" s="109" customFormat="1" ht="18"/>
    <row r="797" s="109" customFormat="1" ht="18"/>
    <row r="798" s="109" customFormat="1" ht="18"/>
    <row r="799" s="109" customFormat="1" ht="18"/>
    <row r="800" s="109" customFormat="1" ht="18"/>
    <row r="801" s="109" customFormat="1" ht="18"/>
    <row r="802" s="109" customFormat="1" ht="18"/>
    <row r="803" s="109" customFormat="1" ht="18"/>
    <row r="804" s="109" customFormat="1" ht="18"/>
    <row r="805" s="109" customFormat="1" ht="18"/>
    <row r="806" s="109" customFormat="1" ht="18"/>
    <row r="807" s="109" customFormat="1" ht="18"/>
    <row r="808" s="109" customFormat="1" ht="18"/>
    <row r="809" s="109" customFormat="1" ht="18"/>
    <row r="810" s="109" customFormat="1" ht="18"/>
    <row r="811" s="109" customFormat="1" ht="18"/>
    <row r="812" s="109" customFormat="1" ht="18"/>
    <row r="813" s="109" customFormat="1" ht="18"/>
    <row r="814" s="109" customFormat="1" ht="18"/>
    <row r="815" s="109" customFormat="1" ht="18"/>
    <row r="816" s="109" customFormat="1" ht="18"/>
    <row r="817" s="109" customFormat="1" ht="18"/>
    <row r="818" s="109" customFormat="1" ht="18"/>
    <row r="819" s="109" customFormat="1" ht="18"/>
    <row r="820" s="109" customFormat="1" ht="18"/>
    <row r="821" s="109" customFormat="1" ht="18"/>
    <row r="822" s="109" customFormat="1" ht="18"/>
    <row r="823" s="109" customFormat="1" ht="18"/>
    <row r="824" s="109" customFormat="1" ht="18"/>
    <row r="825" s="109" customFormat="1" ht="18"/>
    <row r="826" s="109" customFormat="1" ht="18"/>
    <row r="827" s="109" customFormat="1" ht="18"/>
    <row r="828" s="109" customFormat="1" ht="18"/>
    <row r="829" s="109" customFormat="1" ht="18"/>
    <row r="830" s="109" customFormat="1" ht="18"/>
    <row r="831" s="109" customFormat="1" ht="18"/>
    <row r="832" s="109" customFormat="1" ht="18"/>
    <row r="833" s="109" customFormat="1" ht="18"/>
    <row r="834" s="109" customFormat="1" ht="18"/>
    <row r="835" s="109" customFormat="1" ht="18"/>
    <row r="836" s="109" customFormat="1" ht="18"/>
    <row r="837" s="109" customFormat="1" ht="18"/>
    <row r="838" s="109" customFormat="1" ht="18"/>
    <row r="839" s="109" customFormat="1" ht="18"/>
    <row r="840" s="109" customFormat="1" ht="18"/>
    <row r="841" s="109" customFormat="1" ht="18"/>
    <row r="842" s="109" customFormat="1" ht="18"/>
    <row r="843" s="109" customFormat="1" ht="18"/>
    <row r="844" s="109" customFormat="1" ht="18"/>
    <row r="845" s="109" customFormat="1" ht="18"/>
    <row r="846" s="109" customFormat="1" ht="18"/>
    <row r="847" s="109" customFormat="1" ht="18"/>
    <row r="848" s="109" customFormat="1" ht="18"/>
    <row r="849" s="109" customFormat="1" ht="18"/>
    <row r="850" s="109" customFormat="1" ht="18"/>
    <row r="851" s="109" customFormat="1" ht="18"/>
    <row r="852" s="109" customFormat="1" ht="18"/>
    <row r="853" s="109" customFormat="1" ht="18"/>
    <row r="854" s="109" customFormat="1" ht="18"/>
    <row r="855" s="109" customFormat="1" ht="18"/>
    <row r="856" s="109" customFormat="1" ht="18"/>
    <row r="857" s="109" customFormat="1" ht="18"/>
    <row r="858" s="109" customFormat="1" ht="18"/>
    <row r="859" s="109" customFormat="1" ht="18"/>
    <row r="860" s="109" customFormat="1" ht="18"/>
    <row r="861" s="109" customFormat="1" ht="18"/>
    <row r="862" s="109" customFormat="1" ht="18"/>
    <row r="863" s="109" customFormat="1" ht="18"/>
    <row r="864" s="109" customFormat="1" ht="18"/>
    <row r="865" s="109" customFormat="1" ht="18"/>
    <row r="866" s="109" customFormat="1" ht="18"/>
    <row r="867" s="109" customFormat="1" ht="18"/>
    <row r="868" s="109" customFormat="1" ht="18"/>
    <row r="869" s="109" customFormat="1" ht="18"/>
    <row r="870" s="109" customFormat="1" ht="18"/>
    <row r="871" s="109" customFormat="1" ht="18"/>
    <row r="872" s="109" customFormat="1" ht="18"/>
    <row r="873" s="109" customFormat="1" ht="18"/>
    <row r="874" s="109" customFormat="1" ht="18"/>
    <row r="875" s="109" customFormat="1" ht="18"/>
    <row r="876" s="109" customFormat="1" ht="18"/>
    <row r="877" s="109" customFormat="1" ht="18"/>
    <row r="878" s="109" customFormat="1" ht="18"/>
    <row r="879" s="109" customFormat="1" ht="18"/>
    <row r="880" s="109" customFormat="1" ht="18"/>
    <row r="881" s="109" customFormat="1" ht="18"/>
    <row r="882" s="109" customFormat="1" ht="18"/>
    <row r="883" s="109" customFormat="1" ht="18"/>
    <row r="884" s="109" customFormat="1" ht="18"/>
    <row r="885" s="109" customFormat="1" ht="18"/>
    <row r="886" s="109" customFormat="1" ht="18"/>
    <row r="887" s="109" customFormat="1" ht="18"/>
    <row r="888" s="109" customFormat="1" ht="18"/>
    <row r="889" s="109" customFormat="1" ht="18"/>
    <row r="890" s="109" customFormat="1" ht="18"/>
    <row r="891" s="109" customFormat="1" ht="18"/>
    <row r="892" s="109" customFormat="1" ht="18"/>
    <row r="893" s="109" customFormat="1" ht="18"/>
    <row r="894" s="109" customFormat="1" ht="18"/>
    <row r="895" s="109" customFormat="1" ht="18"/>
    <row r="896" s="109" customFormat="1" ht="18"/>
    <row r="897" s="109" customFormat="1" ht="18"/>
    <row r="898" s="109" customFormat="1" ht="18"/>
    <row r="899" s="109" customFormat="1" ht="18"/>
    <row r="900" s="109" customFormat="1" ht="18"/>
    <row r="901" s="109" customFormat="1" ht="18"/>
    <row r="902" s="109" customFormat="1" ht="18"/>
    <row r="903" s="109" customFormat="1" ht="18"/>
    <row r="904" s="109" customFormat="1" ht="18"/>
    <row r="905" s="109" customFormat="1" ht="18"/>
    <row r="906" s="109" customFormat="1" ht="18"/>
    <row r="907" s="109" customFormat="1" ht="18"/>
    <row r="908" s="109" customFormat="1" ht="18"/>
    <row r="909" s="109" customFormat="1" ht="18"/>
    <row r="910" s="109" customFormat="1" ht="18"/>
    <row r="911" s="109" customFormat="1" ht="18"/>
    <row r="912" s="109" customFormat="1" ht="18"/>
    <row r="913" s="109" customFormat="1" ht="18"/>
    <row r="914" s="109" customFormat="1" ht="18"/>
    <row r="915" s="109" customFormat="1" ht="18"/>
    <row r="916" s="109" customFormat="1" ht="18"/>
    <row r="917" s="109" customFormat="1" ht="18"/>
    <row r="918" s="109" customFormat="1" ht="18"/>
    <row r="919" s="109" customFormat="1" ht="18"/>
    <row r="920" s="109" customFormat="1" ht="18"/>
    <row r="921" s="109" customFormat="1" ht="18"/>
    <row r="922" s="109" customFormat="1" ht="18"/>
    <row r="923" s="109" customFormat="1" ht="18"/>
    <row r="924" s="109" customFormat="1" ht="18"/>
    <row r="925" s="109" customFormat="1" ht="18"/>
    <row r="926" s="109" customFormat="1" ht="18"/>
    <row r="927" s="109" customFormat="1" ht="18"/>
    <row r="928" s="109" customFormat="1" ht="18"/>
    <row r="929" s="109" customFormat="1" ht="18"/>
    <row r="930" s="109" customFormat="1" ht="18"/>
    <row r="931" s="109" customFormat="1" ht="18"/>
    <row r="932" s="109" customFormat="1" ht="18"/>
    <row r="933" s="109" customFormat="1" ht="18"/>
    <row r="934" s="109" customFormat="1" ht="18"/>
    <row r="935" s="109" customFormat="1" ht="18"/>
    <row r="936" s="109" customFormat="1" ht="18"/>
    <row r="937" s="109" customFormat="1" ht="18"/>
    <row r="938" s="109" customFormat="1" ht="18"/>
    <row r="939" s="109" customFormat="1" ht="18"/>
    <row r="940" s="109" customFormat="1" ht="18"/>
    <row r="941" s="109" customFormat="1" ht="18"/>
    <row r="942" s="109" customFormat="1" ht="18"/>
    <row r="943" s="109" customFormat="1" ht="18"/>
    <row r="944" s="109" customFormat="1" ht="18"/>
    <row r="945" s="109" customFormat="1" ht="18"/>
    <row r="946" s="109" customFormat="1" ht="18"/>
    <row r="947" s="109" customFormat="1" ht="18"/>
    <row r="948" s="109" customFormat="1" ht="18"/>
    <row r="949" s="109" customFormat="1" ht="18"/>
    <row r="950" s="109" customFormat="1" ht="18"/>
    <row r="951" s="109" customFormat="1" ht="18"/>
    <row r="952" s="109" customFormat="1" ht="18"/>
    <row r="953" s="109" customFormat="1" ht="18"/>
    <row r="954" s="109" customFormat="1" ht="18"/>
    <row r="955" s="109" customFormat="1" ht="18"/>
    <row r="956" s="109" customFormat="1" ht="18"/>
    <row r="957" s="109" customFormat="1" ht="18"/>
    <row r="958" s="109" customFormat="1" ht="18"/>
    <row r="959" s="109" customFormat="1" ht="18"/>
    <row r="960" s="109" customFormat="1" ht="18"/>
    <row r="961" s="109" customFormat="1" ht="18"/>
    <row r="962" s="109" customFormat="1" ht="18"/>
    <row r="963" s="109" customFormat="1" ht="18"/>
    <row r="964" s="109" customFormat="1" ht="18"/>
    <row r="965" s="109" customFormat="1" ht="18"/>
    <row r="966" s="109" customFormat="1" ht="18"/>
    <row r="967" s="109" customFormat="1" ht="18"/>
    <row r="968" s="109" customFormat="1" ht="18"/>
    <row r="969" s="109" customFormat="1" ht="18"/>
    <row r="970" s="109" customFormat="1" ht="18"/>
    <row r="971" s="109" customFormat="1" ht="18"/>
    <row r="972" s="109" customFormat="1" ht="18"/>
    <row r="973" s="109" customFormat="1" ht="18"/>
    <row r="974" s="109" customFormat="1" ht="18"/>
    <row r="975" s="109" customFormat="1" ht="18"/>
    <row r="976" s="109" customFormat="1" ht="18"/>
    <row r="977" s="109" customFormat="1" ht="18"/>
    <row r="978" s="109" customFormat="1" ht="18"/>
    <row r="979" s="109" customFormat="1" ht="18"/>
    <row r="980" s="109" customFormat="1" ht="18"/>
    <row r="981" s="109" customFormat="1" ht="18"/>
    <row r="982" s="109" customFormat="1" ht="18"/>
    <row r="983" s="109" customFormat="1" ht="18"/>
    <row r="984" s="109" customFormat="1" ht="18"/>
    <row r="985" s="109" customFormat="1" ht="18"/>
    <row r="986" s="109" customFormat="1" ht="18"/>
    <row r="987" s="109" customFormat="1" ht="18"/>
    <row r="988" s="109" customFormat="1" ht="18"/>
    <row r="989" s="109" customFormat="1" ht="18"/>
    <row r="990" s="109" customFormat="1" ht="18"/>
    <row r="991" s="109" customFormat="1" ht="18"/>
    <row r="992" s="109" customFormat="1" ht="18"/>
    <row r="993" s="109" customFormat="1" ht="18"/>
    <row r="994" s="109" customFormat="1" ht="18"/>
    <row r="995" s="109" customFormat="1" ht="18"/>
    <row r="996" s="109" customFormat="1" ht="18"/>
    <row r="997" s="109" customFormat="1" ht="18"/>
    <row r="998" s="109" customFormat="1" ht="18"/>
    <row r="999" s="109" customFormat="1" ht="18"/>
    <row r="1000" s="109" customFormat="1" ht="18"/>
    <row r="1001" s="109" customFormat="1" ht="18"/>
    <row r="1002" s="109" customFormat="1" ht="18"/>
    <row r="1003" s="109" customFormat="1" ht="18"/>
    <row r="1004" s="109" customFormat="1" ht="18"/>
    <row r="1005" s="109" customFormat="1" ht="18"/>
    <row r="1006" s="109" customFormat="1" ht="18"/>
    <row r="1007" s="109" customFormat="1" ht="18"/>
    <row r="1008" s="109" customFormat="1" ht="18"/>
    <row r="1009" s="109" customFormat="1" ht="18"/>
    <row r="1010" s="109" customFormat="1" ht="18"/>
    <row r="1011" s="109" customFormat="1" ht="18"/>
    <row r="1012" s="109" customFormat="1" ht="18"/>
    <row r="1013" s="109" customFormat="1" ht="18"/>
    <row r="1014" s="109" customFormat="1" ht="18"/>
    <row r="1015" s="109" customFormat="1" ht="18"/>
    <row r="1016" s="109" customFormat="1" ht="18"/>
    <row r="1017" s="109" customFormat="1" ht="18"/>
    <row r="1018" s="109" customFormat="1" ht="18"/>
    <row r="1019" s="109" customFormat="1" ht="18"/>
    <row r="1020" s="109" customFormat="1" ht="18"/>
    <row r="1021" s="109" customFormat="1" ht="18"/>
    <row r="1022" s="109" customFormat="1" ht="18"/>
    <row r="1023" s="109" customFormat="1" ht="18"/>
    <row r="1024" s="109" customFormat="1" ht="18"/>
    <row r="1025" s="109" customFormat="1" ht="18"/>
    <row r="1026" s="109" customFormat="1" ht="18"/>
    <row r="1027" s="109" customFormat="1" ht="18"/>
    <row r="1028" s="109" customFormat="1" ht="18"/>
    <row r="1029" s="109" customFormat="1" ht="18"/>
    <row r="1030" s="109" customFormat="1" ht="18"/>
    <row r="1031" s="109" customFormat="1" ht="18"/>
    <row r="1032" s="109" customFormat="1" ht="18"/>
    <row r="1033" s="109" customFormat="1" ht="18"/>
    <row r="1034" s="109" customFormat="1" ht="18"/>
    <row r="1035" s="109" customFormat="1" ht="18"/>
    <row r="1036" s="109" customFormat="1" ht="18"/>
    <row r="1037" s="109" customFormat="1" ht="18"/>
    <row r="1038" s="109" customFormat="1" ht="18"/>
    <row r="1039" s="109" customFormat="1" ht="18"/>
    <row r="1040" s="109" customFormat="1" ht="18"/>
    <row r="1041" s="109" customFormat="1" ht="18"/>
    <row r="1042" s="109" customFormat="1" ht="18"/>
    <row r="1043" s="109" customFormat="1" ht="18"/>
    <row r="1044" s="109" customFormat="1" ht="18"/>
    <row r="1045" s="109" customFormat="1" ht="18"/>
    <row r="1046" s="109" customFormat="1" ht="18"/>
    <row r="1047" s="109" customFormat="1" ht="18"/>
    <row r="1048" s="109" customFormat="1" ht="18"/>
    <row r="1049" s="109" customFormat="1" ht="18"/>
    <row r="1050" s="109" customFormat="1" ht="18"/>
    <row r="1051" s="109" customFormat="1" ht="18"/>
    <row r="1052" s="109" customFormat="1" ht="18"/>
    <row r="1053" s="109" customFormat="1" ht="18"/>
    <row r="1054" s="109" customFormat="1" ht="18"/>
    <row r="1055" s="109" customFormat="1" ht="18"/>
    <row r="1056" s="109" customFormat="1" ht="18"/>
    <row r="1057" s="109" customFormat="1" ht="18"/>
    <row r="1058" s="109" customFormat="1" ht="18"/>
    <row r="1059" s="109" customFormat="1" ht="18"/>
    <row r="1060" s="109" customFormat="1" ht="18"/>
    <row r="1061" s="109" customFormat="1" ht="18"/>
    <row r="1062" s="109" customFormat="1" ht="18"/>
    <row r="1063" s="109" customFormat="1" ht="18"/>
    <row r="1064" s="109" customFormat="1" ht="18"/>
    <row r="1065" s="109" customFormat="1" ht="18"/>
    <row r="1066" s="109" customFormat="1" ht="18"/>
    <row r="1067" s="109" customFormat="1" ht="18"/>
    <row r="1068" s="109" customFormat="1" ht="18"/>
    <row r="1069" s="109" customFormat="1" ht="18"/>
    <row r="1070" s="109" customFormat="1" ht="18"/>
    <row r="1071" s="109" customFormat="1" ht="18"/>
    <row r="1072" s="109" customFormat="1" ht="18"/>
    <row r="1073" s="109" customFormat="1" ht="18"/>
    <row r="1074" s="109" customFormat="1" ht="18"/>
    <row r="1075" s="109" customFormat="1" ht="18"/>
    <row r="1076" s="109" customFormat="1" ht="18"/>
    <row r="1077" s="109" customFormat="1" ht="18"/>
    <row r="1078" s="109" customFormat="1" ht="18"/>
    <row r="1079" s="109" customFormat="1" ht="18"/>
    <row r="1080" s="109" customFormat="1" ht="18"/>
    <row r="1081" s="109" customFormat="1" ht="18"/>
    <row r="1082" s="109" customFormat="1" ht="18"/>
    <row r="1083" s="109" customFormat="1" ht="18"/>
    <row r="1084" s="109" customFormat="1" ht="18"/>
    <row r="1085" s="109" customFormat="1" ht="18"/>
    <row r="1086" s="109" customFormat="1" ht="18"/>
    <row r="1087" s="109" customFormat="1" ht="18"/>
    <row r="1088" s="109" customFormat="1" ht="18"/>
    <row r="1089" s="109" customFormat="1" ht="18"/>
    <row r="1090" s="109" customFormat="1" ht="18"/>
    <row r="1091" s="109" customFormat="1" ht="18"/>
    <row r="1092" s="109" customFormat="1" ht="18"/>
    <row r="1093" s="109" customFormat="1" ht="18"/>
    <row r="1094" s="109" customFormat="1" ht="18"/>
    <row r="1095" s="109" customFormat="1" ht="18"/>
    <row r="1096" s="109" customFormat="1" ht="18"/>
    <row r="1097" s="109" customFormat="1" ht="18"/>
    <row r="1098" s="109" customFormat="1" ht="18"/>
    <row r="1099" s="109" customFormat="1" ht="18"/>
    <row r="1100" s="109" customFormat="1" ht="18"/>
    <row r="1101" s="109" customFormat="1" ht="18"/>
    <row r="1102" s="109" customFormat="1" ht="18"/>
    <row r="1103" s="109" customFormat="1" ht="18"/>
    <row r="1104" s="109" customFormat="1" ht="18"/>
    <row r="1105" s="109" customFormat="1" ht="18"/>
    <row r="1106" s="109" customFormat="1" ht="18"/>
    <row r="1107" s="109" customFormat="1" ht="18"/>
    <row r="1108" s="109" customFormat="1" ht="18"/>
    <row r="1109" s="109" customFormat="1" ht="18"/>
    <row r="1110" s="109" customFormat="1" ht="18"/>
    <row r="1111" s="109" customFormat="1" ht="18"/>
    <row r="1112" s="109" customFormat="1" ht="18"/>
    <row r="1113" s="109" customFormat="1" ht="18"/>
    <row r="1114" s="109" customFormat="1" ht="18"/>
    <row r="1115" s="109" customFormat="1" ht="18"/>
    <row r="1116" s="109" customFormat="1" ht="18"/>
    <row r="1117" s="109" customFormat="1" ht="18"/>
    <row r="1118" s="109" customFormat="1" ht="18"/>
    <row r="1119" s="109" customFormat="1" ht="18"/>
    <row r="1120" s="109" customFormat="1" ht="18"/>
    <row r="1121" s="109" customFormat="1" ht="18"/>
    <row r="1122" s="109" customFormat="1" ht="18"/>
    <row r="1123" s="109" customFormat="1" ht="18"/>
    <row r="1124" s="109" customFormat="1" ht="18"/>
    <row r="1125" s="109" customFormat="1" ht="18"/>
    <row r="1126" s="109" customFormat="1" ht="18"/>
    <row r="1127" s="109" customFormat="1" ht="18"/>
    <row r="1128" s="109" customFormat="1" ht="18"/>
    <row r="1129" s="109" customFormat="1" ht="18"/>
    <row r="1130" s="109" customFormat="1" ht="18"/>
    <row r="1131" s="109" customFormat="1" ht="18"/>
    <row r="1132" s="109" customFormat="1" ht="18"/>
    <row r="1133" s="109" customFormat="1" ht="18"/>
    <row r="1134" s="109" customFormat="1" ht="18"/>
    <row r="1135" s="109" customFormat="1" ht="18"/>
    <row r="1136" s="109" customFormat="1" ht="18"/>
    <row r="1137" s="109" customFormat="1" ht="18"/>
    <row r="1138" s="109" customFormat="1" ht="18"/>
    <row r="1139" s="109" customFormat="1" ht="18"/>
    <row r="1140" s="109" customFormat="1" ht="18"/>
    <row r="1141" s="109" customFormat="1" ht="18"/>
    <row r="1142" s="109" customFormat="1" ht="18"/>
    <row r="1143" s="109" customFormat="1" ht="18"/>
    <row r="1144" s="109" customFormat="1" ht="18"/>
    <row r="1145" spans="8:14" s="109" customFormat="1" ht="18">
      <c r="H1145" s="110"/>
      <c r="I1145" s="110"/>
      <c r="J1145" s="110"/>
      <c r="K1145" s="110"/>
      <c r="L1145" s="110"/>
      <c r="M1145" s="110"/>
      <c r="N1145" s="110"/>
    </row>
  </sheetData>
  <mergeCells count="24">
    <mergeCell ref="G38:I38"/>
    <mergeCell ref="J38:L38"/>
    <mergeCell ref="N38:P38"/>
    <mergeCell ref="Q38:R38"/>
    <mergeCell ref="D36:F36"/>
    <mergeCell ref="G36:I36"/>
    <mergeCell ref="J36:M36"/>
    <mergeCell ref="N36:P36"/>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6692913385826772"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2004-04-30T06:45:07Z</cp:lastPrinted>
  <dcterms:created xsi:type="dcterms:W3CDTF">2002-02-15T09:17:36Z</dcterms:created>
  <dcterms:modified xsi:type="dcterms:W3CDTF">2004-04-30T06:46:40Z</dcterms:modified>
  <cp:category/>
  <cp:version/>
  <cp:contentType/>
  <cp:contentStatus/>
</cp:coreProperties>
</file>