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ei 2002 en finaal 2001-2002" sheetId="1" r:id="rId1"/>
  </sheets>
  <definedNames/>
  <calcPr fullCalcOnLoad="1"/>
</workbook>
</file>

<file path=xl/sharedStrings.xml><?xml version="1.0" encoding="utf-8"?>
<sst xmlns="http://schemas.openxmlformats.org/spreadsheetml/2006/main" count="135" uniqueCount="110">
  <si>
    <t>'000t</t>
  </si>
  <si>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</si>
  <si>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</si>
  <si>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</si>
  <si>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</si>
  <si>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</si>
  <si>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</si>
  <si>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</si>
  <si>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</si>
  <si>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</si>
  <si>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</si>
  <si>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</si>
  <si>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</si>
  <si>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</si>
  <si>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</si>
  <si>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</si>
  <si>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</si>
  <si>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</si>
  <si>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</si>
  <si>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</si>
  <si>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</si>
  <si>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</si>
  <si>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</si>
  <si>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</si>
  <si>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</si>
  <si>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</si>
  <si>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</si>
  <si>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</si>
  <si>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</si>
  <si>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</si>
  <si>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</si>
  <si>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</si>
  <si>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</si>
  <si>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</si>
  <si>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</si>
  <si>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</si>
  <si>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</si>
  <si>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</si>
  <si>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</si>
  <si>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</si>
  <si>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</si>
  <si>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</si>
  <si>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</si>
  <si>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</si>
  <si>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</si>
  <si>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</si>
  <si>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</si>
  <si>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</si>
  <si>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</si>
  <si>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</si>
  <si>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</si>
  <si>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</si>
  <si>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</si>
  <si>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</si>
  <si>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</si>
  <si>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</si>
  <si>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</si>
  <si>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</si>
  <si>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</si>
  <si>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</si>
  <si>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</si>
  <si>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</si>
  <si>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</si>
  <si>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</si>
  <si>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</si>
  <si>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</si>
  <si>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</si>
  <si>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(f) Unutilised stock (a+b-c-d-e) (8)</t>
  </si>
  <si>
    <t>Products (6)</t>
  </si>
  <si>
    <t>(d) RSA Exports (7)</t>
  </si>
  <si>
    <t>Produkte (6)</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</si>
  <si>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</si>
  <si>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</si>
  <si>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</si>
  <si>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</si>
  <si>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</si>
  <si>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</si>
  <si>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</si>
  <si>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</si>
  <si>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</si>
  <si>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</si>
  <si>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</si>
  <si>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</si>
  <si>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</si>
  <si>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</si>
  <si>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</si>
  <si>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 May/Mei 2001</t>
  </si>
  <si>
    <t xml:space="preserve">SMI-062002  </t>
  </si>
  <si>
    <t>28/06/2002</t>
  </si>
  <si>
    <t xml:space="preserve">   MAIZE/MIELIES - 2002/2003 Year (May - Apr)/2002/2003 Jaar (Mei - Apr) (2)</t>
  </si>
  <si>
    <t>May/Mei 2002</t>
  </si>
  <si>
    <t>May/Mei 2001</t>
  </si>
  <si>
    <t>1 May/Mei 2002</t>
  </si>
  <si>
    <t>Deliveries directly from farms (5)</t>
  </si>
  <si>
    <t>Lewerings direk vanaf plase (5)</t>
  </si>
  <si>
    <t>(d) RSA Uitvoere (7)</t>
  </si>
  <si>
    <t xml:space="preserve">Net dispatches(+)/receipts(-) </t>
  </si>
  <si>
    <t xml:space="preserve">Netto versendings(+)/ontvangstes(-) </t>
  </si>
  <si>
    <t xml:space="preserve">Surplus(-)/Deficit(+) </t>
  </si>
  <si>
    <t xml:space="preserve">Surplus(-)/Tekort(+) </t>
  </si>
  <si>
    <t>31 May/Mei 2002</t>
  </si>
  <si>
    <t>31 May/Mei 2001</t>
  </si>
  <si>
    <r>
      <t>(f) Onaangewende voorraad</t>
    </r>
    <r>
      <rPr>
        <sz val="15"/>
        <rFont val="Arial"/>
        <family val="2"/>
      </rPr>
      <t xml:space="preserve"> </t>
    </r>
    <r>
      <rPr>
        <b/>
        <sz val="15"/>
        <rFont val="Arial"/>
        <family val="2"/>
      </rPr>
      <t>(a+b-c-d-e) (8)</t>
    </r>
  </si>
  <si>
    <t>(g) Stock stored at: (8)</t>
  </si>
  <si>
    <t>(g) Voorraad geberg by: (8)</t>
  </si>
  <si>
    <t>231 759 ton</t>
  </si>
  <si>
    <t>305 957 ton</t>
  </si>
  <si>
    <t>1175 045 ton</t>
  </si>
  <si>
    <t>922 941 ton</t>
  </si>
  <si>
    <t xml:space="preserve">(8)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</si>
</sst>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4"/>
      <name val="Arial"/>
      <family val="2"/>
    </font>
    <font>
      <sz val="14"/>
      <name val="Arial"/>
      <family val="2"/>
    </font>
    <font>
      <b/>
      <sz val="17"/>
      <name val="Arial"/>
      <family val="2"/>
    </font>
    <font>
      <sz val="17"/>
      <name val="Arial"/>
      <family val="2"/>
    </font>
    <font>
      <b/>
      <sz val="15"/>
      <name val="Arial"/>
      <family val="2"/>
    </font>
    <font>
      <sz val="15"/>
      <name val="Arial"/>
      <family val="2"/>
    </font>
    <font>
      <i/>
      <sz val="15"/>
      <name val="Arial"/>
      <family val="2"/>
    </font>
  </fonts>
  <fills count="2">
    <fill>
      <patternFill/>
    </fill>
    <fill>
      <patternFill patternType="gray125"/>
    </fill>
  </fills>
  <borders count="6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color indexed="63"/>
      </left>
      <right style="medium"/>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style="medium"/>
      <bottom style="medium"/>
    </border>
    <border>
      <left style="medium"/>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Fill="1" applyBorder="1" applyAlignment="1">
      <alignment horizontal="left"/>
    </xf>
    <xf numFmtId="1" fontId="2" fillId="0" borderId="0" xfId="0" applyNumberFormat="1" applyFont="1" applyFill="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quotePrefix="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17" fontId="2" fillId="0" borderId="0" xfId="0" applyNumberFormat="1" applyFont="1" applyFill="1" applyAlignment="1">
      <alignment horizontal="left"/>
    </xf>
    <xf numFmtId="17" fontId="2" fillId="0" borderId="0" xfId="0" applyNumberFormat="1" applyFont="1" applyFill="1" applyAlignment="1" quotePrefix="1">
      <alignment horizontal="left"/>
    </xf>
    <xf numFmtId="0" fontId="1" fillId="0" borderId="1" xfId="0" applyFont="1" applyFill="1" applyBorder="1" applyAlignment="1">
      <alignment horizontal="right"/>
    </xf>
    <xf numFmtId="0" fontId="2" fillId="0" borderId="0" xfId="0" applyFont="1" applyFill="1" applyBorder="1" applyAlignment="1">
      <alignment horizontal="right"/>
    </xf>
    <xf numFmtId="0" fontId="2" fillId="0" borderId="1"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1" fillId="0" borderId="2" xfId="0" applyFont="1" applyFill="1" applyBorder="1" applyAlignment="1">
      <alignment horizontal="left"/>
    </xf>
    <xf numFmtId="0" fontId="2" fillId="0" borderId="3" xfId="0" applyFont="1" applyFill="1" applyBorder="1" applyAlignment="1">
      <alignment/>
    </xf>
    <xf numFmtId="0" fontId="1" fillId="0" borderId="4" xfId="0" applyFont="1" applyFill="1" applyBorder="1" applyAlignment="1" quotePrefix="1">
      <alignment horizontal="left"/>
    </xf>
    <xf numFmtId="0" fontId="2" fillId="0" borderId="5" xfId="0" applyFont="1" applyFill="1" applyBorder="1" applyAlignment="1">
      <alignment horizontal="left"/>
    </xf>
    <xf numFmtId="1" fontId="2" fillId="0" borderId="6" xfId="0" applyNumberFormat="1" applyFont="1" applyFill="1" applyBorder="1" applyAlignment="1">
      <alignment horizontal="right"/>
    </xf>
    <xf numFmtId="1" fontId="2" fillId="0" borderId="7" xfId="0" applyNumberFormat="1" applyFont="1" applyFill="1" applyBorder="1" applyAlignment="1">
      <alignment horizontal="right"/>
    </xf>
    <xf numFmtId="1" fontId="2" fillId="0" borderId="8" xfId="0" applyNumberFormat="1" applyFont="1" applyFill="1" applyBorder="1" applyAlignment="1">
      <alignment horizontal="right"/>
    </xf>
    <xf numFmtId="0" fontId="2" fillId="0" borderId="6" xfId="0" applyFont="1" applyFill="1" applyBorder="1" applyAlignment="1">
      <alignment horizontal="center"/>
    </xf>
    <xf numFmtId="0" fontId="2" fillId="0" borderId="5" xfId="0" applyFont="1" applyFill="1" applyBorder="1" applyAlignment="1">
      <alignment/>
    </xf>
    <xf numFmtId="0" fontId="1" fillId="0" borderId="9" xfId="0" applyFont="1" applyFill="1" applyBorder="1" applyAlignment="1" quotePrefix="1">
      <alignment horizontal="right"/>
    </xf>
    <xf numFmtId="1" fontId="2" fillId="0" borderId="10" xfId="0" applyNumberFormat="1" applyFont="1" applyFill="1" applyBorder="1" applyAlignment="1">
      <alignment horizontal="right"/>
    </xf>
    <xf numFmtId="1" fontId="2" fillId="0" borderId="11" xfId="0" applyNumberFormat="1" applyFont="1" applyFill="1" applyBorder="1" applyAlignment="1">
      <alignment horizontal="right"/>
    </xf>
    <xf numFmtId="1" fontId="2" fillId="0" borderId="12" xfId="0" applyNumberFormat="1" applyFont="1" applyFill="1" applyBorder="1" applyAlignment="1">
      <alignment horizontal="right"/>
    </xf>
    <xf numFmtId="0" fontId="2" fillId="0" borderId="10" xfId="0" applyFont="1" applyFill="1" applyBorder="1" applyAlignment="1">
      <alignment horizontal="center"/>
    </xf>
    <xf numFmtId="0" fontId="2" fillId="0" borderId="2" xfId="0" applyFont="1" applyFill="1" applyBorder="1" applyAlignment="1" quotePrefix="1">
      <alignment horizontal="left"/>
    </xf>
    <xf numFmtId="1" fontId="2" fillId="0" borderId="2" xfId="0" applyNumberFormat="1" applyFont="1" applyFill="1" applyBorder="1" applyAlignment="1">
      <alignment horizontal="right"/>
    </xf>
    <xf numFmtId="1" fontId="2" fillId="0" borderId="13" xfId="0" applyNumberFormat="1" applyFont="1" applyFill="1" applyBorder="1" applyAlignment="1">
      <alignment horizontal="right"/>
    </xf>
    <xf numFmtId="164" fontId="2" fillId="0" borderId="14" xfId="0" applyNumberFormat="1" applyFont="1" applyFill="1" applyBorder="1" applyAlignment="1" quotePrefix="1">
      <alignment horizontal="center"/>
    </xf>
    <xf numFmtId="1" fontId="2" fillId="0" borderId="15" xfId="0" applyNumberFormat="1" applyFont="1" applyFill="1" applyBorder="1" applyAlignment="1">
      <alignment horizontal="right"/>
    </xf>
    <xf numFmtId="164" fontId="2" fillId="0" borderId="16" xfId="0" applyNumberFormat="1" applyFont="1" applyFill="1" applyBorder="1" applyAlignment="1" quotePrefix="1">
      <alignment horizontal="center"/>
    </xf>
    <xf numFmtId="0" fontId="2" fillId="0" borderId="17" xfId="0" applyFont="1" applyFill="1" applyBorder="1" applyAlignment="1" quotePrefix="1">
      <alignment horizontal="left"/>
    </xf>
    <xf numFmtId="0" fontId="2" fillId="0" borderId="18" xfId="0" applyFont="1" applyFill="1" applyBorder="1" applyAlignment="1">
      <alignment horizontal="left"/>
    </xf>
    <xf numFmtId="1" fontId="2" fillId="0" borderId="19" xfId="0" applyNumberFormat="1" applyFont="1" applyFill="1" applyBorder="1" applyAlignment="1">
      <alignment horizontal="right"/>
    </xf>
    <xf numFmtId="1" fontId="2" fillId="0" borderId="20" xfId="0" applyNumberFormat="1" applyFont="1" applyFill="1" applyBorder="1" applyAlignment="1">
      <alignment horizontal="right"/>
    </xf>
    <xf numFmtId="164" fontId="2" fillId="0" borderId="21" xfId="0" applyNumberFormat="1" applyFont="1" applyFill="1" applyBorder="1" applyAlignment="1" quotePrefix="1">
      <alignment horizontal="center"/>
    </xf>
    <xf numFmtId="1" fontId="2" fillId="0" borderId="22" xfId="0" applyNumberFormat="1" applyFont="1" applyFill="1" applyBorder="1" applyAlignment="1">
      <alignment horizontal="right"/>
    </xf>
    <xf numFmtId="0" fontId="2" fillId="0" borderId="18" xfId="0" applyFont="1" applyFill="1" applyBorder="1" applyAlignment="1">
      <alignment/>
    </xf>
    <xf numFmtId="0" fontId="2" fillId="0" borderId="18"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18"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6" fillId="0" borderId="9" xfId="0" applyFont="1" applyFill="1" applyBorder="1" applyAlignment="1">
      <alignment horizontal="center"/>
    </xf>
    <xf numFmtId="0" fontId="5" fillId="0" borderId="5" xfId="0" applyFont="1" applyFill="1" applyBorder="1" applyAlignment="1">
      <alignment horizontal="center"/>
    </xf>
    <xf numFmtId="0" fontId="5" fillId="0" borderId="23"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3" fontId="5" fillId="0" borderId="2" xfId="0" applyNumberFormat="1" applyFont="1" applyFill="1" applyBorder="1" applyAlignment="1">
      <alignment horizontal="center"/>
    </xf>
    <xf numFmtId="3" fontId="5" fillId="0" borderId="0" xfId="0" applyNumberFormat="1" applyFont="1" applyFill="1" applyBorder="1" applyAlignment="1">
      <alignment horizontal="center"/>
    </xf>
    <xf numFmtId="0" fontId="5" fillId="0" borderId="14" xfId="0" applyNumberFormat="1" applyFont="1" applyFill="1" applyBorder="1" applyAlignment="1">
      <alignment horizontal="center"/>
    </xf>
    <xf numFmtId="0" fontId="5" fillId="0" borderId="0" xfId="0" applyFont="1" applyFill="1" applyBorder="1" applyAlignment="1">
      <alignment horizontal="center"/>
    </xf>
    <xf numFmtId="0" fontId="5" fillId="0" borderId="1" xfId="0" applyFont="1" applyFill="1" applyBorder="1" applyAlignment="1">
      <alignment horizontal="center"/>
    </xf>
    <xf numFmtId="0" fontId="6" fillId="0" borderId="6" xfId="0" applyNumberFormat="1" applyFont="1" applyFill="1" applyBorder="1" applyAlignment="1">
      <alignment horizontal="center"/>
    </xf>
    <xf numFmtId="0" fontId="6" fillId="0" borderId="24"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4" xfId="0" applyFont="1" applyFill="1" applyBorder="1" applyAlignment="1" quotePrefix="1">
      <alignment horizontal="center"/>
    </xf>
    <xf numFmtId="3" fontId="5" fillId="0" borderId="17" xfId="0" applyNumberFormat="1" applyFont="1" applyFill="1" applyBorder="1" applyAlignment="1">
      <alignment horizontal="center"/>
    </xf>
    <xf numFmtId="3" fontId="5" fillId="0" borderId="18" xfId="0" applyNumberFormat="1" applyFont="1" applyFill="1" applyBorder="1" applyAlignment="1">
      <alignment horizontal="center"/>
    </xf>
    <xf numFmtId="17" fontId="6" fillId="0" borderId="25" xfId="0" applyNumberFormat="1" applyFont="1" applyFill="1" applyBorder="1" applyAlignment="1">
      <alignment horizontal="center"/>
    </xf>
    <xf numFmtId="0" fontId="6" fillId="0" borderId="26" xfId="0" applyFont="1" applyFill="1" applyBorder="1" applyAlignment="1">
      <alignment horizontal="center"/>
    </xf>
    <xf numFmtId="0" fontId="6" fillId="0" borderId="3" xfId="0" applyFont="1" applyFill="1" applyBorder="1" applyAlignment="1">
      <alignment horizontal="center"/>
    </xf>
    <xf numFmtId="0" fontId="6" fillId="0" borderId="27" xfId="0" applyFont="1" applyFill="1" applyBorder="1" applyAlignment="1" quotePrefix="1">
      <alignment horizontal="center"/>
    </xf>
    <xf numFmtId="0" fontId="5" fillId="0" borderId="18" xfId="0" applyFont="1" applyFill="1" applyBorder="1" applyAlignment="1">
      <alignment horizontal="center"/>
    </xf>
    <xf numFmtId="0" fontId="5" fillId="0" borderId="3" xfId="0" applyFont="1" applyFill="1" applyBorder="1" applyAlignment="1">
      <alignment horizontal="center"/>
    </xf>
    <xf numFmtId="0" fontId="6" fillId="0" borderId="0" xfId="0" applyFont="1" applyFill="1" applyBorder="1" applyAlignment="1">
      <alignment horizontal="center"/>
    </xf>
    <xf numFmtId="17" fontId="6" fillId="0" borderId="18" xfId="0" applyNumberFormat="1" applyFont="1" applyFill="1" applyBorder="1" applyAlignment="1">
      <alignment horizontal="center"/>
    </xf>
    <xf numFmtId="0" fontId="6" fillId="0" borderId="18" xfId="0" applyFont="1" applyFill="1" applyBorder="1" applyAlignment="1">
      <alignment horizontal="center"/>
    </xf>
    <xf numFmtId="0" fontId="6" fillId="0" borderId="28" xfId="0" applyFont="1" applyFill="1" applyBorder="1" applyAlignment="1">
      <alignment horizontal="center"/>
    </xf>
    <xf numFmtId="0" fontId="6" fillId="0" borderId="4" xfId="0" applyFont="1" applyFill="1" applyBorder="1" applyAlignment="1">
      <alignment/>
    </xf>
    <xf numFmtId="0" fontId="6" fillId="0" borderId="5" xfId="0" applyFont="1" applyFill="1" applyBorder="1" applyAlignment="1">
      <alignment/>
    </xf>
    <xf numFmtId="17" fontId="6" fillId="0" borderId="29" xfId="0" applyNumberFormat="1" applyFont="1" applyFill="1" applyBorder="1" applyAlignment="1">
      <alignment horizontal="center"/>
    </xf>
    <xf numFmtId="0" fontId="6" fillId="0" borderId="23" xfId="0" applyFont="1" applyFill="1" applyBorder="1" applyAlignment="1">
      <alignment/>
    </xf>
    <xf numFmtId="0" fontId="5" fillId="0" borderId="2" xfId="0" applyFont="1" applyFill="1" applyBorder="1" applyAlignment="1">
      <alignment/>
    </xf>
    <xf numFmtId="0" fontId="5" fillId="0" borderId="0" xfId="0" applyFont="1" applyFill="1" applyBorder="1" applyAlignment="1">
      <alignment horizontal="left"/>
    </xf>
    <xf numFmtId="1" fontId="6" fillId="0" borderId="30" xfId="0" applyNumberFormat="1" applyFont="1" applyFill="1" applyBorder="1" applyAlignment="1">
      <alignment/>
    </xf>
    <xf numFmtId="1" fontId="6" fillId="0" borderId="31" xfId="0" applyNumberFormat="1" applyFont="1" applyFill="1" applyBorder="1" applyAlignment="1">
      <alignment/>
    </xf>
    <xf numFmtId="1" fontId="6" fillId="0" borderId="32" xfId="0" applyNumberFormat="1" applyFont="1" applyFill="1" applyBorder="1" applyAlignment="1">
      <alignment/>
    </xf>
    <xf numFmtId="164" fontId="6" fillId="0" borderId="28" xfId="0" applyNumberFormat="1" applyFont="1" applyFill="1" applyBorder="1" applyAlignment="1">
      <alignment horizontal="right"/>
    </xf>
    <xf numFmtId="1" fontId="6" fillId="0" borderId="33" xfId="0" applyNumberFormat="1" applyFont="1" applyFill="1" applyBorder="1" applyAlignment="1">
      <alignment/>
    </xf>
    <xf numFmtId="0" fontId="5" fillId="0" borderId="0" xfId="0" applyFont="1" applyFill="1" applyBorder="1" applyAlignment="1">
      <alignment horizontal="right"/>
    </xf>
    <xf numFmtId="0" fontId="5" fillId="0" borderId="1" xfId="0" applyFont="1" applyFill="1" applyBorder="1" applyAlignment="1">
      <alignment horizontal="right"/>
    </xf>
    <xf numFmtId="1" fontId="6" fillId="0" borderId="28" xfId="0" applyNumberFormat="1" applyFont="1" applyFill="1" applyBorder="1" applyAlignment="1">
      <alignment horizontal="center"/>
    </xf>
    <xf numFmtId="0" fontId="6" fillId="0" borderId="0" xfId="0" applyFont="1" applyFill="1" applyBorder="1" applyAlignment="1">
      <alignment horizontal="right"/>
    </xf>
    <xf numFmtId="0" fontId="6" fillId="0" borderId="1" xfId="0" applyFont="1" applyFill="1" applyBorder="1" applyAlignment="1">
      <alignment/>
    </xf>
    <xf numFmtId="0" fontId="5" fillId="0" borderId="34" xfId="0" applyFont="1" applyFill="1" applyBorder="1" applyAlignment="1">
      <alignment horizontal="left"/>
    </xf>
    <xf numFmtId="1" fontId="6" fillId="0" borderId="5" xfId="0" applyNumberFormat="1" applyFont="1" applyFill="1" applyBorder="1" applyAlignment="1">
      <alignment/>
    </xf>
    <xf numFmtId="1" fontId="6" fillId="0" borderId="5" xfId="0" applyNumberFormat="1" applyFont="1" applyFill="1" applyBorder="1" applyAlignment="1" quotePrefix="1">
      <alignment horizontal="center"/>
    </xf>
    <xf numFmtId="1" fontId="6" fillId="0" borderId="8" xfId="0" applyNumberFormat="1" applyFont="1" applyFill="1" applyBorder="1" applyAlignment="1">
      <alignment/>
    </xf>
    <xf numFmtId="0" fontId="7" fillId="0" borderId="35" xfId="0" applyFont="1" applyFill="1" applyBorder="1" applyAlignment="1">
      <alignment/>
    </xf>
    <xf numFmtId="0" fontId="6" fillId="0" borderId="36" xfId="0" applyFont="1" applyFill="1" applyBorder="1" applyAlignment="1">
      <alignment/>
    </xf>
    <xf numFmtId="1" fontId="6" fillId="0" borderId="6" xfId="0" applyNumberFormat="1" applyFont="1" applyFill="1" applyBorder="1" applyAlignment="1">
      <alignment/>
    </xf>
    <xf numFmtId="1" fontId="6" fillId="0" borderId="24" xfId="0" applyNumberFormat="1" applyFont="1" applyFill="1" applyBorder="1" applyAlignment="1">
      <alignment/>
    </xf>
    <xf numFmtId="164" fontId="6" fillId="0" borderId="23" xfId="0" applyNumberFormat="1" applyFont="1" applyFill="1" applyBorder="1" applyAlignment="1">
      <alignment horizontal="right"/>
    </xf>
    <xf numFmtId="0" fontId="7" fillId="0" borderId="36" xfId="0" applyFont="1" applyFill="1" applyBorder="1" applyAlignment="1">
      <alignment horizontal="right"/>
    </xf>
    <xf numFmtId="0" fontId="7" fillId="0" borderId="37" xfId="0" applyFont="1" applyFill="1" applyBorder="1" applyAlignment="1">
      <alignment horizontal="right"/>
    </xf>
    <xf numFmtId="0" fontId="7" fillId="0" borderId="38" xfId="0" applyFont="1" applyFill="1" applyBorder="1" applyAlignment="1">
      <alignment horizontal="left"/>
    </xf>
    <xf numFmtId="0" fontId="7" fillId="0" borderId="34" xfId="0" applyFont="1" applyFill="1" applyBorder="1" applyAlignment="1">
      <alignment horizontal="left"/>
    </xf>
    <xf numFmtId="1" fontId="6" fillId="0" borderId="25" xfId="0" applyNumberFormat="1" applyFont="1" applyFill="1" applyBorder="1" applyAlignment="1">
      <alignment/>
    </xf>
    <xf numFmtId="1" fontId="6" fillId="0" borderId="39" xfId="0" applyNumberFormat="1" applyFont="1" applyFill="1" applyBorder="1" applyAlignment="1">
      <alignment/>
    </xf>
    <xf numFmtId="1" fontId="6" fillId="0" borderId="40" xfId="0" applyNumberFormat="1" applyFont="1" applyFill="1" applyBorder="1" applyAlignment="1">
      <alignment/>
    </xf>
    <xf numFmtId="1" fontId="6" fillId="0" borderId="3" xfId="0" applyNumberFormat="1" applyFont="1" applyFill="1" applyBorder="1" applyAlignment="1" quotePrefix="1">
      <alignment horizontal="center"/>
    </xf>
    <xf numFmtId="0" fontId="7" fillId="0" borderId="34" xfId="0" applyFont="1" applyFill="1" applyBorder="1" applyAlignment="1">
      <alignment horizontal="right"/>
    </xf>
    <xf numFmtId="0" fontId="7" fillId="0" borderId="41" xfId="0" applyFont="1" applyFill="1" applyBorder="1" applyAlignment="1">
      <alignment horizontal="right"/>
    </xf>
    <xf numFmtId="1" fontId="6" fillId="0" borderId="0" xfId="0" applyNumberFormat="1" applyFont="1" applyFill="1" applyBorder="1" applyAlignment="1">
      <alignment/>
    </xf>
    <xf numFmtId="0" fontId="5" fillId="0" borderId="34" xfId="0" applyFont="1" applyFill="1" applyBorder="1" applyAlignment="1" quotePrefix="1">
      <alignment horizontal="left"/>
    </xf>
    <xf numFmtId="1" fontId="6" fillId="0" borderId="42" xfId="0" applyNumberFormat="1" applyFont="1" applyFill="1" applyBorder="1" applyAlignment="1">
      <alignment/>
    </xf>
    <xf numFmtId="164" fontId="6" fillId="0" borderId="33" xfId="0" applyNumberFormat="1" applyFont="1" applyFill="1" applyBorder="1" applyAlignment="1">
      <alignment horizontal="right"/>
    </xf>
    <xf numFmtId="0" fontId="6" fillId="0" borderId="35" xfId="0" applyFont="1" applyFill="1" applyBorder="1" applyAlignment="1">
      <alignment horizontal="left"/>
    </xf>
    <xf numFmtId="0" fontId="6" fillId="0" borderId="36" xfId="0" applyFont="1" applyFill="1" applyBorder="1" applyAlignment="1" quotePrefix="1">
      <alignment horizontal="left"/>
    </xf>
    <xf numFmtId="1" fontId="6" fillId="0" borderId="23" xfId="0" applyNumberFormat="1" applyFont="1" applyFill="1" applyBorder="1" applyAlignment="1">
      <alignment/>
    </xf>
    <xf numFmtId="0" fontId="6" fillId="0" borderId="36" xfId="0" applyFont="1" applyFill="1" applyBorder="1" applyAlignment="1">
      <alignment horizontal="right"/>
    </xf>
    <xf numFmtId="0" fontId="6" fillId="0" borderId="37" xfId="0" applyFont="1" applyFill="1" applyBorder="1" applyAlignment="1">
      <alignment horizontal="right"/>
    </xf>
    <xf numFmtId="0" fontId="6" fillId="0" borderId="11" xfId="0" applyFont="1" applyFill="1" applyBorder="1" applyAlignment="1">
      <alignment/>
    </xf>
    <xf numFmtId="1" fontId="6" fillId="0" borderId="43" xfId="0" applyNumberFormat="1" applyFont="1" applyFill="1" applyBorder="1" applyAlignment="1">
      <alignment/>
    </xf>
    <xf numFmtId="1" fontId="6" fillId="0" borderId="37" xfId="0" applyNumberFormat="1" applyFont="1" applyFill="1" applyBorder="1" applyAlignment="1">
      <alignment/>
    </xf>
    <xf numFmtId="1" fontId="6" fillId="0" borderId="44" xfId="0" applyNumberFormat="1" applyFont="1" applyFill="1" applyBorder="1" applyAlignment="1">
      <alignment/>
    </xf>
    <xf numFmtId="164" fontId="6" fillId="0" borderId="36" xfId="0" applyNumberFormat="1" applyFont="1" applyFill="1" applyBorder="1" applyAlignment="1">
      <alignment horizontal="right"/>
    </xf>
    <xf numFmtId="0" fontId="6" fillId="0" borderId="13" xfId="0" applyFont="1" applyFill="1" applyBorder="1" applyAlignment="1">
      <alignment horizontal="center"/>
    </xf>
    <xf numFmtId="0" fontId="6" fillId="0" borderId="45" xfId="0" applyFont="1" applyFill="1" applyBorder="1" applyAlignment="1">
      <alignment/>
    </xf>
    <xf numFmtId="0" fontId="7" fillId="0" borderId="45" xfId="0" applyFont="1" applyFill="1" applyBorder="1" applyAlignment="1">
      <alignment/>
    </xf>
    <xf numFmtId="1" fontId="6" fillId="0" borderId="10" xfId="0" applyNumberFormat="1" applyFont="1" applyFill="1" applyBorder="1" applyAlignment="1">
      <alignment/>
    </xf>
    <xf numFmtId="1" fontId="6" fillId="0" borderId="13" xfId="0" applyNumberFormat="1" applyFont="1" applyFill="1" applyBorder="1" applyAlignment="1">
      <alignment/>
    </xf>
    <xf numFmtId="1" fontId="6" fillId="0" borderId="12" xfId="0" applyNumberFormat="1" applyFont="1" applyFill="1" applyBorder="1" applyAlignment="1">
      <alignment/>
    </xf>
    <xf numFmtId="164" fontId="6" fillId="0" borderId="0" xfId="0" applyNumberFormat="1" applyFont="1" applyFill="1" applyBorder="1" applyAlignment="1">
      <alignment horizontal="right"/>
    </xf>
    <xf numFmtId="0" fontId="7" fillId="0" borderId="13" xfId="0" applyFont="1" applyFill="1" applyBorder="1" applyAlignment="1">
      <alignment horizontal="right"/>
    </xf>
    <xf numFmtId="0" fontId="7" fillId="0" borderId="38" xfId="0" applyFont="1" applyFill="1" applyBorder="1" applyAlignment="1">
      <alignment/>
    </xf>
    <xf numFmtId="1" fontId="6" fillId="0" borderId="46" xfId="0" applyNumberFormat="1" applyFont="1" applyFill="1" applyBorder="1" applyAlignment="1">
      <alignment/>
    </xf>
    <xf numFmtId="1" fontId="6" fillId="0" borderId="41" xfId="0" applyNumberFormat="1" applyFont="1" applyFill="1" applyBorder="1" applyAlignment="1">
      <alignment/>
    </xf>
    <xf numFmtId="1" fontId="6" fillId="0" borderId="47" xfId="0" applyNumberFormat="1" applyFont="1" applyFill="1" applyBorder="1" applyAlignment="1">
      <alignment/>
    </xf>
    <xf numFmtId="0" fontId="6" fillId="0" borderId="13" xfId="0" applyFont="1" applyFill="1" applyBorder="1" applyAlignment="1">
      <alignment horizontal="right"/>
    </xf>
    <xf numFmtId="0" fontId="6" fillId="0" borderId="45" xfId="0" applyFont="1" applyFill="1" applyBorder="1" applyAlignment="1">
      <alignment horizontal="left"/>
    </xf>
    <xf numFmtId="0" fontId="6" fillId="0" borderId="0" xfId="0" applyFont="1" applyFill="1" applyBorder="1" applyAlignment="1">
      <alignment horizontal="left"/>
    </xf>
    <xf numFmtId="164" fontId="6" fillId="0" borderId="48" xfId="0" applyNumberFormat="1" applyFont="1" applyFill="1" applyBorder="1" applyAlignment="1">
      <alignment horizontal="right"/>
    </xf>
    <xf numFmtId="0" fontId="6" fillId="0" borderId="38" xfId="0" applyFont="1" applyFill="1" applyBorder="1" applyAlignment="1">
      <alignment horizontal="left"/>
    </xf>
    <xf numFmtId="0" fontId="6" fillId="0" borderId="34" xfId="0" applyFont="1" applyFill="1" applyBorder="1" applyAlignment="1">
      <alignment horizontal="left"/>
    </xf>
    <xf numFmtId="1" fontId="6" fillId="0" borderId="26" xfId="0" applyNumberFormat="1" applyFont="1" applyFill="1" applyBorder="1" applyAlignment="1">
      <alignment/>
    </xf>
    <xf numFmtId="1" fontId="6" fillId="0" borderId="3" xfId="0" applyNumberFormat="1" applyFont="1" applyFill="1" applyBorder="1" applyAlignment="1">
      <alignment/>
    </xf>
    <xf numFmtId="164" fontId="6" fillId="0" borderId="3" xfId="0" applyNumberFormat="1" applyFont="1" applyFill="1" applyBorder="1" applyAlignment="1">
      <alignment horizontal="right"/>
    </xf>
    <xf numFmtId="0" fontId="6" fillId="0" borderId="34" xfId="0" applyFont="1" applyFill="1" applyBorder="1" applyAlignment="1">
      <alignment horizontal="right"/>
    </xf>
    <xf numFmtId="0" fontId="6" fillId="0" borderId="41" xfId="0" applyFont="1" applyFill="1" applyBorder="1" applyAlignment="1">
      <alignment horizontal="right"/>
    </xf>
    <xf numFmtId="1" fontId="6" fillId="0" borderId="4" xfId="0" applyNumberFormat="1" applyFont="1" applyFill="1" applyBorder="1" applyAlignment="1">
      <alignment/>
    </xf>
    <xf numFmtId="1" fontId="6" fillId="0" borderId="7" xfId="0" applyNumberFormat="1" applyFont="1" applyFill="1" applyBorder="1" applyAlignment="1">
      <alignment/>
    </xf>
    <xf numFmtId="0" fontId="5" fillId="0" borderId="14" xfId="0" applyFont="1" applyFill="1" applyBorder="1" applyAlignment="1">
      <alignment horizontal="right"/>
    </xf>
    <xf numFmtId="0" fontId="7" fillId="0" borderId="36" xfId="0" applyFont="1" applyFill="1" applyBorder="1" applyAlignment="1" quotePrefix="1">
      <alignment horizontal="left"/>
    </xf>
    <xf numFmtId="1" fontId="6" fillId="0" borderId="49" xfId="0" applyNumberFormat="1" applyFont="1" applyFill="1" applyBorder="1" applyAlignment="1">
      <alignment/>
    </xf>
    <xf numFmtId="1" fontId="6" fillId="0" borderId="23" xfId="0" applyNumberFormat="1" applyFont="1" applyFill="1" applyBorder="1" applyAlignment="1" quotePrefix="1">
      <alignment horizontal="center"/>
    </xf>
    <xf numFmtId="1" fontId="6" fillId="0" borderId="50" xfId="0" applyNumberFormat="1" applyFont="1" applyFill="1" applyBorder="1" applyAlignment="1">
      <alignment/>
    </xf>
    <xf numFmtId="0" fontId="7" fillId="0" borderId="51" xfId="0" applyFont="1" applyFill="1" applyBorder="1" applyAlignment="1">
      <alignment horizontal="right"/>
    </xf>
    <xf numFmtId="0" fontId="7" fillId="0" borderId="45" xfId="0" applyFont="1" applyFill="1" applyBorder="1" applyAlignment="1" quotePrefix="1">
      <alignment/>
    </xf>
    <xf numFmtId="0" fontId="7" fillId="0" borderId="44" xfId="0" applyFont="1" applyFill="1" applyBorder="1" applyAlignment="1">
      <alignment horizontal="left"/>
    </xf>
    <xf numFmtId="1" fontId="6" fillId="0" borderId="51" xfId="0" applyNumberFormat="1" applyFont="1" applyFill="1" applyBorder="1" applyAlignment="1">
      <alignment/>
    </xf>
    <xf numFmtId="1" fontId="6" fillId="0" borderId="52" xfId="0" applyNumberFormat="1" applyFont="1" applyFill="1" applyBorder="1" applyAlignment="1">
      <alignment/>
    </xf>
    <xf numFmtId="1" fontId="6" fillId="0" borderId="53" xfId="0" applyNumberFormat="1" applyFont="1" applyFill="1" applyBorder="1" applyAlignment="1">
      <alignment/>
    </xf>
    <xf numFmtId="1" fontId="6" fillId="0" borderId="48" xfId="0" applyNumberFormat="1" applyFont="1" applyFill="1" applyBorder="1" applyAlignment="1" quotePrefix="1">
      <alignment horizontal="center"/>
    </xf>
    <xf numFmtId="0" fontId="7" fillId="0" borderId="43" xfId="0" applyFont="1" applyFill="1" applyBorder="1" applyAlignment="1">
      <alignment horizontal="right"/>
    </xf>
    <xf numFmtId="0" fontId="7" fillId="0" borderId="47" xfId="0" applyFont="1" applyFill="1" applyBorder="1" applyAlignment="1">
      <alignment horizontal="left"/>
    </xf>
    <xf numFmtId="1" fontId="6" fillId="0" borderId="54" xfId="0" applyNumberFormat="1" applyFont="1" applyFill="1" applyBorder="1" applyAlignment="1">
      <alignment/>
    </xf>
    <xf numFmtId="1" fontId="6" fillId="0" borderId="15" xfId="0" applyNumberFormat="1" applyFont="1" applyFill="1" applyBorder="1" applyAlignment="1">
      <alignment/>
    </xf>
    <xf numFmtId="1" fontId="6" fillId="0" borderId="55" xfId="0" applyNumberFormat="1" applyFont="1" applyFill="1" applyBorder="1" applyAlignment="1">
      <alignment/>
    </xf>
    <xf numFmtId="1" fontId="6" fillId="0" borderId="16" xfId="0" applyNumberFormat="1" applyFont="1" applyFill="1" applyBorder="1" applyAlignment="1" quotePrefix="1">
      <alignment horizontal="center"/>
    </xf>
    <xf numFmtId="0" fontId="7" fillId="0" borderId="46" xfId="0" applyFont="1" applyFill="1" applyBorder="1" applyAlignment="1">
      <alignment horizontal="right"/>
    </xf>
    <xf numFmtId="0" fontId="7" fillId="0" borderId="13" xfId="0" applyFont="1" applyFill="1" applyBorder="1" applyAlignment="1" quotePrefix="1">
      <alignment horizontal="right"/>
    </xf>
    <xf numFmtId="0" fontId="7" fillId="0" borderId="0" xfId="0" applyFont="1" applyFill="1" applyBorder="1" applyAlignment="1">
      <alignment/>
    </xf>
    <xf numFmtId="1" fontId="6" fillId="0" borderId="2" xfId="0" applyNumberFormat="1" applyFont="1" applyFill="1" applyBorder="1" applyAlignment="1">
      <alignment/>
    </xf>
    <xf numFmtId="1" fontId="6" fillId="0" borderId="11" xfId="0" applyNumberFormat="1" applyFont="1" applyFill="1" applyBorder="1" applyAlignment="1">
      <alignment/>
    </xf>
    <xf numFmtId="1" fontId="6" fillId="0" borderId="1" xfId="0" applyNumberFormat="1" applyFont="1" applyFill="1" applyBorder="1" applyAlignment="1">
      <alignment/>
    </xf>
    <xf numFmtId="0" fontId="7" fillId="0" borderId="2" xfId="0" applyFont="1" applyFill="1" applyBorder="1" applyAlignment="1">
      <alignment horizontal="right"/>
    </xf>
    <xf numFmtId="0" fontId="7" fillId="0" borderId="38" xfId="0" applyFont="1" applyFill="1" applyBorder="1" applyAlignment="1" quotePrefix="1">
      <alignment/>
    </xf>
    <xf numFmtId="0" fontId="7" fillId="0" borderId="34" xfId="0" applyFont="1" applyFill="1" applyBorder="1" applyAlignment="1">
      <alignment/>
    </xf>
    <xf numFmtId="1" fontId="6" fillId="0" borderId="56" xfId="0" applyNumberFormat="1" applyFont="1" applyFill="1" applyBorder="1" applyAlignment="1">
      <alignment/>
    </xf>
    <xf numFmtId="1" fontId="6" fillId="0" borderId="57" xfId="0" applyNumberFormat="1" applyFont="1" applyFill="1" applyBorder="1" applyAlignment="1">
      <alignment/>
    </xf>
    <xf numFmtId="1" fontId="6" fillId="0" borderId="58" xfId="0" applyNumberFormat="1" applyFont="1" applyFill="1" applyBorder="1" applyAlignment="1">
      <alignment/>
    </xf>
    <xf numFmtId="1" fontId="6" fillId="0" borderId="27" xfId="0" applyNumberFormat="1" applyFont="1" applyFill="1" applyBorder="1" applyAlignment="1" quotePrefix="1">
      <alignment horizontal="center"/>
    </xf>
    <xf numFmtId="0" fontId="7" fillId="0" borderId="54" xfId="0" applyFont="1" applyFill="1" applyBorder="1" applyAlignment="1">
      <alignment horizontal="right"/>
    </xf>
    <xf numFmtId="0" fontId="7" fillId="0" borderId="41" xfId="0" applyFont="1" applyFill="1" applyBorder="1" applyAlignment="1" quotePrefix="1">
      <alignment horizontal="right"/>
    </xf>
    <xf numFmtId="0" fontId="5" fillId="0" borderId="2" xfId="0" applyFont="1" applyFill="1" applyBorder="1" applyAlignment="1">
      <alignment horizontal="left"/>
    </xf>
    <xf numFmtId="1" fontId="6" fillId="0" borderId="29" xfId="0" applyNumberFormat="1" applyFont="1" applyFill="1" applyBorder="1" applyAlignment="1" quotePrefix="1">
      <alignment horizontal="center"/>
    </xf>
    <xf numFmtId="0" fontId="6" fillId="0" borderId="34" xfId="0" applyFont="1" applyFill="1" applyBorder="1" applyAlignment="1">
      <alignment/>
    </xf>
    <xf numFmtId="0" fontId="5" fillId="0" borderId="17" xfId="0" applyFont="1" applyFill="1" applyBorder="1" applyAlignment="1">
      <alignment horizontal="left"/>
    </xf>
    <xf numFmtId="0" fontId="5" fillId="0" borderId="18" xfId="0" applyFont="1" applyFill="1" applyBorder="1" applyAlignment="1">
      <alignment horizontal="left"/>
    </xf>
    <xf numFmtId="164" fontId="6" fillId="0" borderId="14" xfId="0" applyNumberFormat="1" applyFont="1" applyFill="1" applyBorder="1" applyAlignment="1">
      <alignment horizontal="right"/>
    </xf>
    <xf numFmtId="0" fontId="5" fillId="0" borderId="18" xfId="0" applyFont="1" applyFill="1" applyBorder="1" applyAlignment="1">
      <alignment horizontal="right"/>
    </xf>
    <xf numFmtId="0" fontId="5" fillId="0" borderId="3" xfId="0" applyFont="1" applyFill="1" applyBorder="1" applyAlignment="1">
      <alignment horizontal="right"/>
    </xf>
    <xf numFmtId="0" fontId="5" fillId="0" borderId="4" xfId="0" applyFont="1" applyFill="1" applyBorder="1" applyAlignment="1">
      <alignment/>
    </xf>
    <xf numFmtId="1" fontId="6" fillId="0" borderId="59" xfId="0" applyNumberFormat="1" applyFont="1" applyFill="1" applyBorder="1" applyAlignment="1">
      <alignment/>
    </xf>
    <xf numFmtId="0" fontId="6" fillId="0" borderId="2" xfId="0" applyFont="1" applyFill="1" applyBorder="1" applyAlignment="1">
      <alignment/>
    </xf>
    <xf numFmtId="164" fontId="6" fillId="0" borderId="34" xfId="0" applyNumberFormat="1" applyFont="1" applyFill="1" applyBorder="1" applyAlignment="1">
      <alignment horizontal="right"/>
    </xf>
    <xf numFmtId="1" fontId="6" fillId="0" borderId="28" xfId="0" applyNumberFormat="1" applyFont="1" applyFill="1" applyBorder="1" applyAlignment="1">
      <alignment/>
    </xf>
    <xf numFmtId="0" fontId="6" fillId="0" borderId="3"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Border="1" applyAlignment="1">
      <alignment horizontal="center"/>
    </xf>
    <xf numFmtId="0" fontId="4" fillId="0" borderId="18" xfId="0" applyFont="1" applyFill="1" applyBorder="1" applyAlignment="1" quotePrefix="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23" xfId="0" applyFont="1" applyFill="1" applyBorder="1" applyAlignment="1">
      <alignment horizontal="center"/>
    </xf>
    <xf numFmtId="0" fontId="6" fillId="0" borderId="17"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3" xfId="0" applyNumberFormat="1" applyFont="1" applyFill="1" applyBorder="1" applyAlignment="1">
      <alignment horizontal="center"/>
    </xf>
    <xf numFmtId="17" fontId="6" fillId="0" borderId="59" xfId="0" applyNumberFormat="1" applyFont="1" applyFill="1" applyBorder="1" applyAlignment="1" quotePrefix="1">
      <alignment horizontal="center"/>
    </xf>
    <xf numFmtId="17" fontId="6" fillId="0" borderId="28" xfId="0" applyNumberFormat="1" applyFont="1" applyFill="1" applyBorder="1" applyAlignment="1">
      <alignment horizontal="center"/>
    </xf>
    <xf numFmtId="17" fontId="6" fillId="0" borderId="33" xfId="0" applyNumberFormat="1" applyFont="1" applyFill="1" applyBorder="1" applyAlignment="1">
      <alignment horizontal="center"/>
    </xf>
    <xf numFmtId="1" fontId="6" fillId="0" borderId="28" xfId="0" applyNumberFormat="1" applyFont="1" applyFill="1" applyBorder="1" applyAlignment="1">
      <alignment horizontal="center"/>
    </xf>
    <xf numFmtId="0" fontId="5" fillId="0" borderId="5" xfId="0" applyFont="1" applyFill="1" applyBorder="1" applyAlignment="1">
      <alignment horizontal="right"/>
    </xf>
    <xf numFmtId="0" fontId="6" fillId="0" borderId="28" xfId="0" applyNumberFormat="1" applyFont="1" applyFill="1" applyBorder="1" applyAlignment="1">
      <alignment horizontal="center"/>
    </xf>
    <xf numFmtId="1" fontId="6" fillId="0" borderId="28"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2324100</xdr:colOff>
      <xdr:row>57</xdr:row>
      <xdr:rowOff>142875</xdr:rowOff>
    </xdr:from>
    <xdr:to>
      <xdr:col>12</xdr:col>
      <xdr:colOff>428625</xdr:colOff>
      <xdr:row>61</xdr:row>
      <xdr:rowOff>85725</xdr:rowOff>
    </xdr:to>
    <xdr:pic>
      <xdr:nvPicPr>
        <xdr:cNvPr id="1" name="Picture 1"/>
        <xdr:cNvPicPr preferRelativeResize="1">
          <a:picLocks noChangeAspect="1"/>
        </xdr:cNvPicPr>
      </xdr:nvPicPr>
      <xdr:blipFill>
        <a:blip r:embed="rId1"/>
        <a:stretch>
          <a:fillRect/>
        </a:stretch>
      </xdr:blipFill>
      <xdr:spPr>
        <a:xfrm>
          <a:off x="17773650" y="14697075"/>
          <a:ext cx="3162300" cy="1009650"/>
        </a:xfrm>
        <a:prstGeom prst="rect">
          <a:avLst/>
        </a:prstGeom>
        <a:noFill/>
        <a:ln w="9525" cmpd="sng">
          <a:noFill/>
        </a:ln>
      </xdr:spPr>
    </xdr:pic>
    <xdr:clientData/>
  </xdr:twoCellAnchor>
  <xdr:twoCellAnchor>
    <xdr:from>
      <xdr:col>13</xdr:col>
      <xdr:colOff>0</xdr:colOff>
      <xdr:row>58</xdr:row>
      <xdr:rowOff>38100</xdr:rowOff>
    </xdr:from>
    <xdr:to>
      <xdr:col>13</xdr:col>
      <xdr:colOff>0</xdr:colOff>
      <xdr:row>62</xdr:row>
      <xdr:rowOff>247650</xdr:rowOff>
    </xdr:to>
    <xdr:pic>
      <xdr:nvPicPr>
        <xdr:cNvPr id="2" name="Picture 4"/>
        <xdr:cNvPicPr preferRelativeResize="1">
          <a:picLocks noChangeAspect="1"/>
        </xdr:cNvPicPr>
      </xdr:nvPicPr>
      <xdr:blipFill>
        <a:blip r:embed="rId1"/>
        <a:stretch>
          <a:fillRect/>
        </a:stretch>
      </xdr:blipFill>
      <xdr:spPr>
        <a:xfrm>
          <a:off x="21069300" y="14859000"/>
          <a:ext cx="0" cy="1190625"/>
        </a:xfrm>
        <a:prstGeom prst="rect">
          <a:avLst/>
        </a:prstGeom>
        <a:noFill/>
        <a:ln w="9525" cmpd="sng">
          <a:noFill/>
        </a:ln>
      </xdr:spPr>
    </xdr:pic>
    <xdr:clientData/>
  </xdr:twoCellAnchor>
  <xdr:twoCellAnchor>
    <xdr:from>
      <xdr:col>13</xdr:col>
      <xdr:colOff>0</xdr:colOff>
      <xdr:row>58</xdr:row>
      <xdr:rowOff>38100</xdr:rowOff>
    </xdr:from>
    <xdr:to>
      <xdr:col>13</xdr:col>
      <xdr:colOff>0</xdr:colOff>
      <xdr:row>62</xdr:row>
      <xdr:rowOff>247650</xdr:rowOff>
    </xdr:to>
    <xdr:pic>
      <xdr:nvPicPr>
        <xdr:cNvPr id="3" name="Picture 5"/>
        <xdr:cNvPicPr preferRelativeResize="1">
          <a:picLocks noChangeAspect="1"/>
        </xdr:cNvPicPr>
      </xdr:nvPicPr>
      <xdr:blipFill>
        <a:blip r:embed="rId1"/>
        <a:stretch>
          <a:fillRect/>
        </a:stretch>
      </xdr:blipFill>
      <xdr:spPr>
        <a:xfrm>
          <a:off x="21069300" y="14859000"/>
          <a:ext cx="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1146"/>
  <sheetViews>
    <sheetView tabSelected="1" zoomScale="50" zoomScaleNormal="50" workbookViewId="0" topLeftCell="J1">
      <selection activeCell="K9" sqref="K9"/>
    </sheetView>
  </sheetViews>
  <sheetFormatPr defaultColWidth="9.140625" defaultRowHeight="12.75"/>
  <cols>
    <col min="1" max="1" width="8.421875" style="206" customWidth="1"/>
    <col min="2" max="2" width="2.8515625" style="206" customWidth="1"/>
    <col min="3" max="3" width="75.421875" style="206" customWidth="1"/>
    <col min="4" max="10" width="20.7109375" style="206" customWidth="1"/>
    <col min="11" max="11" width="73.00390625" style="206" customWidth="1"/>
    <col min="12" max="12" width="2.8515625" style="206" customWidth="1"/>
    <col min="13" max="13" width="8.421875" style="205" customWidth="1"/>
    <col min="14" max="101" width="7.8515625" style="205" customWidth="1"/>
    <col min="102" max="16384" width="7.8515625" style="206" customWidth="1"/>
  </cols>
  <sheetData>
    <row r="1" spans="1:101" s="54" customFormat="1" ht="21" customHeight="1">
      <c r="A1" s="49" t="s">
        <v>87</v>
      </c>
      <c r="B1" s="49"/>
      <c r="C1" s="49"/>
      <c r="D1" s="207" t="s">
        <v>36</v>
      </c>
      <c r="E1" s="207"/>
      <c r="F1" s="207"/>
      <c r="G1" s="207"/>
      <c r="H1" s="207"/>
      <c r="I1" s="207"/>
      <c r="J1" s="207"/>
      <c r="K1" s="51"/>
      <c r="L1" s="51"/>
      <c r="M1" s="52" t="s">
        <v>88</v>
      </c>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row>
    <row r="2" spans="1:101" s="54" customFormat="1" ht="21" customHeight="1">
      <c r="A2" s="50"/>
      <c r="B2" s="50"/>
      <c r="C2" s="50"/>
      <c r="D2" s="207" t="s">
        <v>89</v>
      </c>
      <c r="E2" s="207"/>
      <c r="F2" s="207"/>
      <c r="G2" s="207"/>
      <c r="H2" s="207"/>
      <c r="I2" s="207"/>
      <c r="J2" s="207"/>
      <c r="K2" s="50"/>
      <c r="L2" s="50"/>
      <c r="M2" s="50"/>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row>
    <row r="3" spans="2:101" s="54" customFormat="1" ht="21" customHeight="1" thickBot="1">
      <c r="B3" s="55"/>
      <c r="C3" s="55"/>
      <c r="D3" s="208" t="s">
        <v>0</v>
      </c>
      <c r="E3" s="208"/>
      <c r="F3" s="208"/>
      <c r="G3" s="208"/>
      <c r="H3" s="208"/>
      <c r="I3" s="208"/>
      <c r="J3" s="208"/>
      <c r="K3" s="55"/>
      <c r="L3" s="55"/>
      <c r="M3" s="55"/>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row>
    <row r="4" spans="1:101" s="62" customFormat="1" ht="21" customHeight="1">
      <c r="A4" s="56"/>
      <c r="B4" s="57"/>
      <c r="C4" s="57"/>
      <c r="D4" s="209" t="s">
        <v>1</v>
      </c>
      <c r="E4" s="210"/>
      <c r="F4" s="210"/>
      <c r="G4" s="58"/>
      <c r="H4" s="209" t="s">
        <v>1</v>
      </c>
      <c r="I4" s="210"/>
      <c r="J4" s="211"/>
      <c r="K4" s="59"/>
      <c r="L4" s="59"/>
      <c r="M4" s="60"/>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row>
    <row r="5" spans="1:101" s="62" customFormat="1" ht="21" customHeight="1" thickBot="1">
      <c r="A5" s="63"/>
      <c r="B5" s="64"/>
      <c r="C5" s="64"/>
      <c r="D5" s="212" t="s">
        <v>90</v>
      </c>
      <c r="E5" s="213"/>
      <c r="F5" s="213"/>
      <c r="G5" s="65" t="s">
        <v>2</v>
      </c>
      <c r="H5" s="212" t="s">
        <v>91</v>
      </c>
      <c r="I5" s="213"/>
      <c r="J5" s="214"/>
      <c r="K5" s="66"/>
      <c r="L5" s="66"/>
      <c r="M5" s="67"/>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row>
    <row r="6" spans="1:101" s="62" customFormat="1" ht="21" customHeight="1">
      <c r="A6" s="63"/>
      <c r="B6" s="64"/>
      <c r="C6" s="64"/>
      <c r="D6" s="68" t="s">
        <v>3</v>
      </c>
      <c r="E6" s="69" t="s">
        <v>4</v>
      </c>
      <c r="F6" s="70" t="s">
        <v>5</v>
      </c>
      <c r="G6" s="71" t="s">
        <v>61</v>
      </c>
      <c r="H6" s="68" t="s">
        <v>3</v>
      </c>
      <c r="I6" s="69" t="s">
        <v>4</v>
      </c>
      <c r="J6" s="70" t="s">
        <v>5</v>
      </c>
      <c r="K6" s="66"/>
      <c r="L6" s="66"/>
      <c r="M6" s="67"/>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row>
    <row r="7" spans="1:101" s="62" customFormat="1" ht="21" customHeight="1" thickBot="1">
      <c r="A7" s="72"/>
      <c r="B7" s="73"/>
      <c r="C7" s="73"/>
      <c r="D7" s="74" t="s">
        <v>6</v>
      </c>
      <c r="E7" s="75" t="s">
        <v>7</v>
      </c>
      <c r="F7" s="76" t="s">
        <v>8</v>
      </c>
      <c r="G7" s="77"/>
      <c r="H7" s="74" t="s">
        <v>6</v>
      </c>
      <c r="I7" s="75" t="s">
        <v>7</v>
      </c>
      <c r="J7" s="76" t="s">
        <v>8</v>
      </c>
      <c r="K7" s="78"/>
      <c r="L7" s="78"/>
      <c r="M7" s="79"/>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row>
    <row r="8" spans="1:101" s="62" customFormat="1" ht="9" customHeight="1" thickBot="1">
      <c r="A8" s="80"/>
      <c r="B8" s="80"/>
      <c r="C8" s="80"/>
      <c r="D8" s="81"/>
      <c r="E8" s="82"/>
      <c r="F8" s="83"/>
      <c r="G8" s="82"/>
      <c r="H8" s="81"/>
      <c r="I8" s="82"/>
      <c r="J8" s="82"/>
      <c r="K8" s="80"/>
      <c r="L8" s="80"/>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row>
    <row r="9" spans="1:101" s="62" customFormat="1" ht="21" customHeight="1" thickBot="1">
      <c r="A9" s="84"/>
      <c r="B9" s="85"/>
      <c r="C9" s="85"/>
      <c r="D9" s="215" t="s">
        <v>92</v>
      </c>
      <c r="E9" s="216"/>
      <c r="F9" s="216"/>
      <c r="G9" s="86"/>
      <c r="H9" s="215" t="s">
        <v>86</v>
      </c>
      <c r="I9" s="216"/>
      <c r="J9" s="217"/>
      <c r="K9" s="85"/>
      <c r="L9" s="85"/>
      <c r="M9" s="87"/>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row>
    <row r="10" spans="1:101" s="62" customFormat="1" ht="21" customHeight="1" thickBot="1">
      <c r="A10" s="88" t="s">
        <v>44</v>
      </c>
      <c r="B10" s="89"/>
      <c r="C10" s="89"/>
      <c r="D10" s="90">
        <v>559</v>
      </c>
      <c r="E10" s="91">
        <v>643</v>
      </c>
      <c r="F10" s="92">
        <f>SUM(D10:E10)</f>
        <v>1202</v>
      </c>
      <c r="G10" s="93">
        <f>ROUND(F10-J10,2)/J10*100</f>
        <v>-43.167848699763596</v>
      </c>
      <c r="H10" s="90">
        <v>1273</v>
      </c>
      <c r="I10" s="91">
        <v>842</v>
      </c>
      <c r="J10" s="94">
        <f>SUM(H10:I10)</f>
        <v>2115</v>
      </c>
      <c r="K10" s="95"/>
      <c r="M10" s="96" t="s">
        <v>42</v>
      </c>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row>
    <row r="11" spans="1:101" s="62" customFormat="1" ht="21" customHeight="1" thickBot="1">
      <c r="A11" s="88"/>
      <c r="B11" s="61"/>
      <c r="C11" s="61"/>
      <c r="D11" s="220"/>
      <c r="E11" s="220"/>
      <c r="F11" s="220"/>
      <c r="G11" s="97"/>
      <c r="H11" s="213"/>
      <c r="I11" s="213"/>
      <c r="J11" s="213"/>
      <c r="K11" s="98"/>
      <c r="L11" s="98"/>
      <c r="M11" s="99"/>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row>
    <row r="12" spans="1:101" s="62" customFormat="1" ht="21" customHeight="1" thickBot="1">
      <c r="A12" s="88" t="s">
        <v>9</v>
      </c>
      <c r="B12" s="100"/>
      <c r="C12" s="100"/>
      <c r="D12" s="90">
        <f>D13+D14</f>
        <v>1223</v>
      </c>
      <c r="E12" s="101">
        <f>E13+E14</f>
        <v>970</v>
      </c>
      <c r="F12" s="92">
        <f>SUM(D12:E12)</f>
        <v>2193</v>
      </c>
      <c r="G12" s="102" t="s">
        <v>31</v>
      </c>
      <c r="H12" s="90">
        <f>H13+H14</f>
        <v>279</v>
      </c>
      <c r="I12" s="101">
        <f>I13+I14</f>
        <v>311</v>
      </c>
      <c r="J12" s="103">
        <f>SUM(H12:I12)</f>
        <v>590</v>
      </c>
      <c r="K12" s="95"/>
      <c r="L12" s="95"/>
      <c r="M12" s="96" t="s">
        <v>10</v>
      </c>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row>
    <row r="13" spans="1:101" s="62" customFormat="1" ht="21" customHeight="1">
      <c r="A13" s="88"/>
      <c r="B13" s="104" t="s">
        <v>93</v>
      </c>
      <c r="C13" s="105"/>
      <c r="D13" s="106">
        <v>1175</v>
      </c>
      <c r="E13" s="107">
        <v>923</v>
      </c>
      <c r="F13" s="103">
        <f>SUM(D13:E13)</f>
        <v>2098</v>
      </c>
      <c r="G13" s="108">
        <f>ROUND(F13-J13,2)/J13*100</f>
        <v>255.59322033898306</v>
      </c>
      <c r="H13" s="106">
        <v>279</v>
      </c>
      <c r="I13" s="107">
        <v>311</v>
      </c>
      <c r="J13" s="103">
        <f>SUM(H13:I13)</f>
        <v>590</v>
      </c>
      <c r="K13" s="109"/>
      <c r="L13" s="110" t="s">
        <v>94</v>
      </c>
      <c r="M13" s="99"/>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row>
    <row r="14" spans="1:101" s="62" customFormat="1" ht="21" customHeight="1" thickBot="1">
      <c r="A14" s="88"/>
      <c r="B14" s="111" t="s">
        <v>37</v>
      </c>
      <c r="C14" s="112"/>
      <c r="D14" s="113">
        <v>48</v>
      </c>
      <c r="E14" s="114">
        <v>47</v>
      </c>
      <c r="F14" s="115">
        <f>SUM(D14:E14)</f>
        <v>95</v>
      </c>
      <c r="G14" s="116" t="s">
        <v>31</v>
      </c>
      <c r="H14" s="113">
        <v>0</v>
      </c>
      <c r="I14" s="114">
        <v>0</v>
      </c>
      <c r="J14" s="115">
        <f>SUM(H14:I14)</f>
        <v>0</v>
      </c>
      <c r="K14" s="117"/>
      <c r="L14" s="118" t="s">
        <v>38</v>
      </c>
      <c r="M14" s="99"/>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row>
    <row r="15" spans="1:101" s="62" customFormat="1" ht="9" customHeight="1" thickBot="1">
      <c r="A15" s="88"/>
      <c r="B15" s="61"/>
      <c r="C15" s="61"/>
      <c r="D15" s="119"/>
      <c r="E15" s="119"/>
      <c r="F15" s="119"/>
      <c r="G15" s="119"/>
      <c r="H15" s="119"/>
      <c r="I15" s="119"/>
      <c r="J15" s="119"/>
      <c r="K15" s="98"/>
      <c r="L15" s="98"/>
      <c r="M15" s="99"/>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row>
    <row r="16" spans="1:101" s="62" customFormat="1" ht="21" customHeight="1" thickBot="1">
      <c r="A16" s="88" t="s">
        <v>12</v>
      </c>
      <c r="B16" s="120"/>
      <c r="C16" s="100"/>
      <c r="D16" s="90">
        <f>SUM(D18:D22)</f>
        <v>359</v>
      </c>
      <c r="E16" s="121">
        <f>SUM(E18:E22)</f>
        <v>292</v>
      </c>
      <c r="F16" s="94">
        <f>SUM(D16:E16)</f>
        <v>651</v>
      </c>
      <c r="G16" s="122">
        <f>ROUND((F16-J16)/(J16)*(100),2)</f>
        <v>-2.98</v>
      </c>
      <c r="H16" s="90">
        <f>SUM(H18:H22)</f>
        <v>440</v>
      </c>
      <c r="I16" s="121">
        <f>SUM(I18:I22)</f>
        <v>231</v>
      </c>
      <c r="J16" s="94">
        <f>SUM(H16:I16)</f>
        <v>671</v>
      </c>
      <c r="K16" s="95"/>
      <c r="L16" s="95"/>
      <c r="M16" s="96" t="s">
        <v>13</v>
      </c>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row>
    <row r="17" spans="1:101" s="62" customFormat="1" ht="21" customHeight="1">
      <c r="A17" s="88"/>
      <c r="B17" s="123" t="s">
        <v>39</v>
      </c>
      <c r="C17" s="124"/>
      <c r="D17" s="106">
        <f>SUM(D18:D20)</f>
        <v>347</v>
      </c>
      <c r="E17" s="107">
        <f>SUM(E18:E20)</f>
        <v>272</v>
      </c>
      <c r="F17" s="125">
        <f>SUM(D17:E17)</f>
        <v>619</v>
      </c>
      <c r="G17" s="108">
        <f aca="true" t="shared" si="0" ref="G17:G22">ROUND(F17-J17,2)/J17*100</f>
        <v>0.6504065040650406</v>
      </c>
      <c r="H17" s="106">
        <f>SUM(H18:H20)</f>
        <v>414</v>
      </c>
      <c r="I17" s="107">
        <f>SUM(I18:I20)</f>
        <v>201</v>
      </c>
      <c r="J17" s="125">
        <f>SUM(H17:I17)</f>
        <v>615</v>
      </c>
      <c r="K17" s="126"/>
      <c r="L17" s="127" t="s">
        <v>40</v>
      </c>
      <c r="M17" s="96"/>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row>
    <row r="18" spans="1:101" s="62" customFormat="1" ht="21" customHeight="1">
      <c r="A18" s="88"/>
      <c r="B18" s="128"/>
      <c r="C18" s="104" t="s">
        <v>14</v>
      </c>
      <c r="D18" s="129">
        <v>321</v>
      </c>
      <c r="E18" s="130">
        <v>28</v>
      </c>
      <c r="F18" s="131">
        <f>SUM(D18:E18)</f>
        <v>349</v>
      </c>
      <c r="G18" s="132">
        <f t="shared" si="0"/>
        <v>3.869047619047619</v>
      </c>
      <c r="H18" s="129">
        <v>318</v>
      </c>
      <c r="I18" s="130">
        <v>18</v>
      </c>
      <c r="J18" s="131">
        <f>SUM(H18:I18)</f>
        <v>336</v>
      </c>
      <c r="K18" s="110" t="s">
        <v>48</v>
      </c>
      <c r="L18" s="133"/>
      <c r="M18" s="99"/>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row>
    <row r="19" spans="1:101" s="62" customFormat="1" ht="21" customHeight="1">
      <c r="A19" s="88"/>
      <c r="B19" s="134"/>
      <c r="C19" s="135" t="s">
        <v>15</v>
      </c>
      <c r="D19" s="136">
        <v>18</v>
      </c>
      <c r="E19" s="137">
        <v>244</v>
      </c>
      <c r="F19" s="138">
        <f>SUM(D19:E19)</f>
        <v>262</v>
      </c>
      <c r="G19" s="139">
        <f t="shared" si="0"/>
        <v>-0.7575757575757576</v>
      </c>
      <c r="H19" s="136">
        <v>81</v>
      </c>
      <c r="I19" s="137">
        <v>183</v>
      </c>
      <c r="J19" s="138">
        <f>SUM(H19:I19)</f>
        <v>264</v>
      </c>
      <c r="K19" s="140" t="s">
        <v>16</v>
      </c>
      <c r="L19" s="133"/>
      <c r="M19" s="99"/>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row>
    <row r="20" spans="1:101" s="62" customFormat="1" ht="21" customHeight="1">
      <c r="A20" s="88"/>
      <c r="B20" s="134"/>
      <c r="C20" s="141" t="s">
        <v>17</v>
      </c>
      <c r="D20" s="142">
        <v>8</v>
      </c>
      <c r="E20" s="143">
        <v>0</v>
      </c>
      <c r="F20" s="144">
        <f>E20+D20</f>
        <v>8</v>
      </c>
      <c r="G20" s="139">
        <f t="shared" si="0"/>
        <v>-46.666666666666664</v>
      </c>
      <c r="H20" s="142">
        <v>15</v>
      </c>
      <c r="I20" s="143">
        <v>0</v>
      </c>
      <c r="J20" s="144">
        <f>I20+H20</f>
        <v>15</v>
      </c>
      <c r="K20" s="118" t="s">
        <v>18</v>
      </c>
      <c r="L20" s="145"/>
      <c r="M20" s="99"/>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row>
    <row r="21" spans="1:101" s="62" customFormat="1" ht="21" customHeight="1">
      <c r="A21" s="88"/>
      <c r="B21" s="146" t="s">
        <v>19</v>
      </c>
      <c r="C21" s="147"/>
      <c r="D21" s="136">
        <v>9</v>
      </c>
      <c r="E21" s="137">
        <v>7</v>
      </c>
      <c r="F21" s="138">
        <f>SUM(D21:E21)</f>
        <v>16</v>
      </c>
      <c r="G21" s="148">
        <f t="shared" si="0"/>
        <v>-55.55555555555556</v>
      </c>
      <c r="H21" s="136">
        <v>19</v>
      </c>
      <c r="I21" s="137">
        <v>17</v>
      </c>
      <c r="J21" s="138">
        <f>SUM(H21:I21)</f>
        <v>36</v>
      </c>
      <c r="K21" s="98"/>
      <c r="L21" s="145" t="s">
        <v>43</v>
      </c>
      <c r="M21" s="99"/>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row>
    <row r="22" spans="1:101" s="62" customFormat="1" ht="21" customHeight="1" thickBot="1">
      <c r="A22" s="88"/>
      <c r="B22" s="149" t="s">
        <v>20</v>
      </c>
      <c r="C22" s="150"/>
      <c r="D22" s="113">
        <v>3</v>
      </c>
      <c r="E22" s="151">
        <v>13</v>
      </c>
      <c r="F22" s="152">
        <f>SUM(D22:E22)</f>
        <v>16</v>
      </c>
      <c r="G22" s="153">
        <f t="shared" si="0"/>
        <v>-20</v>
      </c>
      <c r="H22" s="113">
        <v>7</v>
      </c>
      <c r="I22" s="151">
        <v>13</v>
      </c>
      <c r="J22" s="152">
        <f>SUM(H22:I22)</f>
        <v>20</v>
      </c>
      <c r="K22" s="154"/>
      <c r="L22" s="155" t="s">
        <v>21</v>
      </c>
      <c r="M22" s="99"/>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row>
    <row r="23" spans="1:101" s="62" customFormat="1" ht="21" customHeight="1" thickBot="1">
      <c r="A23" s="88"/>
      <c r="B23" s="89"/>
      <c r="C23" s="89"/>
      <c r="D23" s="119"/>
      <c r="E23" s="119"/>
      <c r="F23" s="119"/>
      <c r="G23" s="119"/>
      <c r="H23" s="119"/>
      <c r="I23" s="119"/>
      <c r="J23" s="119"/>
      <c r="K23" s="95"/>
      <c r="L23" s="95"/>
      <c r="M23" s="96"/>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row>
    <row r="24" spans="1:13" s="61" customFormat="1" ht="21" customHeight="1" thickBot="1">
      <c r="A24" s="88" t="s">
        <v>69</v>
      </c>
      <c r="B24" s="89"/>
      <c r="C24" s="89"/>
      <c r="D24" s="156">
        <f>D25+D28</f>
        <v>77</v>
      </c>
      <c r="E24" s="157">
        <f>SUM(E25+E28)</f>
        <v>20</v>
      </c>
      <c r="F24" s="125">
        <f>SUM(D24:E24)</f>
        <v>97</v>
      </c>
      <c r="G24" s="102" t="s">
        <v>31</v>
      </c>
      <c r="H24" s="156">
        <f>SUM(H25+H28)</f>
        <v>64</v>
      </c>
      <c r="I24" s="157">
        <f>SUM(I25+I28)</f>
        <v>4</v>
      </c>
      <c r="J24" s="125">
        <f>SUM(H24:I24)</f>
        <v>68</v>
      </c>
      <c r="K24" s="95"/>
      <c r="L24" s="95"/>
      <c r="M24" s="158" t="s">
        <v>95</v>
      </c>
    </row>
    <row r="25" spans="1:101" s="62" customFormat="1" ht="21" customHeight="1">
      <c r="A25" s="88"/>
      <c r="B25" s="123" t="s">
        <v>68</v>
      </c>
      <c r="C25" s="159"/>
      <c r="D25" s="156">
        <f>SUM(D26:D27)</f>
        <v>6</v>
      </c>
      <c r="E25" s="160">
        <f>SUM(E26:E27)</f>
        <v>0</v>
      </c>
      <c r="F25" s="103">
        <f aca="true" t="shared" si="1" ref="F25:F30">SUM(D25:E25)</f>
        <v>6</v>
      </c>
      <c r="G25" s="161" t="s">
        <v>31</v>
      </c>
      <c r="H25" s="162">
        <f>SUM(H26:H27)</f>
        <v>3</v>
      </c>
      <c r="I25" s="107">
        <f>SUM(I26:I27)</f>
        <v>0</v>
      </c>
      <c r="J25" s="103">
        <f aca="true" t="shared" si="2" ref="J25:J30">SUM(H25:I25)</f>
        <v>3</v>
      </c>
      <c r="K25" s="163"/>
      <c r="L25" s="127" t="s">
        <v>70</v>
      </c>
      <c r="M25" s="96"/>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row>
    <row r="26" spans="1:101" s="62" customFormat="1" ht="21" customHeight="1">
      <c r="A26" s="88"/>
      <c r="B26" s="164"/>
      <c r="C26" s="165" t="s">
        <v>51</v>
      </c>
      <c r="D26" s="166">
        <v>6</v>
      </c>
      <c r="E26" s="167">
        <v>0</v>
      </c>
      <c r="F26" s="168">
        <f t="shared" si="1"/>
        <v>6</v>
      </c>
      <c r="G26" s="169" t="s">
        <v>31</v>
      </c>
      <c r="H26" s="166">
        <v>3</v>
      </c>
      <c r="I26" s="167">
        <v>0</v>
      </c>
      <c r="J26" s="168">
        <f t="shared" si="2"/>
        <v>3</v>
      </c>
      <c r="K26" s="170" t="s">
        <v>53</v>
      </c>
      <c r="L26" s="140"/>
      <c r="M26" s="99"/>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row>
    <row r="27" spans="1:101" s="62" customFormat="1" ht="21" customHeight="1">
      <c r="A27" s="88"/>
      <c r="B27" s="164"/>
      <c r="C27" s="171" t="s">
        <v>52</v>
      </c>
      <c r="D27" s="172">
        <v>0</v>
      </c>
      <c r="E27" s="173">
        <v>0</v>
      </c>
      <c r="F27" s="174">
        <f t="shared" si="1"/>
        <v>0</v>
      </c>
      <c r="G27" s="175" t="s">
        <v>31</v>
      </c>
      <c r="H27" s="172">
        <v>0</v>
      </c>
      <c r="I27" s="173">
        <v>0</v>
      </c>
      <c r="J27" s="174">
        <f t="shared" si="2"/>
        <v>0</v>
      </c>
      <c r="K27" s="176" t="s">
        <v>54</v>
      </c>
      <c r="L27" s="177"/>
      <c r="M27" s="99"/>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row>
    <row r="28" spans="1:101" s="62" customFormat="1" ht="21" customHeight="1">
      <c r="A28" s="88"/>
      <c r="B28" s="146" t="s">
        <v>59</v>
      </c>
      <c r="C28" s="178"/>
      <c r="D28" s="179">
        <f>SUM(D29:D30)</f>
        <v>71</v>
      </c>
      <c r="E28" s="180">
        <f>SUM(E29:E30)</f>
        <v>20</v>
      </c>
      <c r="F28" s="181">
        <f t="shared" si="1"/>
        <v>91</v>
      </c>
      <c r="G28" s="169" t="s">
        <v>31</v>
      </c>
      <c r="H28" s="179">
        <f>SUM(H29:H30)</f>
        <v>61</v>
      </c>
      <c r="I28" s="180">
        <f>SUM(I29:I30)</f>
        <v>4</v>
      </c>
      <c r="J28" s="181">
        <f t="shared" si="2"/>
        <v>65</v>
      </c>
      <c r="K28" s="182"/>
      <c r="L28" s="145" t="s">
        <v>60</v>
      </c>
      <c r="M28" s="99"/>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row>
    <row r="29" spans="1:101" s="62" customFormat="1" ht="21" customHeight="1">
      <c r="A29" s="88"/>
      <c r="B29" s="164"/>
      <c r="C29" s="165" t="s">
        <v>62</v>
      </c>
      <c r="D29" s="166">
        <v>71</v>
      </c>
      <c r="E29" s="167">
        <v>20</v>
      </c>
      <c r="F29" s="168">
        <f t="shared" si="1"/>
        <v>91</v>
      </c>
      <c r="G29" s="169" t="s">
        <v>31</v>
      </c>
      <c r="H29" s="166">
        <v>54</v>
      </c>
      <c r="I29" s="167">
        <v>4</v>
      </c>
      <c r="J29" s="168">
        <f t="shared" si="2"/>
        <v>58</v>
      </c>
      <c r="K29" s="170" t="s">
        <v>64</v>
      </c>
      <c r="L29" s="177"/>
      <c r="M29" s="99"/>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row>
    <row r="30" spans="1:101" s="62" customFormat="1" ht="21" customHeight="1">
      <c r="A30" s="88"/>
      <c r="B30" s="164"/>
      <c r="C30" s="171" t="s">
        <v>63</v>
      </c>
      <c r="D30" s="172">
        <v>0</v>
      </c>
      <c r="E30" s="173">
        <v>0</v>
      </c>
      <c r="F30" s="174">
        <f t="shared" si="1"/>
        <v>0</v>
      </c>
      <c r="G30" s="175" t="s">
        <v>31</v>
      </c>
      <c r="H30" s="172">
        <v>7</v>
      </c>
      <c r="I30" s="173">
        <v>0</v>
      </c>
      <c r="J30" s="174">
        <f t="shared" si="2"/>
        <v>7</v>
      </c>
      <c r="K30" s="176" t="s">
        <v>65</v>
      </c>
      <c r="L30" s="177"/>
      <c r="M30" s="99"/>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row>
    <row r="31" spans="1:101" s="62" customFormat="1" ht="9" customHeight="1" thickBot="1">
      <c r="A31" s="88"/>
      <c r="B31" s="183"/>
      <c r="C31" s="184"/>
      <c r="D31" s="185"/>
      <c r="E31" s="186"/>
      <c r="F31" s="187"/>
      <c r="G31" s="188"/>
      <c r="H31" s="185"/>
      <c r="I31" s="186"/>
      <c r="J31" s="187"/>
      <c r="K31" s="189"/>
      <c r="L31" s="190"/>
      <c r="M31" s="99"/>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row>
    <row r="32" spans="1:101" s="62" customFormat="1" ht="21" customHeight="1" thickBot="1">
      <c r="A32" s="88"/>
      <c r="B32" s="147"/>
      <c r="C32" s="147"/>
      <c r="D32" s="119"/>
      <c r="E32" s="119"/>
      <c r="F32" s="119"/>
      <c r="G32" s="119"/>
      <c r="H32" s="119"/>
      <c r="I32" s="119"/>
      <c r="J32" s="119"/>
      <c r="K32" s="98"/>
      <c r="L32" s="98"/>
      <c r="M32" s="99"/>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row>
    <row r="33" spans="1:101" s="62" customFormat="1" ht="21" customHeight="1" thickBot="1">
      <c r="A33" s="191" t="s">
        <v>22</v>
      </c>
      <c r="B33" s="89"/>
      <c r="C33" s="89"/>
      <c r="D33" s="121">
        <f aca="true" t="shared" si="3" ref="D33:J33">SUM(D34:D35)</f>
        <v>12</v>
      </c>
      <c r="E33" s="121">
        <f t="shared" si="3"/>
        <v>5</v>
      </c>
      <c r="F33" s="92">
        <f t="shared" si="3"/>
        <v>17</v>
      </c>
      <c r="G33" s="192" t="s">
        <v>31</v>
      </c>
      <c r="H33" s="91">
        <f t="shared" si="3"/>
        <v>65</v>
      </c>
      <c r="I33" s="121">
        <f t="shared" si="3"/>
        <v>6</v>
      </c>
      <c r="J33" s="92">
        <f t="shared" si="3"/>
        <v>71</v>
      </c>
      <c r="K33" s="95"/>
      <c r="L33" s="95"/>
      <c r="M33" s="96" t="s">
        <v>23</v>
      </c>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row>
    <row r="34" spans="1:101" s="62" customFormat="1" ht="21" customHeight="1">
      <c r="A34" s="88"/>
      <c r="B34" s="104" t="s">
        <v>96</v>
      </c>
      <c r="C34" s="105"/>
      <c r="D34" s="136">
        <v>12</v>
      </c>
      <c r="E34" s="137">
        <v>7</v>
      </c>
      <c r="F34" s="103">
        <f>SUM(D34:E34)</f>
        <v>19</v>
      </c>
      <c r="G34" s="102" t="s">
        <v>31</v>
      </c>
      <c r="H34" s="136">
        <v>26</v>
      </c>
      <c r="I34" s="137">
        <v>6</v>
      </c>
      <c r="J34" s="103">
        <f>SUM(H34:I34)</f>
        <v>32</v>
      </c>
      <c r="K34" s="109"/>
      <c r="L34" s="110" t="s">
        <v>97</v>
      </c>
      <c r="M34" s="99"/>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row>
    <row r="35" spans="1:101" s="62" customFormat="1" ht="21" customHeight="1" thickBot="1">
      <c r="A35" s="88"/>
      <c r="B35" s="141" t="s">
        <v>98</v>
      </c>
      <c r="C35" s="193"/>
      <c r="D35" s="113">
        <v>0</v>
      </c>
      <c r="E35" s="114">
        <v>-2</v>
      </c>
      <c r="F35" s="115">
        <f>SUM(D35:E35)</f>
        <v>-2</v>
      </c>
      <c r="G35" s="116" t="s">
        <v>31</v>
      </c>
      <c r="H35" s="113">
        <v>39</v>
      </c>
      <c r="I35" s="114">
        <v>0</v>
      </c>
      <c r="J35" s="115">
        <f>SUM(H35:I35)</f>
        <v>39</v>
      </c>
      <c r="K35" s="117"/>
      <c r="L35" s="118" t="s">
        <v>99</v>
      </c>
      <c r="M35" s="99"/>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row>
    <row r="36" spans="1:101" s="62" customFormat="1" ht="21" customHeight="1" thickBot="1">
      <c r="A36" s="88"/>
      <c r="B36" s="61"/>
      <c r="C36" s="61"/>
      <c r="D36" s="221" t="s">
        <v>100</v>
      </c>
      <c r="E36" s="218"/>
      <c r="F36" s="218"/>
      <c r="G36" s="218"/>
      <c r="H36" s="218" t="s">
        <v>101</v>
      </c>
      <c r="I36" s="218"/>
      <c r="J36" s="218"/>
      <c r="K36" s="98"/>
      <c r="L36" s="98"/>
      <c r="M36" s="99"/>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row>
    <row r="37" spans="1:101" s="62" customFormat="1" ht="21" customHeight="1" thickBot="1">
      <c r="A37" s="194" t="s">
        <v>67</v>
      </c>
      <c r="B37" s="195"/>
      <c r="C37" s="195"/>
      <c r="D37" s="121">
        <f>+D10+D12-D16-D24-D33</f>
        <v>1334</v>
      </c>
      <c r="E37" s="121">
        <f>+E10+E12-E16-E24-E33</f>
        <v>1296</v>
      </c>
      <c r="F37" s="94">
        <f>SUM(D37:E37)</f>
        <v>2630</v>
      </c>
      <c r="G37" s="196">
        <f>ROUND(F37-J37,2)/J37*100</f>
        <v>38.78627968337731</v>
      </c>
      <c r="H37" s="90">
        <f>H10+H12-H16-H24-H33</f>
        <v>983</v>
      </c>
      <c r="I37" s="90">
        <f>I10+I12-I16-I24-I33</f>
        <v>912</v>
      </c>
      <c r="J37" s="94">
        <f>SUM(H37:I37)</f>
        <v>1895</v>
      </c>
      <c r="K37" s="197"/>
      <c r="L37" s="197"/>
      <c r="M37" s="198" t="s">
        <v>102</v>
      </c>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row>
    <row r="38" spans="1:101" s="62" customFormat="1" ht="21" customHeight="1" thickBot="1">
      <c r="A38" s="199"/>
      <c r="B38" s="85"/>
      <c r="C38" s="85"/>
      <c r="D38" s="218"/>
      <c r="E38" s="218"/>
      <c r="F38" s="218"/>
      <c r="G38" s="97"/>
      <c r="H38" s="218"/>
      <c r="I38" s="218"/>
      <c r="J38" s="218"/>
      <c r="K38" s="219"/>
      <c r="L38" s="219"/>
      <c r="M38" s="99"/>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row>
    <row r="39" spans="1:101" s="62" customFormat="1" ht="21" customHeight="1" thickBot="1">
      <c r="A39" s="191" t="s">
        <v>103</v>
      </c>
      <c r="B39" s="89"/>
      <c r="C39" s="89"/>
      <c r="D39" s="200">
        <f>SUM(D40:D41)</f>
        <v>1334</v>
      </c>
      <c r="E39" s="121">
        <f>SUM(E40:E41)</f>
        <v>1296</v>
      </c>
      <c r="F39" s="92">
        <f>SUM(F40:F41)</f>
        <v>2630</v>
      </c>
      <c r="G39" s="122">
        <f>ROUND(F39-J39,2)/J39*100</f>
        <v>38.78627968337731</v>
      </c>
      <c r="H39" s="200">
        <f>SUM(H40:H41)</f>
        <v>983</v>
      </c>
      <c r="I39" s="121">
        <f>SUM(I40:I41)</f>
        <v>912</v>
      </c>
      <c r="J39" s="92">
        <f>SUM(H39:I39)</f>
        <v>1895</v>
      </c>
      <c r="K39" s="95"/>
      <c r="L39" s="95"/>
      <c r="M39" s="96" t="s">
        <v>104</v>
      </c>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row>
    <row r="40" spans="1:101" s="62" customFormat="1" ht="21" customHeight="1">
      <c r="A40" s="201"/>
      <c r="B40" s="104" t="s">
        <v>24</v>
      </c>
      <c r="C40" s="105"/>
      <c r="D40" s="106">
        <v>1161</v>
      </c>
      <c r="E40" s="137">
        <v>1160</v>
      </c>
      <c r="F40" s="103">
        <f>SUM(D40:E40)</f>
        <v>2321</v>
      </c>
      <c r="G40" s="108">
        <f>ROUND(F40-J40,2)/J40*100</f>
        <v>43.27160493827161</v>
      </c>
      <c r="H40" s="137">
        <v>818</v>
      </c>
      <c r="I40" s="137">
        <v>802</v>
      </c>
      <c r="J40" s="103">
        <f>SUM(H40:I40)</f>
        <v>1620</v>
      </c>
      <c r="K40" s="109"/>
      <c r="L40" s="110" t="s">
        <v>25</v>
      </c>
      <c r="M40" s="99"/>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row>
    <row r="41" spans="1:101" s="62" customFormat="1" ht="21" customHeight="1" thickBot="1">
      <c r="A41" s="201"/>
      <c r="B41" s="141" t="s">
        <v>26</v>
      </c>
      <c r="C41" s="193"/>
      <c r="D41" s="113">
        <v>173</v>
      </c>
      <c r="E41" s="151">
        <v>136</v>
      </c>
      <c r="F41" s="115">
        <f>SUM(D41:E41)</f>
        <v>309</v>
      </c>
      <c r="G41" s="202">
        <f>ROUND(F41-J41,2)/J41*100</f>
        <v>12.363636363636363</v>
      </c>
      <c r="H41" s="113">
        <v>165</v>
      </c>
      <c r="I41" s="151">
        <v>110</v>
      </c>
      <c r="J41" s="115">
        <f>SUM(H41:I41)</f>
        <v>275</v>
      </c>
      <c r="K41" s="117"/>
      <c r="L41" s="118" t="s">
        <v>27</v>
      </c>
      <c r="M41" s="99"/>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row>
    <row r="42" spans="1:101" s="62" customFormat="1" ht="10.5" customHeight="1" thickBot="1">
      <c r="A42" s="194"/>
      <c r="B42" s="195"/>
      <c r="C42" s="195"/>
      <c r="D42" s="203"/>
      <c r="E42" s="203"/>
      <c r="F42" s="203"/>
      <c r="G42" s="203"/>
      <c r="H42" s="203"/>
      <c r="I42" s="203"/>
      <c r="J42" s="203"/>
      <c r="K42" s="197"/>
      <c r="L42" s="197"/>
      <c r="M42" s="204"/>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row>
    <row r="43" spans="1:101" s="62" customFormat="1" ht="9" customHeight="1" thickBot="1">
      <c r="A43" s="191"/>
      <c r="B43" s="89"/>
      <c r="C43" s="89"/>
      <c r="D43" s="101"/>
      <c r="E43" s="101"/>
      <c r="F43" s="101"/>
      <c r="G43" s="101"/>
      <c r="H43" s="101"/>
      <c r="I43" s="101"/>
      <c r="J43" s="101"/>
      <c r="K43" s="95"/>
      <c r="L43" s="95"/>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row>
    <row r="44" spans="1:101" s="62" customFormat="1" ht="23.25" customHeight="1">
      <c r="A44" s="23" t="s">
        <v>72</v>
      </c>
      <c r="B44" s="24"/>
      <c r="C44" s="24"/>
      <c r="D44" s="25"/>
      <c r="E44" s="26"/>
      <c r="F44" s="27"/>
      <c r="G44" s="28"/>
      <c r="H44" s="25"/>
      <c r="I44" s="26"/>
      <c r="J44" s="27"/>
      <c r="K44" s="29"/>
      <c r="L44" s="29"/>
      <c r="M44" s="30" t="s">
        <v>73</v>
      </c>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row>
    <row r="45" spans="1:101" s="62" customFormat="1" ht="24" customHeight="1">
      <c r="A45" s="21" t="s">
        <v>74</v>
      </c>
      <c r="B45" s="20"/>
      <c r="C45" s="20"/>
      <c r="D45" s="31"/>
      <c r="E45" s="32"/>
      <c r="F45" s="33"/>
      <c r="G45" s="34"/>
      <c r="H45" s="31"/>
      <c r="I45" s="32"/>
      <c r="J45" s="33"/>
      <c r="K45" s="19"/>
      <c r="L45" s="19"/>
      <c r="M45" s="16" t="s">
        <v>75</v>
      </c>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row>
    <row r="46" spans="1:101" s="62" customFormat="1" ht="23.25" customHeight="1">
      <c r="A46" s="35"/>
      <c r="B46" s="20" t="s">
        <v>76</v>
      </c>
      <c r="C46" s="20"/>
      <c r="D46" s="36">
        <v>7</v>
      </c>
      <c r="E46" s="32">
        <v>1</v>
      </c>
      <c r="F46" s="37">
        <f>SUM(D46:E46)</f>
        <v>8</v>
      </c>
      <c r="G46" s="38" t="s">
        <v>31</v>
      </c>
      <c r="H46" s="36">
        <v>0</v>
      </c>
      <c r="I46" s="32">
        <v>0</v>
      </c>
      <c r="J46" s="33">
        <f>SUM(H46:I46)</f>
        <v>0</v>
      </c>
      <c r="K46" s="19"/>
      <c r="L46" s="17" t="s">
        <v>77</v>
      </c>
      <c r="M46" s="18"/>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row>
    <row r="47" spans="1:101" s="62" customFormat="1" ht="23.25" customHeight="1">
      <c r="A47" s="35"/>
      <c r="B47" s="20" t="s">
        <v>78</v>
      </c>
      <c r="C47" s="20"/>
      <c r="D47" s="36">
        <v>13</v>
      </c>
      <c r="E47" s="32">
        <v>0</v>
      </c>
      <c r="F47" s="37">
        <f>SUM(D47:E47)</f>
        <v>13</v>
      </c>
      <c r="G47" s="38" t="s">
        <v>31</v>
      </c>
      <c r="H47" s="36">
        <v>0</v>
      </c>
      <c r="I47" s="32">
        <v>0</v>
      </c>
      <c r="J47" s="33">
        <f>SUM(H47:I47)</f>
        <v>0</v>
      </c>
      <c r="K47" s="19"/>
      <c r="L47" s="17" t="s">
        <v>79</v>
      </c>
      <c r="M47" s="18"/>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row>
    <row r="48" spans="1:101" s="62" customFormat="1" ht="22.5" customHeight="1">
      <c r="A48" s="35"/>
      <c r="B48" s="20" t="s">
        <v>80</v>
      </c>
      <c r="C48" s="20"/>
      <c r="D48" s="36">
        <v>12</v>
      </c>
      <c r="E48" s="32">
        <v>0</v>
      </c>
      <c r="F48" s="37">
        <f>SUM(D48:E48)</f>
        <v>12</v>
      </c>
      <c r="G48" s="38" t="s">
        <v>31</v>
      </c>
      <c r="H48" s="36">
        <v>0</v>
      </c>
      <c r="I48" s="32">
        <v>0</v>
      </c>
      <c r="J48" s="33">
        <f>SUM(H48:I48)</f>
        <v>0</v>
      </c>
      <c r="K48" s="19"/>
      <c r="L48" s="17" t="s">
        <v>81</v>
      </c>
      <c r="M48" s="18"/>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row>
    <row r="49" spans="1:101" s="62" customFormat="1" ht="23.25" customHeight="1">
      <c r="A49" s="35"/>
      <c r="B49" s="20" t="s">
        <v>82</v>
      </c>
      <c r="C49" s="20"/>
      <c r="D49" s="36">
        <v>0</v>
      </c>
      <c r="E49" s="39">
        <v>0</v>
      </c>
      <c r="F49" s="37">
        <f>SUM(D49:E49)</f>
        <v>0</v>
      </c>
      <c r="G49" s="40" t="s">
        <v>31</v>
      </c>
      <c r="H49" s="36">
        <v>0</v>
      </c>
      <c r="I49" s="39">
        <v>0</v>
      </c>
      <c r="J49" s="33">
        <f>SUM(H49:I49)</f>
        <v>0</v>
      </c>
      <c r="K49" s="19"/>
      <c r="L49" s="17" t="s">
        <v>83</v>
      </c>
      <c r="M49" s="18"/>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row>
    <row r="50" spans="1:101" s="62" customFormat="1" ht="24" customHeight="1" thickBot="1">
      <c r="A50" s="41"/>
      <c r="B50" s="42" t="s">
        <v>84</v>
      </c>
      <c r="C50" s="42"/>
      <c r="D50" s="43">
        <f>D46+D47-D48-D49</f>
        <v>8</v>
      </c>
      <c r="E50" s="44">
        <f>E46+E47-E48-E49</f>
        <v>1</v>
      </c>
      <c r="F50" s="44">
        <f>SUM(D50:E50)</f>
        <v>9</v>
      </c>
      <c r="G50" s="45" t="s">
        <v>31</v>
      </c>
      <c r="H50" s="43">
        <f>H46+H47-H48-H49</f>
        <v>0</v>
      </c>
      <c r="I50" s="44">
        <f>I46+I47-I48-I49</f>
        <v>0</v>
      </c>
      <c r="J50" s="46">
        <f>SUM(H50:I50)</f>
        <v>0</v>
      </c>
      <c r="K50" s="47"/>
      <c r="L50" s="48" t="s">
        <v>85</v>
      </c>
      <c r="M50" s="22"/>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row>
    <row r="51" spans="1:101" s="5" customFormat="1" ht="12" customHeight="1">
      <c r="A51" s="1"/>
      <c r="B51" s="1"/>
      <c r="C51" s="1"/>
      <c r="D51" s="2"/>
      <c r="E51" s="2"/>
      <c r="F51" s="2"/>
      <c r="K51" s="3"/>
      <c r="L51" s="3"/>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row>
    <row r="52" spans="1:13" s="5" customFormat="1" ht="21" customHeight="1">
      <c r="A52" s="6" t="s">
        <v>28</v>
      </c>
      <c r="B52" s="7" t="s">
        <v>49</v>
      </c>
      <c r="C52" s="7"/>
      <c r="D52" s="7"/>
      <c r="E52" s="7"/>
      <c r="F52" s="7"/>
      <c r="K52" s="7"/>
      <c r="L52" s="7"/>
      <c r="M52" s="7"/>
    </row>
    <row r="53" spans="1:13" s="5" customFormat="1" ht="21" customHeight="1">
      <c r="A53" s="6"/>
      <c r="B53" s="7" t="s">
        <v>55</v>
      </c>
      <c r="C53" s="7"/>
      <c r="D53" s="7"/>
      <c r="E53" s="7"/>
      <c r="F53" s="7"/>
      <c r="G53" s="7"/>
      <c r="H53" s="7"/>
      <c r="I53" s="7"/>
      <c r="J53" s="7"/>
      <c r="K53" s="7"/>
      <c r="L53" s="7"/>
      <c r="M53" s="7"/>
    </row>
    <row r="54" spans="1:13" s="5" customFormat="1" ht="21" customHeight="1">
      <c r="A54" s="8" t="s">
        <v>29</v>
      </c>
      <c r="B54" s="5" t="s">
        <v>46</v>
      </c>
      <c r="D54" s="7"/>
      <c r="E54" s="7"/>
      <c r="F54" s="7"/>
      <c r="G54" s="7"/>
      <c r="H54" s="7"/>
      <c r="I54" s="7"/>
      <c r="J54" s="7"/>
      <c r="K54" s="7"/>
      <c r="L54" s="7"/>
      <c r="M54" s="7"/>
    </row>
    <row r="55" spans="2:13" s="5" customFormat="1" ht="21" customHeight="1">
      <c r="B55" s="5" t="s">
        <v>47</v>
      </c>
      <c r="D55" s="7"/>
      <c r="E55" s="7"/>
      <c r="F55" s="7"/>
      <c r="G55" s="7"/>
      <c r="H55" s="7"/>
      <c r="I55" s="7"/>
      <c r="J55" s="7"/>
      <c r="K55" s="7"/>
      <c r="L55" s="7"/>
      <c r="M55" s="7"/>
    </row>
    <row r="56" spans="1:13" s="5" customFormat="1" ht="21" customHeight="1">
      <c r="A56" s="6" t="s">
        <v>30</v>
      </c>
      <c r="B56" s="7" t="s">
        <v>32</v>
      </c>
      <c r="C56" s="7"/>
      <c r="D56" s="7"/>
      <c r="E56" s="7"/>
      <c r="F56" s="7"/>
      <c r="G56" s="7"/>
      <c r="H56" s="7"/>
      <c r="I56" s="7"/>
      <c r="J56" s="7"/>
      <c r="K56" s="7"/>
      <c r="L56" s="7"/>
      <c r="M56" s="7"/>
    </row>
    <row r="57" spans="1:13" s="5" customFormat="1" ht="21" customHeight="1">
      <c r="A57" s="6" t="s">
        <v>31</v>
      </c>
      <c r="B57" s="9" t="s">
        <v>50</v>
      </c>
      <c r="C57" s="7"/>
      <c r="D57" s="7"/>
      <c r="E57" s="7"/>
      <c r="F57" s="7"/>
      <c r="G57" s="7"/>
      <c r="H57" s="7"/>
      <c r="K57" s="10"/>
      <c r="L57" s="10"/>
      <c r="M57" s="10"/>
    </row>
    <row r="58" spans="1:101" s="5" customFormat="1" ht="21" customHeight="1">
      <c r="A58" s="11" t="s">
        <v>34</v>
      </c>
      <c r="B58" s="5" t="s">
        <v>45</v>
      </c>
      <c r="C58" s="7"/>
      <c r="D58" s="7"/>
      <c r="E58" s="7"/>
      <c r="F58" s="7"/>
      <c r="G58" s="7"/>
      <c r="H58" s="10"/>
      <c r="I58" s="6"/>
      <c r="J58" s="7"/>
      <c r="K58" s="10"/>
      <c r="L58" s="7"/>
      <c r="M58" s="10"/>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row>
    <row r="59" spans="1:101" s="5" customFormat="1" ht="21" customHeight="1">
      <c r="A59" s="7"/>
      <c r="B59" s="5" t="s">
        <v>41</v>
      </c>
      <c r="C59" s="7"/>
      <c r="D59" s="7"/>
      <c r="E59" s="7"/>
      <c r="F59" s="10"/>
      <c r="G59" s="10" t="s">
        <v>56</v>
      </c>
      <c r="H59" s="10" t="s">
        <v>57</v>
      </c>
      <c r="K59" s="10"/>
      <c r="M59" s="10"/>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row>
    <row r="60" spans="1:101" s="5" customFormat="1" ht="21" customHeight="1">
      <c r="A60" s="6"/>
      <c r="B60" s="7"/>
      <c r="C60" s="7"/>
      <c r="D60" s="7"/>
      <c r="E60" s="6" t="s">
        <v>71</v>
      </c>
      <c r="F60" s="7"/>
      <c r="G60" s="10" t="s">
        <v>105</v>
      </c>
      <c r="H60" s="10" t="s">
        <v>106</v>
      </c>
      <c r="K60" s="7"/>
      <c r="M60" s="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row>
    <row r="61" spans="1:13" s="5" customFormat="1" ht="21" customHeight="1">
      <c r="A61" s="11"/>
      <c r="B61" s="9"/>
      <c r="C61" s="7"/>
      <c r="D61" s="7"/>
      <c r="E61" s="7" t="s">
        <v>90</v>
      </c>
      <c r="F61" s="7"/>
      <c r="G61" s="10" t="s">
        <v>107</v>
      </c>
      <c r="H61" s="10" t="s">
        <v>108</v>
      </c>
      <c r="K61" s="7"/>
      <c r="M61" s="7"/>
    </row>
    <row r="62" spans="1:13" s="5" customFormat="1" ht="14.25" customHeight="1">
      <c r="A62" s="11"/>
      <c r="B62" s="9"/>
      <c r="C62" s="7"/>
      <c r="D62" s="7"/>
      <c r="E62" s="15"/>
      <c r="F62" s="7"/>
      <c r="G62" s="10"/>
      <c r="H62" s="10"/>
      <c r="K62" s="7"/>
      <c r="M62" s="7"/>
    </row>
    <row r="63" spans="1:13" s="5" customFormat="1" ht="21" customHeight="1">
      <c r="A63" s="6" t="s">
        <v>33</v>
      </c>
      <c r="B63" s="7" t="s">
        <v>58</v>
      </c>
      <c r="C63" s="7"/>
      <c r="D63" s="7"/>
      <c r="E63" s="7"/>
      <c r="F63" s="7"/>
      <c r="G63" s="7"/>
      <c r="H63" s="7"/>
      <c r="I63" s="14"/>
      <c r="J63" s="7"/>
      <c r="K63" s="7"/>
      <c r="L63" s="7"/>
      <c r="M63" s="7"/>
    </row>
    <row r="64" spans="1:13" s="5" customFormat="1" ht="21" customHeight="1">
      <c r="A64" s="11" t="s">
        <v>11</v>
      </c>
      <c r="B64" s="7" t="s">
        <v>66</v>
      </c>
      <c r="C64" s="7"/>
      <c r="D64" s="7"/>
      <c r="E64" s="7"/>
      <c r="F64" s="7"/>
      <c r="G64" s="7"/>
      <c r="H64" s="7"/>
      <c r="I64" s="7"/>
      <c r="J64" s="7"/>
      <c r="K64" s="7"/>
      <c r="L64" s="7"/>
      <c r="M64" s="7"/>
    </row>
    <row r="65" spans="1:13" s="5" customFormat="1" ht="21" customHeight="1">
      <c r="A65" s="11" t="s">
        <v>109</v>
      </c>
      <c r="B65" s="7" t="s">
        <v>35</v>
      </c>
      <c r="C65" s="7"/>
      <c r="D65" s="7"/>
      <c r="E65" s="7"/>
      <c r="F65" s="7"/>
      <c r="G65" s="7"/>
      <c r="H65" s="7"/>
      <c r="I65" s="7"/>
      <c r="J65" s="7"/>
      <c r="K65" s="7"/>
      <c r="L65" s="7"/>
      <c r="M65" s="7"/>
    </row>
    <row r="66" spans="3:13" s="5" customFormat="1" ht="21" customHeight="1">
      <c r="C66" s="7"/>
      <c r="D66" s="7"/>
      <c r="E66" s="7"/>
      <c r="F66" s="7"/>
      <c r="G66" s="7"/>
      <c r="H66" s="7"/>
      <c r="I66" s="7"/>
      <c r="J66" s="7"/>
      <c r="K66" s="7"/>
      <c r="L66" s="7"/>
      <c r="M66" s="7"/>
    </row>
    <row r="67" spans="1:13" s="5" customFormat="1" ht="21" customHeight="1">
      <c r="A67" s="6"/>
      <c r="B67" s="7"/>
      <c r="C67" s="13"/>
      <c r="D67" s="7"/>
      <c r="E67" s="7"/>
      <c r="F67" s="7"/>
      <c r="G67" s="7"/>
      <c r="H67" s="7"/>
      <c r="I67" s="7"/>
      <c r="J67" s="7"/>
      <c r="K67" s="7"/>
      <c r="L67" s="10"/>
      <c r="M67" s="7"/>
    </row>
    <row r="68" spans="1:101" s="5" customFormat="1" ht="21" customHeight="1">
      <c r="A68" s="11"/>
      <c r="B68" s="7"/>
      <c r="D68" s="7"/>
      <c r="E68" s="7"/>
      <c r="F68" s="7"/>
      <c r="G68" s="7"/>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row>
    <row r="69" spans="1:12" s="5" customFormat="1" ht="21" customHeight="1">
      <c r="A69" s="11"/>
      <c r="B69" s="7"/>
      <c r="I69" s="7"/>
      <c r="J69" s="7"/>
      <c r="K69" s="7"/>
      <c r="L69" s="7"/>
    </row>
    <row r="70" spans="1:2" s="5" customFormat="1" ht="21" customHeight="1">
      <c r="A70" s="12"/>
      <c r="B70" s="9"/>
    </row>
    <row r="71" spans="1:12" ht="21" customHeight="1">
      <c r="A71" s="205"/>
      <c r="B71" s="7"/>
      <c r="C71" s="205"/>
      <c r="D71" s="205"/>
      <c r="E71" s="205"/>
      <c r="F71" s="205"/>
      <c r="G71" s="205"/>
      <c r="H71" s="205"/>
      <c r="I71" s="205"/>
      <c r="J71" s="205"/>
      <c r="K71" s="205"/>
      <c r="L71" s="205"/>
    </row>
    <row r="72" spans="1:12" ht="21" customHeight="1">
      <c r="A72" s="205"/>
      <c r="B72" s="205"/>
      <c r="C72" s="205"/>
      <c r="D72" s="205"/>
      <c r="E72" s="205"/>
      <c r="F72" s="205"/>
      <c r="G72" s="205"/>
      <c r="H72" s="205"/>
      <c r="I72" s="205"/>
      <c r="J72" s="205"/>
      <c r="K72" s="205"/>
      <c r="L72" s="205"/>
    </row>
    <row r="73" spans="1:12" ht="21" customHeight="1">
      <c r="A73" s="205"/>
      <c r="B73" s="205"/>
      <c r="C73" s="205"/>
      <c r="D73" s="205"/>
      <c r="E73" s="205"/>
      <c r="F73" s="205"/>
      <c r="G73" s="205"/>
      <c r="H73" s="205"/>
      <c r="I73" s="205"/>
      <c r="J73" s="205"/>
      <c r="K73" s="205"/>
      <c r="L73" s="205"/>
    </row>
    <row r="74" spans="1:12" ht="21" customHeight="1">
      <c r="A74" s="205"/>
      <c r="B74" s="205"/>
      <c r="C74" s="205"/>
      <c r="D74" s="205"/>
      <c r="E74" s="205"/>
      <c r="F74" s="205"/>
      <c r="G74" s="205"/>
      <c r="H74" s="205"/>
      <c r="I74" s="205"/>
      <c r="J74" s="205"/>
      <c r="K74" s="205"/>
      <c r="L74" s="205"/>
    </row>
    <row r="75" spans="1:12" ht="21" customHeight="1">
      <c r="A75" s="205"/>
      <c r="B75" s="205"/>
      <c r="C75" s="205"/>
      <c r="D75" s="205"/>
      <c r="E75" s="205"/>
      <c r="F75" s="205"/>
      <c r="G75" s="205"/>
      <c r="H75" s="205"/>
      <c r="I75" s="205"/>
      <c r="J75" s="205"/>
      <c r="K75" s="205"/>
      <c r="L75" s="205"/>
    </row>
    <row r="76" spans="1:12" ht="21" customHeight="1">
      <c r="A76" s="205"/>
      <c r="B76" s="205"/>
      <c r="C76" s="205"/>
      <c r="D76" s="205"/>
      <c r="E76" s="205"/>
      <c r="F76" s="205"/>
      <c r="G76" s="205"/>
      <c r="H76" s="205"/>
      <c r="I76" s="205"/>
      <c r="J76" s="205"/>
      <c r="K76" s="205"/>
      <c r="L76" s="205"/>
    </row>
    <row r="77" spans="1:12" ht="21" customHeight="1">
      <c r="A77" s="205"/>
      <c r="B77" s="205"/>
      <c r="C77" s="205"/>
      <c r="D77" s="205"/>
      <c r="E77" s="205"/>
      <c r="F77" s="205"/>
      <c r="G77" s="205"/>
      <c r="H77" s="205"/>
      <c r="I77" s="205"/>
      <c r="J77" s="205"/>
      <c r="K77" s="205"/>
      <c r="L77" s="205"/>
    </row>
    <row r="78" spans="1:12" ht="21" customHeight="1">
      <c r="A78" s="205"/>
      <c r="B78" s="205"/>
      <c r="C78" s="205"/>
      <c r="D78" s="205"/>
      <c r="E78" s="205"/>
      <c r="F78" s="205"/>
      <c r="G78" s="205"/>
      <c r="H78" s="205"/>
      <c r="I78" s="205"/>
      <c r="J78" s="205"/>
      <c r="K78" s="205"/>
      <c r="L78" s="205"/>
    </row>
    <row r="79" spans="1:12" ht="21" customHeight="1">
      <c r="A79" s="205"/>
      <c r="B79" s="205"/>
      <c r="C79" s="205"/>
      <c r="D79" s="205"/>
      <c r="E79" s="205"/>
      <c r="F79" s="205"/>
      <c r="G79" s="205"/>
      <c r="H79" s="205"/>
      <c r="I79" s="205"/>
      <c r="J79" s="205"/>
      <c r="K79" s="205"/>
      <c r="L79" s="205"/>
    </row>
    <row r="80" spans="1:12" ht="12.75">
      <c r="A80" s="205"/>
      <c r="B80" s="205"/>
      <c r="C80" s="205"/>
      <c r="D80" s="205"/>
      <c r="E80" s="205"/>
      <c r="F80" s="205"/>
      <c r="G80" s="205"/>
      <c r="H80" s="205"/>
      <c r="I80" s="205"/>
      <c r="J80" s="205"/>
      <c r="K80" s="205"/>
      <c r="L80" s="205"/>
    </row>
    <row r="81" spans="1:12" ht="12.75">
      <c r="A81" s="205"/>
      <c r="B81" s="205"/>
      <c r="C81" s="205"/>
      <c r="D81" s="205"/>
      <c r="E81" s="205"/>
      <c r="F81" s="205"/>
      <c r="G81" s="205"/>
      <c r="H81" s="205"/>
      <c r="I81" s="205"/>
      <c r="J81" s="205"/>
      <c r="K81" s="205"/>
      <c r="L81" s="205"/>
    </row>
    <row r="82" spans="1:12" ht="12.75">
      <c r="A82" s="205"/>
      <c r="B82" s="205"/>
      <c r="C82" s="205"/>
      <c r="D82" s="205"/>
      <c r="E82" s="205"/>
      <c r="F82" s="205"/>
      <c r="G82" s="205"/>
      <c r="H82" s="205"/>
      <c r="I82" s="205"/>
      <c r="J82" s="205"/>
      <c r="K82" s="205"/>
      <c r="L82" s="205"/>
    </row>
    <row r="83" spans="1:12" ht="12.75">
      <c r="A83" s="205"/>
      <c r="B83" s="205"/>
      <c r="C83" s="205"/>
      <c r="D83" s="205"/>
      <c r="E83" s="205"/>
      <c r="F83" s="205"/>
      <c r="G83" s="205"/>
      <c r="H83" s="205"/>
      <c r="I83" s="205"/>
      <c r="J83" s="205"/>
      <c r="K83" s="205"/>
      <c r="L83" s="205"/>
    </row>
    <row r="84" spans="1:12" ht="12.75">
      <c r="A84" s="205"/>
      <c r="B84" s="205"/>
      <c r="C84" s="205"/>
      <c r="D84" s="205"/>
      <c r="E84" s="205"/>
      <c r="F84" s="205"/>
      <c r="G84" s="205"/>
      <c r="H84" s="205"/>
      <c r="I84" s="205"/>
      <c r="J84" s="205"/>
      <c r="K84" s="205"/>
      <c r="L84" s="205"/>
    </row>
    <row r="85" spans="1:12" ht="12.75">
      <c r="A85" s="205"/>
      <c r="B85" s="205"/>
      <c r="C85" s="205"/>
      <c r="D85" s="205"/>
      <c r="E85" s="205"/>
      <c r="F85" s="205"/>
      <c r="G85" s="205"/>
      <c r="H85" s="205"/>
      <c r="I85" s="205"/>
      <c r="J85" s="205"/>
      <c r="K85" s="205"/>
      <c r="L85" s="205"/>
    </row>
    <row r="86" spans="1:12" ht="12.75">
      <c r="A86" s="205"/>
      <c r="B86" s="205"/>
      <c r="C86" s="205"/>
      <c r="D86" s="205"/>
      <c r="E86" s="205"/>
      <c r="F86" s="205"/>
      <c r="G86" s="205"/>
      <c r="H86" s="205"/>
      <c r="I86" s="205"/>
      <c r="J86" s="205"/>
      <c r="K86" s="205"/>
      <c r="L86" s="205"/>
    </row>
    <row r="87" spans="1:12" ht="12.75">
      <c r="A87" s="205"/>
      <c r="B87" s="205"/>
      <c r="C87" s="205"/>
      <c r="D87" s="205"/>
      <c r="E87" s="205"/>
      <c r="F87" s="205"/>
      <c r="G87" s="205"/>
      <c r="H87" s="205"/>
      <c r="I87" s="205"/>
      <c r="J87" s="205"/>
      <c r="K87" s="205"/>
      <c r="L87" s="205"/>
    </row>
    <row r="88" spans="1:12" ht="12.75">
      <c r="A88" s="205"/>
      <c r="B88" s="205"/>
      <c r="C88" s="205"/>
      <c r="D88" s="205"/>
      <c r="E88" s="205"/>
      <c r="F88" s="205"/>
      <c r="G88" s="205"/>
      <c r="H88" s="205"/>
      <c r="I88" s="205"/>
      <c r="J88" s="205"/>
      <c r="K88" s="205"/>
      <c r="L88" s="205"/>
    </row>
    <row r="89" spans="1:12" ht="12.75">
      <c r="A89" s="205"/>
      <c r="B89" s="205"/>
      <c r="C89" s="205"/>
      <c r="D89" s="205"/>
      <c r="E89" s="205"/>
      <c r="F89" s="205"/>
      <c r="G89" s="205"/>
      <c r="H89" s="205"/>
      <c r="I89" s="205"/>
      <c r="J89" s="205"/>
      <c r="K89" s="205"/>
      <c r="L89" s="205"/>
    </row>
    <row r="90" spans="1:12" ht="12.75">
      <c r="A90" s="205"/>
      <c r="B90" s="205"/>
      <c r="C90" s="205"/>
      <c r="D90" s="205"/>
      <c r="E90" s="205"/>
      <c r="F90" s="205"/>
      <c r="G90" s="205"/>
      <c r="H90" s="205"/>
      <c r="I90" s="205"/>
      <c r="J90" s="205"/>
      <c r="K90" s="205"/>
      <c r="L90" s="205"/>
    </row>
    <row r="91" spans="1:12" ht="12.75">
      <c r="A91" s="205"/>
      <c r="B91" s="205"/>
      <c r="C91" s="205"/>
      <c r="D91" s="205"/>
      <c r="E91" s="205"/>
      <c r="F91" s="205"/>
      <c r="G91" s="205"/>
      <c r="H91" s="205"/>
      <c r="I91" s="205"/>
      <c r="J91" s="205"/>
      <c r="K91" s="205"/>
      <c r="L91" s="205"/>
    </row>
    <row r="92" spans="1:12" ht="12.75">
      <c r="A92" s="205"/>
      <c r="B92" s="205"/>
      <c r="C92" s="205"/>
      <c r="D92" s="205"/>
      <c r="E92" s="205"/>
      <c r="F92" s="205"/>
      <c r="G92" s="205"/>
      <c r="H92" s="205"/>
      <c r="I92" s="205"/>
      <c r="J92" s="205"/>
      <c r="K92" s="205"/>
      <c r="L92" s="205"/>
    </row>
    <row r="93" spans="1:12" ht="12.75">
      <c r="A93" s="205"/>
      <c r="B93" s="205"/>
      <c r="C93" s="205"/>
      <c r="D93" s="205"/>
      <c r="E93" s="205"/>
      <c r="F93" s="205"/>
      <c r="G93" s="205"/>
      <c r="H93" s="205"/>
      <c r="I93" s="205"/>
      <c r="J93" s="205"/>
      <c r="K93" s="205"/>
      <c r="L93" s="205"/>
    </row>
    <row r="94" spans="1:12" ht="12.75">
      <c r="A94" s="205"/>
      <c r="B94" s="205"/>
      <c r="C94" s="205"/>
      <c r="D94" s="205"/>
      <c r="E94" s="205"/>
      <c r="F94" s="205"/>
      <c r="G94" s="205"/>
      <c r="H94" s="205"/>
      <c r="I94" s="205"/>
      <c r="J94" s="205"/>
      <c r="K94" s="205"/>
      <c r="L94" s="205"/>
    </row>
    <row r="95" spans="1:12" ht="12.75">
      <c r="A95" s="205"/>
      <c r="B95" s="205"/>
      <c r="C95" s="205"/>
      <c r="D95" s="205"/>
      <c r="E95" s="205"/>
      <c r="F95" s="205"/>
      <c r="G95" s="205"/>
      <c r="H95" s="205"/>
      <c r="I95" s="205"/>
      <c r="J95" s="205"/>
      <c r="K95" s="205"/>
      <c r="L95" s="205"/>
    </row>
    <row r="96" spans="1:12" ht="12.75">
      <c r="A96" s="205"/>
      <c r="B96" s="205"/>
      <c r="C96" s="205"/>
      <c r="D96" s="205"/>
      <c r="E96" s="205"/>
      <c r="F96" s="205"/>
      <c r="G96" s="205"/>
      <c r="H96" s="205"/>
      <c r="I96" s="205"/>
      <c r="J96" s="205"/>
      <c r="K96" s="205"/>
      <c r="L96" s="205"/>
    </row>
    <row r="97" spans="1:12" ht="12.75">
      <c r="A97" s="205"/>
      <c r="B97" s="205"/>
      <c r="C97" s="205"/>
      <c r="D97" s="205"/>
      <c r="E97" s="205"/>
      <c r="F97" s="205"/>
      <c r="G97" s="205"/>
      <c r="H97" s="205"/>
      <c r="I97" s="205"/>
      <c r="J97" s="205"/>
      <c r="K97" s="205"/>
      <c r="L97" s="205"/>
    </row>
    <row r="98" spans="1:12" ht="12.75">
      <c r="A98" s="205"/>
      <c r="B98" s="205"/>
      <c r="C98" s="205"/>
      <c r="D98" s="205"/>
      <c r="E98" s="205"/>
      <c r="F98" s="205"/>
      <c r="G98" s="205"/>
      <c r="H98" s="205"/>
      <c r="I98" s="205"/>
      <c r="J98" s="205"/>
      <c r="K98" s="205"/>
      <c r="L98" s="205"/>
    </row>
    <row r="99" spans="1:12" ht="12.75">
      <c r="A99" s="205"/>
      <c r="B99" s="205"/>
      <c r="C99" s="205"/>
      <c r="D99" s="205"/>
      <c r="E99" s="205"/>
      <c r="F99" s="205"/>
      <c r="G99" s="205"/>
      <c r="H99" s="205"/>
      <c r="I99" s="205"/>
      <c r="J99" s="205"/>
      <c r="K99" s="205"/>
      <c r="L99" s="205"/>
    </row>
    <row r="100" spans="1:12" ht="12.75">
      <c r="A100" s="205"/>
      <c r="B100" s="205"/>
      <c r="C100" s="205"/>
      <c r="D100" s="205"/>
      <c r="E100" s="205"/>
      <c r="F100" s="205"/>
      <c r="G100" s="205"/>
      <c r="H100" s="205"/>
      <c r="I100" s="205"/>
      <c r="J100" s="205"/>
      <c r="K100" s="205"/>
      <c r="L100" s="205"/>
    </row>
    <row r="101" spans="1:12" ht="12.75">
      <c r="A101" s="205"/>
      <c r="B101" s="205"/>
      <c r="C101" s="205"/>
      <c r="D101" s="205"/>
      <c r="E101" s="205"/>
      <c r="F101" s="205"/>
      <c r="G101" s="205"/>
      <c r="H101" s="205"/>
      <c r="I101" s="205"/>
      <c r="J101" s="205"/>
      <c r="K101" s="205"/>
      <c r="L101" s="205"/>
    </row>
    <row r="102" spans="1:12" ht="12.75">
      <c r="A102" s="205"/>
      <c r="B102" s="205"/>
      <c r="C102" s="205"/>
      <c r="D102" s="205"/>
      <c r="E102" s="205"/>
      <c r="F102" s="205"/>
      <c r="G102" s="205"/>
      <c r="H102" s="205"/>
      <c r="I102" s="205"/>
      <c r="J102" s="205"/>
      <c r="K102" s="205"/>
      <c r="L102" s="205"/>
    </row>
    <row r="103" spans="1:12" ht="12.75">
      <c r="A103" s="205"/>
      <c r="B103" s="205"/>
      <c r="C103" s="205"/>
      <c r="D103" s="205"/>
      <c r="E103" s="205"/>
      <c r="F103" s="205"/>
      <c r="G103" s="205"/>
      <c r="H103" s="205"/>
      <c r="I103" s="205"/>
      <c r="J103" s="205"/>
      <c r="K103" s="205"/>
      <c r="L103" s="205"/>
    </row>
    <row r="104" spans="1:12" ht="12.75">
      <c r="A104" s="205"/>
      <c r="B104" s="205"/>
      <c r="C104" s="205"/>
      <c r="D104" s="205"/>
      <c r="E104" s="205"/>
      <c r="F104" s="205"/>
      <c r="G104" s="205"/>
      <c r="H104" s="205"/>
      <c r="I104" s="205"/>
      <c r="J104" s="205"/>
      <c r="K104" s="205"/>
      <c r="L104" s="205"/>
    </row>
    <row r="105" spans="1:12" ht="12.75">
      <c r="A105" s="205"/>
      <c r="B105" s="205"/>
      <c r="C105" s="205"/>
      <c r="D105" s="205"/>
      <c r="E105" s="205"/>
      <c r="F105" s="205"/>
      <c r="G105" s="205"/>
      <c r="H105" s="205"/>
      <c r="I105" s="205"/>
      <c r="J105" s="205"/>
      <c r="K105" s="205"/>
      <c r="L105" s="205"/>
    </row>
    <row r="106" spans="1:12" ht="12.75">
      <c r="A106" s="205"/>
      <c r="B106" s="205"/>
      <c r="C106" s="205"/>
      <c r="D106" s="205"/>
      <c r="E106" s="205"/>
      <c r="F106" s="205"/>
      <c r="G106" s="205"/>
      <c r="H106" s="205"/>
      <c r="I106" s="205"/>
      <c r="J106" s="205"/>
      <c r="K106" s="205"/>
      <c r="L106" s="205"/>
    </row>
    <row r="107" spans="1:12" ht="12.75">
      <c r="A107" s="205"/>
      <c r="B107" s="205"/>
      <c r="C107" s="205"/>
      <c r="D107" s="205"/>
      <c r="E107" s="205"/>
      <c r="F107" s="205"/>
      <c r="G107" s="205"/>
      <c r="H107" s="205"/>
      <c r="I107" s="205"/>
      <c r="J107" s="205"/>
      <c r="K107" s="205"/>
      <c r="L107" s="205"/>
    </row>
    <row r="108" spans="1:12" ht="12.75">
      <c r="A108" s="205"/>
      <c r="B108" s="205"/>
      <c r="C108" s="205"/>
      <c r="D108" s="205"/>
      <c r="E108" s="205"/>
      <c r="F108" s="205"/>
      <c r="G108" s="205"/>
      <c r="H108" s="205"/>
      <c r="I108" s="205"/>
      <c r="J108" s="205"/>
      <c r="K108" s="205"/>
      <c r="L108" s="205"/>
    </row>
    <row r="109" spans="1:12" ht="12.75">
      <c r="A109" s="205"/>
      <c r="B109" s="205"/>
      <c r="C109" s="205"/>
      <c r="D109" s="205"/>
      <c r="E109" s="205"/>
      <c r="F109" s="205"/>
      <c r="G109" s="205"/>
      <c r="H109" s="205"/>
      <c r="I109" s="205"/>
      <c r="J109" s="205"/>
      <c r="K109" s="205"/>
      <c r="L109" s="205"/>
    </row>
    <row r="110" spans="102:186" s="205" customFormat="1" ht="12.75">
      <c r="CX110" s="206"/>
      <c r="CY110" s="206"/>
      <c r="CZ110" s="206"/>
      <c r="DA110" s="206"/>
      <c r="DB110" s="206"/>
      <c r="DC110" s="206"/>
      <c r="DD110" s="206"/>
      <c r="DE110" s="206"/>
      <c r="DF110" s="206"/>
      <c r="DG110" s="206"/>
      <c r="DH110" s="206"/>
      <c r="DI110" s="206"/>
      <c r="DJ110" s="206"/>
      <c r="DK110" s="206"/>
      <c r="DL110" s="206"/>
      <c r="DM110" s="206"/>
      <c r="DN110" s="206"/>
      <c r="DO110" s="206"/>
      <c r="DP110" s="206"/>
      <c r="DQ110" s="206"/>
      <c r="DR110" s="206"/>
      <c r="DS110" s="206"/>
      <c r="DT110" s="206"/>
      <c r="DU110" s="206"/>
      <c r="DV110" s="206"/>
      <c r="DW110" s="206"/>
      <c r="DX110" s="206"/>
      <c r="DY110" s="206"/>
      <c r="DZ110" s="206"/>
      <c r="EA110" s="206"/>
      <c r="EB110" s="206"/>
      <c r="EC110" s="206"/>
      <c r="ED110" s="206"/>
      <c r="EE110" s="206"/>
      <c r="EF110" s="206"/>
      <c r="EG110" s="206"/>
      <c r="EH110" s="206"/>
      <c r="EI110" s="206"/>
      <c r="EJ110" s="206"/>
      <c r="EK110" s="206"/>
      <c r="EL110" s="206"/>
      <c r="EM110" s="206"/>
      <c r="EN110" s="206"/>
      <c r="EO110" s="206"/>
      <c r="EP110" s="206"/>
      <c r="EQ110" s="206"/>
      <c r="ER110" s="206"/>
      <c r="ES110" s="206"/>
      <c r="ET110" s="206"/>
      <c r="EU110" s="206"/>
      <c r="EV110" s="206"/>
      <c r="EW110" s="206"/>
      <c r="EX110" s="206"/>
      <c r="EY110" s="206"/>
      <c r="EZ110" s="206"/>
      <c r="FA110" s="206"/>
      <c r="FB110" s="206"/>
      <c r="FC110" s="206"/>
      <c r="FD110" s="206"/>
      <c r="FE110" s="206"/>
      <c r="FF110" s="206"/>
      <c r="FG110" s="206"/>
      <c r="FH110" s="206"/>
      <c r="FI110" s="206"/>
      <c r="FJ110" s="206"/>
      <c r="FK110" s="206"/>
      <c r="FL110" s="206"/>
      <c r="FM110" s="206"/>
      <c r="FN110" s="206"/>
      <c r="FO110" s="206"/>
      <c r="FP110" s="206"/>
      <c r="FQ110" s="206"/>
      <c r="FR110" s="206"/>
      <c r="FS110" s="206"/>
      <c r="FT110" s="206"/>
      <c r="FU110" s="206"/>
      <c r="FV110" s="206"/>
      <c r="FW110" s="206"/>
      <c r="FX110" s="206"/>
      <c r="FY110" s="206"/>
      <c r="FZ110" s="206"/>
      <c r="GA110" s="206"/>
      <c r="GB110" s="206"/>
      <c r="GC110" s="206"/>
      <c r="GD110" s="206"/>
    </row>
    <row r="111" spans="102:186" s="205" customFormat="1" ht="12.75">
      <c r="CX111" s="206"/>
      <c r="CY111" s="206"/>
      <c r="CZ111" s="206"/>
      <c r="DA111" s="206"/>
      <c r="DB111" s="206"/>
      <c r="DC111" s="206"/>
      <c r="DD111" s="206"/>
      <c r="DE111" s="206"/>
      <c r="DF111" s="206"/>
      <c r="DG111" s="206"/>
      <c r="DH111" s="206"/>
      <c r="DI111" s="206"/>
      <c r="DJ111" s="206"/>
      <c r="DK111" s="206"/>
      <c r="DL111" s="206"/>
      <c r="DM111" s="206"/>
      <c r="DN111" s="206"/>
      <c r="DO111" s="206"/>
      <c r="DP111" s="206"/>
      <c r="DQ111" s="206"/>
      <c r="DR111" s="206"/>
      <c r="DS111" s="206"/>
      <c r="DT111" s="206"/>
      <c r="DU111" s="206"/>
      <c r="DV111" s="206"/>
      <c r="DW111" s="206"/>
      <c r="DX111" s="206"/>
      <c r="DY111" s="206"/>
      <c r="DZ111" s="206"/>
      <c r="EA111" s="206"/>
      <c r="EB111" s="206"/>
      <c r="EC111" s="206"/>
      <c r="ED111" s="206"/>
      <c r="EE111" s="206"/>
      <c r="EF111" s="206"/>
      <c r="EG111" s="206"/>
      <c r="EH111" s="206"/>
      <c r="EI111" s="206"/>
      <c r="EJ111" s="206"/>
      <c r="EK111" s="206"/>
      <c r="EL111" s="206"/>
      <c r="EM111" s="206"/>
      <c r="EN111" s="206"/>
      <c r="EO111" s="206"/>
      <c r="EP111" s="206"/>
      <c r="EQ111" s="206"/>
      <c r="ER111" s="206"/>
      <c r="ES111" s="206"/>
      <c r="ET111" s="206"/>
      <c r="EU111" s="206"/>
      <c r="EV111" s="206"/>
      <c r="EW111" s="206"/>
      <c r="EX111" s="206"/>
      <c r="EY111" s="206"/>
      <c r="EZ111" s="206"/>
      <c r="FA111" s="206"/>
      <c r="FB111" s="206"/>
      <c r="FC111" s="206"/>
      <c r="FD111" s="206"/>
      <c r="FE111" s="206"/>
      <c r="FF111" s="206"/>
      <c r="FG111" s="206"/>
      <c r="FH111" s="206"/>
      <c r="FI111" s="206"/>
      <c r="FJ111" s="206"/>
      <c r="FK111" s="206"/>
      <c r="FL111" s="206"/>
      <c r="FM111" s="206"/>
      <c r="FN111" s="206"/>
      <c r="FO111" s="206"/>
      <c r="FP111" s="206"/>
      <c r="FQ111" s="206"/>
      <c r="FR111" s="206"/>
      <c r="FS111" s="206"/>
      <c r="FT111" s="206"/>
      <c r="FU111" s="206"/>
      <c r="FV111" s="206"/>
      <c r="FW111" s="206"/>
      <c r="FX111" s="206"/>
      <c r="FY111" s="206"/>
      <c r="FZ111" s="206"/>
      <c r="GA111" s="206"/>
      <c r="GB111" s="206"/>
      <c r="GC111" s="206"/>
      <c r="GD111" s="206"/>
    </row>
    <row r="112" spans="102:186" s="205" customFormat="1" ht="12.75">
      <c r="CX112" s="206"/>
      <c r="CY112" s="206"/>
      <c r="CZ112" s="206"/>
      <c r="DA112" s="206"/>
      <c r="DB112" s="206"/>
      <c r="DC112" s="206"/>
      <c r="DD112" s="206"/>
      <c r="DE112" s="206"/>
      <c r="DF112" s="206"/>
      <c r="DG112" s="206"/>
      <c r="DH112" s="206"/>
      <c r="DI112" s="206"/>
      <c r="DJ112" s="206"/>
      <c r="DK112" s="206"/>
      <c r="DL112" s="206"/>
      <c r="DM112" s="206"/>
      <c r="DN112" s="206"/>
      <c r="DO112" s="206"/>
      <c r="DP112" s="206"/>
      <c r="DQ112" s="206"/>
      <c r="DR112" s="206"/>
      <c r="DS112" s="206"/>
      <c r="DT112" s="206"/>
      <c r="DU112" s="206"/>
      <c r="DV112" s="206"/>
      <c r="DW112" s="206"/>
      <c r="DX112" s="206"/>
      <c r="DY112" s="206"/>
      <c r="DZ112" s="206"/>
      <c r="EA112" s="206"/>
      <c r="EB112" s="206"/>
      <c r="EC112" s="206"/>
      <c r="ED112" s="206"/>
      <c r="EE112" s="206"/>
      <c r="EF112" s="206"/>
      <c r="EG112" s="206"/>
      <c r="EH112" s="206"/>
      <c r="EI112" s="206"/>
      <c r="EJ112" s="206"/>
      <c r="EK112" s="206"/>
      <c r="EL112" s="206"/>
      <c r="EM112" s="206"/>
      <c r="EN112" s="206"/>
      <c r="EO112" s="206"/>
      <c r="EP112" s="206"/>
      <c r="EQ112" s="206"/>
      <c r="ER112" s="206"/>
      <c r="ES112" s="206"/>
      <c r="ET112" s="206"/>
      <c r="EU112" s="206"/>
      <c r="EV112" s="206"/>
      <c r="EW112" s="206"/>
      <c r="EX112" s="206"/>
      <c r="EY112" s="206"/>
      <c r="EZ112" s="206"/>
      <c r="FA112" s="206"/>
      <c r="FB112" s="206"/>
      <c r="FC112" s="206"/>
      <c r="FD112" s="206"/>
      <c r="FE112" s="206"/>
      <c r="FF112" s="206"/>
      <c r="FG112" s="206"/>
      <c r="FH112" s="206"/>
      <c r="FI112" s="206"/>
      <c r="FJ112" s="206"/>
      <c r="FK112" s="206"/>
      <c r="FL112" s="206"/>
      <c r="FM112" s="206"/>
      <c r="FN112" s="206"/>
      <c r="FO112" s="206"/>
      <c r="FP112" s="206"/>
      <c r="FQ112" s="206"/>
      <c r="FR112" s="206"/>
      <c r="FS112" s="206"/>
      <c r="FT112" s="206"/>
      <c r="FU112" s="206"/>
      <c r="FV112" s="206"/>
      <c r="FW112" s="206"/>
      <c r="FX112" s="206"/>
      <c r="FY112" s="206"/>
      <c r="FZ112" s="206"/>
      <c r="GA112" s="206"/>
      <c r="GB112" s="206"/>
      <c r="GC112" s="206"/>
      <c r="GD112" s="206"/>
    </row>
    <row r="113" spans="102:186" s="205" customFormat="1" ht="12.75">
      <c r="CX113" s="206"/>
      <c r="CY113" s="206"/>
      <c r="CZ113" s="206"/>
      <c r="DA113" s="206"/>
      <c r="DB113" s="206"/>
      <c r="DC113" s="206"/>
      <c r="DD113" s="206"/>
      <c r="DE113" s="206"/>
      <c r="DF113" s="206"/>
      <c r="DG113" s="206"/>
      <c r="DH113" s="206"/>
      <c r="DI113" s="206"/>
      <c r="DJ113" s="206"/>
      <c r="DK113" s="206"/>
      <c r="DL113" s="206"/>
      <c r="DM113" s="206"/>
      <c r="DN113" s="206"/>
      <c r="DO113" s="206"/>
      <c r="DP113" s="206"/>
      <c r="DQ113" s="206"/>
      <c r="DR113" s="206"/>
      <c r="DS113" s="206"/>
      <c r="DT113" s="206"/>
      <c r="DU113" s="206"/>
      <c r="DV113" s="206"/>
      <c r="DW113" s="206"/>
      <c r="DX113" s="206"/>
      <c r="DY113" s="206"/>
      <c r="DZ113" s="206"/>
      <c r="EA113" s="206"/>
      <c r="EB113" s="206"/>
      <c r="EC113" s="206"/>
      <c r="ED113" s="206"/>
      <c r="EE113" s="206"/>
      <c r="EF113" s="206"/>
      <c r="EG113" s="206"/>
      <c r="EH113" s="206"/>
      <c r="EI113" s="206"/>
      <c r="EJ113" s="206"/>
      <c r="EK113" s="206"/>
      <c r="EL113" s="206"/>
      <c r="EM113" s="206"/>
      <c r="EN113" s="206"/>
      <c r="EO113" s="206"/>
      <c r="EP113" s="206"/>
      <c r="EQ113" s="206"/>
      <c r="ER113" s="206"/>
      <c r="ES113" s="206"/>
      <c r="ET113" s="206"/>
      <c r="EU113" s="206"/>
      <c r="EV113" s="206"/>
      <c r="EW113" s="206"/>
      <c r="EX113" s="206"/>
      <c r="EY113" s="206"/>
      <c r="EZ113" s="206"/>
      <c r="FA113" s="206"/>
      <c r="FB113" s="206"/>
      <c r="FC113" s="206"/>
      <c r="FD113" s="206"/>
      <c r="FE113" s="206"/>
      <c r="FF113" s="206"/>
      <c r="FG113" s="206"/>
      <c r="FH113" s="206"/>
      <c r="FI113" s="206"/>
      <c r="FJ113" s="206"/>
      <c r="FK113" s="206"/>
      <c r="FL113" s="206"/>
      <c r="FM113" s="206"/>
      <c r="FN113" s="206"/>
      <c r="FO113" s="206"/>
      <c r="FP113" s="206"/>
      <c r="FQ113" s="206"/>
      <c r="FR113" s="206"/>
      <c r="FS113" s="206"/>
      <c r="FT113" s="206"/>
      <c r="FU113" s="206"/>
      <c r="FV113" s="206"/>
      <c r="FW113" s="206"/>
      <c r="FX113" s="206"/>
      <c r="FY113" s="206"/>
      <c r="FZ113" s="206"/>
      <c r="GA113" s="206"/>
      <c r="GB113" s="206"/>
      <c r="GC113" s="206"/>
      <c r="GD113" s="206"/>
    </row>
    <row r="114" spans="102:186" s="205" customFormat="1" ht="12.75">
      <c r="CX114" s="206"/>
      <c r="CY114" s="206"/>
      <c r="CZ114" s="206"/>
      <c r="DA114" s="206"/>
      <c r="DB114" s="206"/>
      <c r="DC114" s="206"/>
      <c r="DD114" s="206"/>
      <c r="DE114" s="206"/>
      <c r="DF114" s="206"/>
      <c r="DG114" s="206"/>
      <c r="DH114" s="206"/>
      <c r="DI114" s="206"/>
      <c r="DJ114" s="206"/>
      <c r="DK114" s="206"/>
      <c r="DL114" s="206"/>
      <c r="DM114" s="206"/>
      <c r="DN114" s="206"/>
      <c r="DO114" s="206"/>
      <c r="DP114" s="206"/>
      <c r="DQ114" s="206"/>
      <c r="DR114" s="206"/>
      <c r="DS114" s="206"/>
      <c r="DT114" s="206"/>
      <c r="DU114" s="206"/>
      <c r="DV114" s="206"/>
      <c r="DW114" s="206"/>
      <c r="DX114" s="206"/>
      <c r="DY114" s="206"/>
      <c r="DZ114" s="206"/>
      <c r="EA114" s="206"/>
      <c r="EB114" s="206"/>
      <c r="EC114" s="206"/>
      <c r="ED114" s="206"/>
      <c r="EE114" s="206"/>
      <c r="EF114" s="206"/>
      <c r="EG114" s="206"/>
      <c r="EH114" s="206"/>
      <c r="EI114" s="206"/>
      <c r="EJ114" s="206"/>
      <c r="EK114" s="206"/>
      <c r="EL114" s="206"/>
      <c r="EM114" s="206"/>
      <c r="EN114" s="206"/>
      <c r="EO114" s="206"/>
      <c r="EP114" s="206"/>
      <c r="EQ114" s="206"/>
      <c r="ER114" s="206"/>
      <c r="ES114" s="206"/>
      <c r="ET114" s="206"/>
      <c r="EU114" s="206"/>
      <c r="EV114" s="206"/>
      <c r="EW114" s="206"/>
      <c r="EX114" s="206"/>
      <c r="EY114" s="206"/>
      <c r="EZ114" s="206"/>
      <c r="FA114" s="206"/>
      <c r="FB114" s="206"/>
      <c r="FC114" s="206"/>
      <c r="FD114" s="206"/>
      <c r="FE114" s="206"/>
      <c r="FF114" s="206"/>
      <c r="FG114" s="206"/>
      <c r="FH114" s="206"/>
      <c r="FI114" s="206"/>
      <c r="FJ114" s="206"/>
      <c r="FK114" s="206"/>
      <c r="FL114" s="206"/>
      <c r="FM114" s="206"/>
      <c r="FN114" s="206"/>
      <c r="FO114" s="206"/>
      <c r="FP114" s="206"/>
      <c r="FQ114" s="206"/>
      <c r="FR114" s="206"/>
      <c r="FS114" s="206"/>
      <c r="FT114" s="206"/>
      <c r="FU114" s="206"/>
      <c r="FV114" s="206"/>
      <c r="FW114" s="206"/>
      <c r="FX114" s="206"/>
      <c r="FY114" s="206"/>
      <c r="FZ114" s="206"/>
      <c r="GA114" s="206"/>
      <c r="GB114" s="206"/>
      <c r="GC114" s="206"/>
      <c r="GD114" s="206"/>
    </row>
    <row r="115" spans="102:186" s="205" customFormat="1" ht="12.75">
      <c r="CX115" s="206"/>
      <c r="CY115" s="206"/>
      <c r="CZ115" s="206"/>
      <c r="DA115" s="206"/>
      <c r="DB115" s="206"/>
      <c r="DC115" s="206"/>
      <c r="DD115" s="206"/>
      <c r="DE115" s="206"/>
      <c r="DF115" s="206"/>
      <c r="DG115" s="206"/>
      <c r="DH115" s="206"/>
      <c r="DI115" s="206"/>
      <c r="DJ115" s="206"/>
      <c r="DK115" s="206"/>
      <c r="DL115" s="206"/>
      <c r="DM115" s="206"/>
      <c r="DN115" s="206"/>
      <c r="DO115" s="206"/>
      <c r="DP115" s="206"/>
      <c r="DQ115" s="206"/>
      <c r="DR115" s="206"/>
      <c r="DS115" s="206"/>
      <c r="DT115" s="206"/>
      <c r="DU115" s="206"/>
      <c r="DV115" s="206"/>
      <c r="DW115" s="206"/>
      <c r="DX115" s="206"/>
      <c r="DY115" s="206"/>
      <c r="DZ115" s="206"/>
      <c r="EA115" s="206"/>
      <c r="EB115" s="206"/>
      <c r="EC115" s="206"/>
      <c r="ED115" s="206"/>
      <c r="EE115" s="206"/>
      <c r="EF115" s="206"/>
      <c r="EG115" s="206"/>
      <c r="EH115" s="206"/>
      <c r="EI115" s="206"/>
      <c r="EJ115" s="206"/>
      <c r="EK115" s="206"/>
      <c r="EL115" s="206"/>
      <c r="EM115" s="206"/>
      <c r="EN115" s="206"/>
      <c r="EO115" s="206"/>
      <c r="EP115" s="206"/>
      <c r="EQ115" s="206"/>
      <c r="ER115" s="206"/>
      <c r="ES115" s="206"/>
      <c r="ET115" s="206"/>
      <c r="EU115" s="206"/>
      <c r="EV115" s="206"/>
      <c r="EW115" s="206"/>
      <c r="EX115" s="206"/>
      <c r="EY115" s="206"/>
      <c r="EZ115" s="206"/>
      <c r="FA115" s="206"/>
      <c r="FB115" s="206"/>
      <c r="FC115" s="206"/>
      <c r="FD115" s="206"/>
      <c r="FE115" s="206"/>
      <c r="FF115" s="206"/>
      <c r="FG115" s="206"/>
      <c r="FH115" s="206"/>
      <c r="FI115" s="206"/>
      <c r="FJ115" s="206"/>
      <c r="FK115" s="206"/>
      <c r="FL115" s="206"/>
      <c r="FM115" s="206"/>
      <c r="FN115" s="206"/>
      <c r="FO115" s="206"/>
      <c r="FP115" s="206"/>
      <c r="FQ115" s="206"/>
      <c r="FR115" s="206"/>
      <c r="FS115" s="206"/>
      <c r="FT115" s="206"/>
      <c r="FU115" s="206"/>
      <c r="FV115" s="206"/>
      <c r="FW115" s="206"/>
      <c r="FX115" s="206"/>
      <c r="FY115" s="206"/>
      <c r="FZ115" s="206"/>
      <c r="GA115" s="206"/>
      <c r="GB115" s="206"/>
      <c r="GC115" s="206"/>
      <c r="GD115" s="206"/>
    </row>
    <row r="116" spans="102:186" s="205" customFormat="1" ht="12.75">
      <c r="CX116" s="206"/>
      <c r="CY116" s="206"/>
      <c r="CZ116" s="206"/>
      <c r="DA116" s="206"/>
      <c r="DB116" s="206"/>
      <c r="DC116" s="206"/>
      <c r="DD116" s="206"/>
      <c r="DE116" s="206"/>
      <c r="DF116" s="206"/>
      <c r="DG116" s="206"/>
      <c r="DH116" s="206"/>
      <c r="DI116" s="206"/>
      <c r="DJ116" s="206"/>
      <c r="DK116" s="206"/>
      <c r="DL116" s="206"/>
      <c r="DM116" s="206"/>
      <c r="DN116" s="206"/>
      <c r="DO116" s="206"/>
      <c r="DP116" s="206"/>
      <c r="DQ116" s="206"/>
      <c r="DR116" s="206"/>
      <c r="DS116" s="206"/>
      <c r="DT116" s="206"/>
      <c r="DU116" s="206"/>
      <c r="DV116" s="206"/>
      <c r="DW116" s="206"/>
      <c r="DX116" s="206"/>
      <c r="DY116" s="206"/>
      <c r="DZ116" s="206"/>
      <c r="EA116" s="206"/>
      <c r="EB116" s="206"/>
      <c r="EC116" s="206"/>
      <c r="ED116" s="206"/>
      <c r="EE116" s="206"/>
      <c r="EF116" s="206"/>
      <c r="EG116" s="206"/>
      <c r="EH116" s="206"/>
      <c r="EI116" s="206"/>
      <c r="EJ116" s="206"/>
      <c r="EK116" s="206"/>
      <c r="EL116" s="206"/>
      <c r="EM116" s="206"/>
      <c r="EN116" s="206"/>
      <c r="EO116" s="206"/>
      <c r="EP116" s="206"/>
      <c r="EQ116" s="206"/>
      <c r="ER116" s="206"/>
      <c r="ES116" s="206"/>
      <c r="ET116" s="206"/>
      <c r="EU116" s="206"/>
      <c r="EV116" s="206"/>
      <c r="EW116" s="206"/>
      <c r="EX116" s="206"/>
      <c r="EY116" s="206"/>
      <c r="EZ116" s="206"/>
      <c r="FA116" s="206"/>
      <c r="FB116" s="206"/>
      <c r="FC116" s="206"/>
      <c r="FD116" s="206"/>
      <c r="FE116" s="206"/>
      <c r="FF116" s="206"/>
      <c r="FG116" s="206"/>
      <c r="FH116" s="206"/>
      <c r="FI116" s="206"/>
      <c r="FJ116" s="206"/>
      <c r="FK116" s="206"/>
      <c r="FL116" s="206"/>
      <c r="FM116" s="206"/>
      <c r="FN116" s="206"/>
      <c r="FO116" s="206"/>
      <c r="FP116" s="206"/>
      <c r="FQ116" s="206"/>
      <c r="FR116" s="206"/>
      <c r="FS116" s="206"/>
      <c r="FT116" s="206"/>
      <c r="FU116" s="206"/>
      <c r="FV116" s="206"/>
      <c r="FW116" s="206"/>
      <c r="FX116" s="206"/>
      <c r="FY116" s="206"/>
      <c r="FZ116" s="206"/>
      <c r="GA116" s="206"/>
      <c r="GB116" s="206"/>
      <c r="GC116" s="206"/>
      <c r="GD116" s="206"/>
    </row>
    <row r="117" s="205" customFormat="1" ht="12.75"/>
    <row r="118" s="205" customFormat="1" ht="12.75"/>
    <row r="119" s="205" customFormat="1" ht="12.75"/>
    <row r="120" s="205" customFormat="1" ht="12.75"/>
    <row r="121" s="205" customFormat="1" ht="12.75"/>
    <row r="122" s="205" customFormat="1" ht="12.75"/>
    <row r="123" s="205" customFormat="1" ht="12.75"/>
    <row r="124" s="205" customFormat="1" ht="12.75"/>
    <row r="125" s="205" customFormat="1" ht="12.75"/>
    <row r="126" s="205" customFormat="1" ht="12.75"/>
    <row r="127" s="205" customFormat="1" ht="12.75"/>
    <row r="128" s="205" customFormat="1" ht="12.75"/>
    <row r="129" s="205" customFormat="1" ht="12.75"/>
    <row r="130" s="205" customFormat="1" ht="12.75"/>
    <row r="131" s="205" customFormat="1" ht="12.75"/>
    <row r="132" s="205" customFormat="1" ht="12.75"/>
    <row r="133" s="205" customFormat="1" ht="12.75"/>
    <row r="134" s="205" customFormat="1" ht="12.75"/>
    <row r="135" s="205" customFormat="1" ht="12.75"/>
    <row r="136" s="205" customFormat="1" ht="12.75"/>
    <row r="137" s="205" customFormat="1" ht="12.75"/>
    <row r="138" s="205" customFormat="1" ht="12.75"/>
    <row r="139" s="205" customFormat="1" ht="12.75"/>
    <row r="140" s="205" customFormat="1" ht="12.75"/>
    <row r="141" s="205" customFormat="1" ht="12.75"/>
    <row r="142" s="205" customFormat="1" ht="12.75"/>
    <row r="143" s="205" customFormat="1" ht="12.75"/>
    <row r="144" s="205" customFormat="1" ht="12.75"/>
    <row r="145" s="205" customFormat="1" ht="12.75"/>
    <row r="146" s="205" customFormat="1" ht="12.75"/>
    <row r="147" s="205" customFormat="1" ht="12.75"/>
    <row r="148" s="205" customFormat="1" ht="12.75"/>
    <row r="149" s="205" customFormat="1" ht="12.75"/>
    <row r="150" s="205" customFormat="1" ht="12.75"/>
    <row r="151" s="205" customFormat="1" ht="12.75"/>
    <row r="152" s="205" customFormat="1" ht="12.75"/>
    <row r="153" s="205" customFormat="1" ht="12.75"/>
    <row r="154" s="205" customFormat="1" ht="12.75"/>
    <row r="155" s="205" customFormat="1" ht="12.75"/>
    <row r="156" s="205" customFormat="1" ht="12.75"/>
    <row r="157" s="205" customFormat="1" ht="12.75"/>
    <row r="158" s="205" customFormat="1" ht="12.75"/>
    <row r="159" s="205" customFormat="1" ht="12.75"/>
    <row r="160" s="205" customFormat="1" ht="12.75"/>
    <row r="161" s="205" customFormat="1" ht="12.75"/>
    <row r="162" s="205" customFormat="1" ht="12.75"/>
    <row r="163" s="205" customFormat="1" ht="12.75"/>
    <row r="164" s="205" customFormat="1" ht="12.75"/>
    <row r="165" s="205" customFormat="1" ht="12.75"/>
    <row r="166" s="205" customFormat="1" ht="12.75"/>
    <row r="167" s="205" customFormat="1" ht="12.75"/>
    <row r="168" s="205" customFormat="1" ht="12.75"/>
    <row r="169" s="205" customFormat="1" ht="12.75"/>
    <row r="170" s="205" customFormat="1" ht="12.75"/>
    <row r="171" s="205" customFormat="1" ht="12.75"/>
    <row r="172" s="205" customFormat="1" ht="12.75"/>
    <row r="173" s="205" customFormat="1" ht="12.75"/>
    <row r="174" s="205" customFormat="1" ht="12.75"/>
    <row r="175" s="205" customFormat="1" ht="12.75"/>
    <row r="176" s="205" customFormat="1" ht="12.75"/>
    <row r="177" s="205" customFormat="1" ht="12.75"/>
    <row r="178" s="205" customFormat="1" ht="12.75"/>
    <row r="179" s="205" customFormat="1" ht="12.75"/>
    <row r="180" s="205" customFormat="1" ht="12.75"/>
    <row r="181" s="205" customFormat="1" ht="12.75"/>
    <row r="182" s="205" customFormat="1" ht="12.75"/>
    <row r="183" s="205" customFormat="1" ht="12.75"/>
    <row r="184" s="205" customFormat="1" ht="12.75"/>
    <row r="185" s="205" customFormat="1" ht="12.75"/>
    <row r="186" s="205" customFormat="1" ht="12.75"/>
    <row r="187" s="205" customFormat="1" ht="12.75"/>
    <row r="188" s="205" customFormat="1" ht="12.75"/>
    <row r="189" s="205" customFormat="1" ht="12.75"/>
    <row r="190" s="205" customFormat="1" ht="12.75"/>
    <row r="191" s="205" customFormat="1" ht="12.75"/>
    <row r="192" s="205" customFormat="1" ht="12.75"/>
    <row r="193" s="205" customFormat="1" ht="12.75"/>
    <row r="194" s="205" customFormat="1" ht="12.75"/>
    <row r="195" s="205" customFormat="1" ht="12.75"/>
    <row r="196" s="205" customFormat="1" ht="12.75"/>
    <row r="197" s="205" customFormat="1" ht="12.75"/>
    <row r="198" s="205" customFormat="1" ht="12.75"/>
    <row r="199" s="205" customFormat="1" ht="12.75"/>
    <row r="200" s="205" customFormat="1" ht="12.75"/>
    <row r="201" s="205" customFormat="1" ht="12.75"/>
    <row r="202" s="205" customFormat="1" ht="12.75"/>
    <row r="203" s="205" customFormat="1" ht="12.75"/>
    <row r="204" s="205" customFormat="1" ht="12.75"/>
    <row r="205" s="205" customFormat="1" ht="12.75"/>
    <row r="206" s="205" customFormat="1" ht="12.75"/>
    <row r="207" s="205" customFormat="1" ht="12.75"/>
    <row r="208" s="205" customFormat="1" ht="12.75"/>
    <row r="209" s="205" customFormat="1" ht="12.75"/>
    <row r="210" s="205" customFormat="1" ht="12.75"/>
    <row r="211" s="205" customFormat="1" ht="12.75"/>
    <row r="212" s="205" customFormat="1" ht="12.75"/>
    <row r="213" s="205" customFormat="1" ht="12.75"/>
    <row r="214" s="205" customFormat="1" ht="12.75"/>
    <row r="215" s="205" customFormat="1" ht="12.75"/>
    <row r="216" s="205" customFormat="1" ht="12.75"/>
    <row r="217" s="205" customFormat="1" ht="12.75"/>
    <row r="218" s="205" customFormat="1" ht="12.75"/>
    <row r="219" s="205" customFormat="1" ht="12.75"/>
    <row r="220" s="205" customFormat="1" ht="12.75"/>
    <row r="221" s="205" customFormat="1" ht="12.75"/>
    <row r="222" s="205" customFormat="1" ht="12.75"/>
    <row r="223" s="205" customFormat="1" ht="12.75"/>
    <row r="224" s="205" customFormat="1" ht="12.75"/>
    <row r="225" s="205" customFormat="1" ht="12.75"/>
    <row r="226" s="205" customFormat="1" ht="12.75"/>
    <row r="227" s="205" customFormat="1" ht="12.75"/>
    <row r="228" s="205" customFormat="1" ht="12.75"/>
    <row r="229" s="205" customFormat="1" ht="12.75"/>
    <row r="230" s="205" customFormat="1" ht="12.75"/>
    <row r="231" s="205" customFormat="1" ht="12.75"/>
    <row r="232" s="205" customFormat="1" ht="12.75"/>
    <row r="233" s="205" customFormat="1" ht="12.75"/>
    <row r="234" s="205" customFormat="1" ht="12.75"/>
    <row r="235" s="205" customFormat="1" ht="12.75"/>
    <row r="236" s="205" customFormat="1" ht="12.75"/>
    <row r="237" s="205" customFormat="1" ht="12.75"/>
    <row r="238" s="205" customFormat="1" ht="12.75"/>
    <row r="239" s="205" customFormat="1" ht="12.75"/>
    <row r="240" s="205" customFormat="1" ht="12.75"/>
    <row r="241" s="205" customFormat="1" ht="12.75"/>
    <row r="242" s="205" customFormat="1" ht="12.75"/>
    <row r="243" s="205" customFormat="1" ht="12.75"/>
    <row r="244" s="205" customFormat="1" ht="12.75"/>
    <row r="245" s="205" customFormat="1" ht="12.75"/>
    <row r="246" s="205" customFormat="1" ht="12.75"/>
    <row r="247" s="205" customFormat="1" ht="12.75"/>
    <row r="248" s="205" customFormat="1" ht="12.75"/>
    <row r="249" s="205" customFormat="1" ht="12.75"/>
    <row r="250" s="205" customFormat="1" ht="12.75"/>
    <row r="251" s="205" customFormat="1" ht="12.75"/>
    <row r="252" s="205" customFormat="1" ht="12.75"/>
    <row r="253" s="205" customFormat="1" ht="12.75"/>
    <row r="254" s="205" customFormat="1" ht="12.75"/>
    <row r="255" s="205" customFormat="1" ht="12.75"/>
    <row r="256" s="205" customFormat="1" ht="12.75"/>
    <row r="257" s="205" customFormat="1" ht="12.75"/>
    <row r="258" s="205" customFormat="1" ht="12.75"/>
    <row r="259" s="205" customFormat="1" ht="12.75"/>
    <row r="260" s="205" customFormat="1" ht="12.75"/>
    <row r="261" s="205" customFormat="1" ht="12.75"/>
    <row r="262" s="205" customFormat="1" ht="12.75"/>
    <row r="263" s="205" customFormat="1" ht="12.75"/>
    <row r="264" s="205" customFormat="1" ht="12.75"/>
    <row r="265" s="205" customFormat="1" ht="12.75"/>
    <row r="266" s="205" customFormat="1" ht="12.75"/>
    <row r="267" s="205" customFormat="1" ht="12.75"/>
    <row r="268" s="205" customFormat="1" ht="12.75"/>
    <row r="269" s="205" customFormat="1" ht="12.75"/>
    <row r="270" s="205" customFormat="1" ht="12.75"/>
    <row r="271" s="205" customFormat="1" ht="12.75"/>
    <row r="272" s="205" customFormat="1" ht="12.75"/>
    <row r="273" s="205" customFormat="1" ht="12.75"/>
    <row r="274" s="205" customFormat="1" ht="12.75"/>
    <row r="275" s="205" customFormat="1" ht="12.75"/>
    <row r="276" s="205" customFormat="1" ht="12.75"/>
    <row r="277" s="205" customFormat="1" ht="12.75"/>
    <row r="278" s="205" customFormat="1" ht="12.75"/>
    <row r="279" s="205" customFormat="1" ht="12.75"/>
    <row r="280" s="205" customFormat="1" ht="12.75"/>
    <row r="281" s="205" customFormat="1" ht="12.75"/>
    <row r="282" s="205" customFormat="1" ht="12.75"/>
    <row r="283" s="205" customFormat="1" ht="12.75"/>
    <row r="284" s="205" customFormat="1" ht="12.75"/>
    <row r="285" s="205" customFormat="1" ht="12.75"/>
    <row r="286" s="205" customFormat="1" ht="12.75"/>
    <row r="287" s="205" customFormat="1" ht="12.75"/>
    <row r="288" s="205" customFormat="1" ht="12.75"/>
    <row r="289" s="205" customFormat="1" ht="12.75"/>
    <row r="290" s="205" customFormat="1" ht="12.75"/>
    <row r="291" s="205" customFormat="1" ht="12.75"/>
    <row r="292" s="205" customFormat="1" ht="12.75"/>
    <row r="293" s="205" customFormat="1" ht="12.75"/>
    <row r="294" s="205" customFormat="1" ht="12.75"/>
    <row r="295" s="205" customFormat="1" ht="12.75"/>
    <row r="296" s="205" customFormat="1" ht="12.75"/>
    <row r="297" s="205" customFormat="1" ht="12.75"/>
    <row r="298" s="205" customFormat="1" ht="12.75"/>
    <row r="299" s="205" customFormat="1" ht="12.75"/>
    <row r="300" s="205" customFormat="1" ht="12.75"/>
    <row r="301" s="205" customFormat="1" ht="12.75"/>
    <row r="302" s="205" customFormat="1" ht="12.75"/>
    <row r="303" s="205" customFormat="1" ht="12.75"/>
    <row r="304" s="205" customFormat="1" ht="12.75"/>
    <row r="305" s="205" customFormat="1" ht="12.75"/>
    <row r="306" s="205" customFormat="1" ht="12.75"/>
    <row r="307" s="205" customFormat="1" ht="12.75"/>
    <row r="308" s="205" customFormat="1" ht="12.75"/>
    <row r="309" s="205" customFormat="1" ht="12.75"/>
    <row r="310" s="205" customFormat="1" ht="12.75"/>
    <row r="311" s="205" customFormat="1" ht="12.75"/>
    <row r="312" s="205" customFormat="1" ht="12.75"/>
    <row r="313" s="205" customFormat="1" ht="12.75"/>
    <row r="314" s="205" customFormat="1" ht="12.75"/>
    <row r="315" s="205" customFormat="1" ht="12.75"/>
    <row r="316" s="205" customFormat="1" ht="12.75"/>
    <row r="317" s="205" customFormat="1" ht="12.75"/>
    <row r="318" s="205" customFormat="1" ht="12.75"/>
    <row r="319" s="205" customFormat="1" ht="12.75"/>
    <row r="320" s="205" customFormat="1" ht="12.75"/>
    <row r="321" s="205" customFormat="1" ht="12.75"/>
    <row r="322" s="205" customFormat="1" ht="12.75"/>
    <row r="323" s="205" customFormat="1" ht="12.75"/>
    <row r="324" s="205" customFormat="1" ht="12.75"/>
    <row r="325" s="205" customFormat="1" ht="12.75"/>
    <row r="326" s="205" customFormat="1" ht="12.75"/>
    <row r="327" s="205" customFormat="1" ht="12.75"/>
    <row r="328" s="205" customFormat="1" ht="12.75"/>
    <row r="329" s="205" customFormat="1" ht="12.75"/>
    <row r="330" s="205" customFormat="1" ht="12.75"/>
    <row r="331" s="205" customFormat="1" ht="12.75"/>
    <row r="332" s="205" customFormat="1" ht="12.75"/>
    <row r="333" s="205" customFormat="1" ht="12.75"/>
    <row r="334" s="205" customFormat="1" ht="12.75"/>
    <row r="335" s="205" customFormat="1" ht="12.75"/>
    <row r="336" s="205" customFormat="1" ht="12.75"/>
    <row r="337" s="205" customFormat="1" ht="12.75"/>
    <row r="338" s="205" customFormat="1" ht="12.75"/>
    <row r="339" s="205" customFormat="1" ht="12.75"/>
    <row r="340" s="205" customFormat="1" ht="12.75"/>
    <row r="341" s="205" customFormat="1" ht="12.75"/>
    <row r="342" s="205" customFormat="1" ht="12.75"/>
    <row r="343" s="205" customFormat="1" ht="12.75"/>
    <row r="344" s="205" customFormat="1" ht="12.75"/>
    <row r="345" s="205" customFormat="1" ht="12.75"/>
    <row r="346" s="205" customFormat="1" ht="12.75"/>
    <row r="347" s="205" customFormat="1" ht="12.75"/>
    <row r="348" s="205" customFormat="1" ht="12.75"/>
    <row r="349" s="205" customFormat="1" ht="12.75"/>
    <row r="350" s="205" customFormat="1" ht="12.75"/>
    <row r="351" s="205" customFormat="1" ht="12.75"/>
    <row r="352" s="205" customFormat="1" ht="12.75"/>
    <row r="353" s="205" customFormat="1" ht="12.75"/>
    <row r="354" s="205" customFormat="1" ht="12.75"/>
    <row r="355" s="205" customFormat="1" ht="12.75"/>
    <row r="356" s="205" customFormat="1" ht="12.75"/>
    <row r="357" s="205" customFormat="1" ht="12.75"/>
    <row r="358" s="205" customFormat="1" ht="12.75"/>
    <row r="359" s="205" customFormat="1" ht="12.75"/>
    <row r="360" s="205" customFormat="1" ht="12.75"/>
    <row r="361" s="205" customFormat="1" ht="12.75"/>
    <row r="362" s="205" customFormat="1" ht="12.75"/>
    <row r="363" s="205" customFormat="1" ht="12.75"/>
    <row r="364" s="205" customFormat="1" ht="12.75"/>
    <row r="365" s="205" customFormat="1" ht="12.75"/>
    <row r="366" s="205" customFormat="1" ht="12.75"/>
    <row r="367" s="205" customFormat="1" ht="12.75"/>
    <row r="368" s="205" customFormat="1" ht="12.75"/>
    <row r="369" s="205" customFormat="1" ht="12.75"/>
    <row r="370" s="205" customFormat="1" ht="12.75"/>
    <row r="371" s="205" customFormat="1" ht="12.75"/>
    <row r="372" s="205" customFormat="1" ht="12.75"/>
    <row r="373" s="205" customFormat="1" ht="12.75"/>
    <row r="374" s="205" customFormat="1" ht="12.75"/>
    <row r="375" s="205" customFormat="1" ht="12.75"/>
    <row r="376" s="205" customFormat="1" ht="12.75"/>
    <row r="377" s="205" customFormat="1" ht="12.75"/>
    <row r="378" s="205" customFormat="1" ht="12.75"/>
    <row r="379" s="205" customFormat="1" ht="12.75"/>
    <row r="380" s="205" customFormat="1" ht="12.75"/>
    <row r="381" s="205" customFormat="1" ht="12.75"/>
    <row r="382" s="205" customFormat="1" ht="12.75"/>
    <row r="383" s="205" customFormat="1" ht="12.75"/>
    <row r="384" s="205" customFormat="1" ht="12.75"/>
    <row r="385" s="205" customFormat="1" ht="12.75"/>
    <row r="386" s="205" customFormat="1" ht="12.75"/>
    <row r="387" s="205" customFormat="1" ht="12.75"/>
    <row r="388" s="205" customFormat="1" ht="12.75"/>
    <row r="389" s="205" customFormat="1" ht="12.75"/>
    <row r="390" s="205" customFormat="1" ht="12.75"/>
    <row r="391" s="205" customFormat="1" ht="12.75"/>
    <row r="392" s="205" customFormat="1" ht="12.75"/>
    <row r="393" s="205" customFormat="1" ht="12.75"/>
    <row r="394" s="205" customFormat="1" ht="12.75"/>
    <row r="395" s="205" customFormat="1" ht="12.75"/>
    <row r="396" s="205" customFormat="1" ht="12.75"/>
    <row r="397" s="205" customFormat="1" ht="12.75"/>
    <row r="398" s="205" customFormat="1" ht="12.75"/>
    <row r="399" s="205" customFormat="1" ht="12.75"/>
    <row r="400" s="205" customFormat="1" ht="12.75"/>
    <row r="401" s="205" customFormat="1" ht="12.75"/>
    <row r="402" s="205" customFormat="1" ht="12.75"/>
    <row r="403" s="205" customFormat="1" ht="12.75"/>
    <row r="404" s="205" customFormat="1" ht="12.75"/>
    <row r="405" s="205" customFormat="1" ht="12.75"/>
    <row r="406" s="205" customFormat="1" ht="12.75"/>
    <row r="407" s="205" customFormat="1" ht="12.75"/>
    <row r="408" s="205" customFormat="1" ht="12.75"/>
    <row r="409" s="205" customFormat="1" ht="12.75"/>
    <row r="410" s="205" customFormat="1" ht="12.75"/>
    <row r="411" s="205" customFormat="1" ht="12.75"/>
    <row r="412" s="205" customFormat="1" ht="12.75"/>
    <row r="413" s="205" customFormat="1" ht="12.75"/>
    <row r="414" s="205" customFormat="1" ht="12.75"/>
    <row r="415" s="205" customFormat="1" ht="12.75"/>
    <row r="416" s="205" customFormat="1" ht="12.75"/>
    <row r="417" s="205" customFormat="1" ht="12.75"/>
    <row r="418" s="205" customFormat="1" ht="12.75"/>
    <row r="419" s="205" customFormat="1" ht="12.75"/>
    <row r="420" s="205" customFormat="1" ht="12.75"/>
    <row r="421" s="205" customFormat="1" ht="12.75"/>
    <row r="422" s="205" customFormat="1" ht="12.75"/>
    <row r="423" s="205" customFormat="1" ht="12.75"/>
    <row r="424" s="205" customFormat="1" ht="12.75"/>
    <row r="425" s="205" customFormat="1" ht="12.75"/>
    <row r="426" s="205" customFormat="1" ht="12.75"/>
    <row r="427" s="205" customFormat="1" ht="12.75"/>
    <row r="428" s="205" customFormat="1" ht="12.75"/>
    <row r="429" s="205" customFormat="1" ht="12.75"/>
    <row r="430" s="205" customFormat="1" ht="12.75"/>
    <row r="431" s="205" customFormat="1" ht="12.75"/>
    <row r="432" s="205" customFormat="1" ht="12.75"/>
    <row r="433" s="205" customFormat="1" ht="12.75"/>
    <row r="434" s="205" customFormat="1" ht="12.75"/>
    <row r="435" s="205" customFormat="1" ht="12.75"/>
    <row r="436" s="205" customFormat="1" ht="12.75"/>
    <row r="437" s="205" customFormat="1" ht="12.75"/>
    <row r="438" s="205" customFormat="1" ht="12.75"/>
    <row r="439" s="205" customFormat="1" ht="12.75"/>
    <row r="440" s="205" customFormat="1" ht="12.75"/>
    <row r="441" s="205" customFormat="1" ht="12.75"/>
    <row r="442" s="205" customFormat="1" ht="12.75"/>
    <row r="443" s="205" customFormat="1" ht="12.75"/>
    <row r="444" s="205" customFormat="1" ht="12.75"/>
    <row r="445" s="205" customFormat="1" ht="12.75"/>
    <row r="446" s="205" customFormat="1" ht="12.75"/>
    <row r="447" s="205" customFormat="1" ht="12.75"/>
    <row r="448" s="205" customFormat="1" ht="12.75"/>
    <row r="449" s="205" customFormat="1" ht="12.75"/>
    <row r="450" s="205" customFormat="1" ht="12.75"/>
    <row r="451" s="205" customFormat="1" ht="12.75"/>
    <row r="452" s="205" customFormat="1" ht="12.75"/>
    <row r="453" s="205" customFormat="1" ht="12.75"/>
    <row r="454" s="205" customFormat="1" ht="12.75"/>
    <row r="455" s="205" customFormat="1" ht="12.75"/>
    <row r="456" s="205" customFormat="1" ht="12.75"/>
    <row r="457" s="205" customFormat="1" ht="12.75"/>
    <row r="458" s="205" customFormat="1" ht="12.75"/>
    <row r="459" s="205" customFormat="1" ht="12.75"/>
    <row r="460" s="205" customFormat="1" ht="12.75"/>
    <row r="461" s="205" customFormat="1" ht="12.75"/>
    <row r="462" s="205" customFormat="1" ht="12.75"/>
    <row r="463" s="205" customFormat="1" ht="12.75"/>
    <row r="464" s="205" customFormat="1" ht="12.75"/>
    <row r="465" s="205" customFormat="1" ht="12.75"/>
    <row r="466" s="205" customFormat="1" ht="12.75"/>
    <row r="467" s="205" customFormat="1" ht="12.75"/>
    <row r="468" s="205" customFormat="1" ht="12.75"/>
    <row r="469" s="205" customFormat="1" ht="12.75"/>
    <row r="470" s="205" customFormat="1" ht="12.75"/>
    <row r="471" s="205" customFormat="1" ht="12.75"/>
    <row r="472" s="205" customFormat="1" ht="12.75"/>
    <row r="473" s="205" customFormat="1" ht="12.75"/>
    <row r="474" s="205" customFormat="1" ht="12.75"/>
    <row r="475" s="205" customFormat="1" ht="12.75"/>
    <row r="476" s="205" customFormat="1" ht="12.75"/>
    <row r="477" s="205" customFormat="1" ht="12.75"/>
    <row r="478" s="205" customFormat="1" ht="12.75"/>
    <row r="479" s="205" customFormat="1" ht="12.75"/>
    <row r="480" s="205" customFormat="1" ht="12.75"/>
    <row r="481" s="205" customFormat="1" ht="12.75"/>
    <row r="482" s="205" customFormat="1" ht="12.75"/>
    <row r="483" s="205" customFormat="1" ht="12.75"/>
    <row r="484" s="205" customFormat="1" ht="12.75"/>
    <row r="485" s="205" customFormat="1" ht="12.75"/>
    <row r="486" s="205" customFormat="1" ht="12.75"/>
    <row r="487" s="205" customFormat="1" ht="12.75"/>
    <row r="488" s="205" customFormat="1" ht="12.75"/>
    <row r="489" s="205" customFormat="1" ht="12.75"/>
    <row r="490" s="205" customFormat="1" ht="12.75"/>
    <row r="491" s="205" customFormat="1" ht="12.75"/>
    <row r="492" s="205" customFormat="1" ht="12.75"/>
    <row r="493" s="205" customFormat="1" ht="12.75"/>
    <row r="494" s="205" customFormat="1" ht="12.75"/>
    <row r="495" s="205" customFormat="1" ht="12.75"/>
    <row r="496" s="205" customFormat="1" ht="12.75"/>
    <row r="497" s="205" customFormat="1" ht="12.75"/>
    <row r="498" s="205" customFormat="1" ht="12.75"/>
    <row r="499" s="205" customFormat="1" ht="12.75"/>
    <row r="500" s="205" customFormat="1" ht="12.75"/>
    <row r="501" s="205" customFormat="1" ht="12.75"/>
    <row r="502" s="205" customFormat="1" ht="12.75"/>
    <row r="503" s="205" customFormat="1" ht="12.75"/>
    <row r="504" s="205" customFormat="1" ht="12.75"/>
    <row r="505" s="205" customFormat="1" ht="12.75"/>
    <row r="506" s="205" customFormat="1" ht="12.75"/>
    <row r="507" s="205" customFormat="1" ht="12.75"/>
    <row r="508" s="205" customFormat="1" ht="12.75"/>
    <row r="509" s="205" customFormat="1" ht="12.75"/>
    <row r="510" s="205" customFormat="1" ht="12.75"/>
    <row r="511" s="205" customFormat="1" ht="12.75"/>
    <row r="512" s="205" customFormat="1" ht="12.75"/>
    <row r="513" s="205" customFormat="1" ht="12.75"/>
    <row r="514" s="205" customFormat="1" ht="12.75"/>
    <row r="515" s="205" customFormat="1" ht="12.75"/>
    <row r="516" s="205" customFormat="1" ht="12.75"/>
    <row r="517" s="205" customFormat="1" ht="12.75"/>
    <row r="518" s="205" customFormat="1" ht="12.75"/>
    <row r="519" s="205" customFormat="1" ht="12.75"/>
    <row r="520" s="205" customFormat="1" ht="12.75"/>
    <row r="521" s="205" customFormat="1" ht="12.75"/>
    <row r="522" s="205" customFormat="1" ht="12.75"/>
    <row r="523" s="205" customFormat="1" ht="12.75"/>
    <row r="524" s="205" customFormat="1" ht="12.75"/>
    <row r="525" s="205" customFormat="1" ht="12.75"/>
    <row r="526" s="205" customFormat="1" ht="12.75"/>
    <row r="527" s="205" customFormat="1" ht="12.75"/>
    <row r="528" s="205" customFormat="1" ht="12.75"/>
    <row r="529" s="205" customFormat="1" ht="12.75"/>
    <row r="530" s="205" customFormat="1" ht="12.75"/>
    <row r="531" s="205" customFormat="1" ht="12.75"/>
    <row r="532" s="205" customFormat="1" ht="12.75"/>
    <row r="533" s="205" customFormat="1" ht="12.75"/>
    <row r="534" s="205" customFormat="1" ht="12.75"/>
    <row r="535" s="205" customFormat="1" ht="12.75"/>
    <row r="536" s="205" customFormat="1" ht="12.75"/>
    <row r="537" s="205" customFormat="1" ht="12.75"/>
    <row r="538" s="205" customFormat="1" ht="12.75"/>
    <row r="539" s="205" customFormat="1" ht="12.75"/>
    <row r="540" s="205" customFormat="1" ht="12.75"/>
    <row r="541" s="205" customFormat="1" ht="12.75"/>
    <row r="542" s="205" customFormat="1" ht="12.75"/>
    <row r="543" s="205" customFormat="1" ht="12.75"/>
    <row r="544" s="205" customFormat="1" ht="12.75"/>
    <row r="545" s="205" customFormat="1" ht="12.75"/>
    <row r="546" s="205" customFormat="1" ht="12.75"/>
    <row r="547" s="205" customFormat="1" ht="12.75"/>
    <row r="548" s="205" customFormat="1" ht="12.75"/>
    <row r="549" s="205" customFormat="1" ht="12.75"/>
    <row r="550" s="205" customFormat="1" ht="12.75"/>
    <row r="551" s="205" customFormat="1" ht="12.75"/>
    <row r="552" s="205" customFormat="1" ht="12.75"/>
    <row r="553" s="205" customFormat="1" ht="12.75"/>
    <row r="554" s="205" customFormat="1" ht="12.75"/>
    <row r="555" s="205" customFormat="1" ht="12.75"/>
    <row r="556" s="205" customFormat="1" ht="12.75"/>
    <row r="557" s="205" customFormat="1" ht="12.75"/>
    <row r="558" s="205" customFormat="1" ht="12.75"/>
    <row r="559" s="205" customFormat="1" ht="12.75"/>
    <row r="560" s="205" customFormat="1" ht="12.75"/>
    <row r="561" s="205" customFormat="1" ht="12.75"/>
    <row r="562" s="205" customFormat="1" ht="12.75"/>
    <row r="563" s="205" customFormat="1" ht="12.75"/>
    <row r="564" s="205" customFormat="1" ht="12.75"/>
    <row r="565" s="205" customFormat="1" ht="12.75"/>
    <row r="566" s="205" customFormat="1" ht="12.75"/>
    <row r="567" s="205" customFormat="1" ht="12.75"/>
    <row r="568" s="205" customFormat="1" ht="12.75"/>
    <row r="569" s="205" customFormat="1" ht="12.75"/>
    <row r="570" s="205" customFormat="1" ht="12.75"/>
    <row r="571" s="205" customFormat="1" ht="12.75"/>
    <row r="572" s="205" customFormat="1" ht="12.75"/>
    <row r="573" s="205" customFormat="1" ht="12.75"/>
    <row r="574" s="205" customFormat="1" ht="12.75"/>
    <row r="575" s="205" customFormat="1" ht="12.75"/>
    <row r="576" s="205" customFormat="1" ht="12.75"/>
    <row r="577" s="205" customFormat="1" ht="12.75"/>
    <row r="578" s="205" customFormat="1" ht="12.75"/>
    <row r="579" s="205" customFormat="1" ht="12.75"/>
    <row r="580" s="205" customFormat="1" ht="12.75"/>
    <row r="581" s="205" customFormat="1" ht="12.75"/>
    <row r="582" s="205" customFormat="1" ht="12.75"/>
    <row r="583" s="205" customFormat="1" ht="12.75"/>
    <row r="584" s="205" customFormat="1" ht="12.75"/>
    <row r="585" s="205" customFormat="1" ht="12.75"/>
    <row r="586" s="205" customFormat="1" ht="12.75"/>
    <row r="587" s="205" customFormat="1" ht="12.75"/>
    <row r="588" s="205" customFormat="1" ht="12.75"/>
    <row r="589" s="205" customFormat="1" ht="12.75"/>
    <row r="590" s="205" customFormat="1" ht="12.75"/>
    <row r="591" s="205" customFormat="1" ht="12.75"/>
    <row r="592" s="205" customFormat="1" ht="12.75"/>
    <row r="593" s="205" customFormat="1" ht="12.75"/>
    <row r="594" s="205" customFormat="1" ht="12.75"/>
    <row r="595" s="205" customFormat="1" ht="12.75"/>
    <row r="596" s="205" customFormat="1" ht="12.75"/>
    <row r="597" s="205" customFormat="1" ht="12.75"/>
    <row r="598" s="205" customFormat="1" ht="12.75"/>
    <row r="599" s="205" customFormat="1" ht="12.75"/>
    <row r="600" s="205" customFormat="1" ht="12.75"/>
    <row r="601" s="205" customFormat="1" ht="12.75"/>
    <row r="602" s="205" customFormat="1" ht="12.75"/>
    <row r="603" s="205" customFormat="1" ht="12.75"/>
    <row r="604" s="205" customFormat="1" ht="12.75"/>
    <row r="605" s="205" customFormat="1" ht="12.75"/>
    <row r="606" s="205" customFormat="1" ht="12.75"/>
    <row r="607" s="205" customFormat="1" ht="12.75"/>
    <row r="608" s="205" customFormat="1" ht="12.75"/>
    <row r="609" s="205" customFormat="1" ht="12.75"/>
    <row r="610" s="205" customFormat="1" ht="12.75"/>
    <row r="611" s="205" customFormat="1" ht="12.75"/>
    <row r="612" s="205" customFormat="1" ht="12.75"/>
    <row r="613" s="205" customFormat="1" ht="12.75"/>
    <row r="614" s="205" customFormat="1" ht="12.75"/>
    <row r="615" s="205" customFormat="1" ht="12.75"/>
    <row r="616" s="205" customFormat="1" ht="12.75"/>
    <row r="617" s="205" customFormat="1" ht="12.75"/>
    <row r="618" s="205" customFormat="1" ht="12.75"/>
    <row r="619" s="205" customFormat="1" ht="12.75"/>
    <row r="620" s="205" customFormat="1" ht="12.75"/>
    <row r="621" s="205" customFormat="1" ht="12.75"/>
    <row r="622" s="205" customFormat="1" ht="12.75"/>
    <row r="623" s="205" customFormat="1" ht="12.75"/>
    <row r="624" s="205" customFormat="1" ht="12.75"/>
    <row r="625" s="205" customFormat="1" ht="12.75"/>
    <row r="626" s="205" customFormat="1" ht="12.75"/>
    <row r="627" s="205" customFormat="1" ht="12.75"/>
    <row r="628" s="205" customFormat="1" ht="12.75"/>
    <row r="629" s="205" customFormat="1" ht="12.75"/>
    <row r="630" s="205" customFormat="1" ht="12.75"/>
    <row r="631" s="205" customFormat="1" ht="12.75"/>
    <row r="632" s="205" customFormat="1" ht="12.75"/>
    <row r="633" s="205" customFormat="1" ht="12.75"/>
    <row r="634" s="205" customFormat="1" ht="12.75"/>
    <row r="635" s="205" customFormat="1" ht="12.75"/>
    <row r="636" s="205" customFormat="1" ht="12.75"/>
    <row r="637" s="205" customFormat="1" ht="12.75"/>
    <row r="638" s="205" customFormat="1" ht="12.75"/>
    <row r="639" s="205" customFormat="1" ht="12.75"/>
    <row r="640" s="205" customFormat="1" ht="12.75"/>
    <row r="641" s="205" customFormat="1" ht="12.75"/>
    <row r="642" s="205" customFormat="1" ht="12.75"/>
    <row r="643" s="205" customFormat="1" ht="12.75"/>
    <row r="644" s="205" customFormat="1" ht="12.75"/>
    <row r="645" s="205" customFormat="1" ht="12.75"/>
    <row r="646" s="205" customFormat="1" ht="12.75"/>
    <row r="647" s="205" customFormat="1" ht="12.75"/>
    <row r="648" s="205" customFormat="1" ht="12.75"/>
    <row r="649" s="205" customFormat="1" ht="12.75"/>
    <row r="650" s="205" customFormat="1" ht="12.75"/>
    <row r="651" s="205" customFormat="1" ht="12.75"/>
    <row r="652" s="205" customFormat="1" ht="12.75"/>
    <row r="653" s="205" customFormat="1" ht="12.75"/>
    <row r="654" s="205" customFormat="1" ht="12.75"/>
    <row r="655" s="205" customFormat="1" ht="12.75"/>
    <row r="656" s="205" customFormat="1" ht="12.75"/>
    <row r="657" s="205" customFormat="1" ht="12.75"/>
    <row r="658" s="205" customFormat="1" ht="12.75"/>
    <row r="659" s="205" customFormat="1" ht="12.75"/>
    <row r="660" s="205" customFormat="1" ht="12.75"/>
    <row r="661" s="205" customFormat="1" ht="12.75"/>
    <row r="662" s="205" customFormat="1" ht="12.75"/>
    <row r="663" s="205" customFormat="1" ht="12.75"/>
    <row r="664" s="205" customFormat="1" ht="12.75"/>
    <row r="665" s="205" customFormat="1" ht="12.75"/>
    <row r="666" s="205" customFormat="1" ht="12.75"/>
    <row r="667" s="205" customFormat="1" ht="12.75"/>
    <row r="668" s="205" customFormat="1" ht="12.75"/>
    <row r="669" s="205" customFormat="1" ht="12.75"/>
    <row r="670" s="205" customFormat="1" ht="12.75"/>
    <row r="671" s="205" customFormat="1" ht="12.75"/>
    <row r="672" s="205" customFormat="1" ht="12.75"/>
    <row r="673" s="205" customFormat="1" ht="12.75"/>
    <row r="674" s="205" customFormat="1" ht="12.75"/>
    <row r="675" s="205" customFormat="1" ht="12.75"/>
    <row r="676" s="205" customFormat="1" ht="12.75"/>
    <row r="677" s="205" customFormat="1" ht="12.75"/>
    <row r="678" s="205" customFormat="1" ht="12.75"/>
    <row r="679" s="205" customFormat="1" ht="12.75"/>
    <row r="680" s="205" customFormat="1" ht="12.75"/>
    <row r="681" s="205" customFormat="1" ht="12.75"/>
    <row r="682" s="205" customFormat="1" ht="12.75"/>
    <row r="683" s="205" customFormat="1" ht="12.75"/>
    <row r="684" s="205" customFormat="1" ht="12.75"/>
    <row r="685" s="205" customFormat="1" ht="12.75"/>
    <row r="686" s="205" customFormat="1" ht="12.75"/>
    <row r="687" s="205" customFormat="1" ht="12.75"/>
    <row r="688" s="205" customFormat="1" ht="12.75"/>
    <row r="689" s="205" customFormat="1" ht="12.75"/>
    <row r="690" s="205" customFormat="1" ht="12.75"/>
    <row r="691" s="205" customFormat="1" ht="12.75"/>
    <row r="692" s="205" customFormat="1" ht="12.75"/>
    <row r="693" s="205" customFormat="1" ht="12.75"/>
    <row r="694" s="205" customFormat="1" ht="12.75"/>
    <row r="695" s="205" customFormat="1" ht="12.75"/>
    <row r="696" s="205" customFormat="1" ht="12.75"/>
    <row r="697" s="205" customFormat="1" ht="12.75"/>
    <row r="698" s="205" customFormat="1" ht="12.75"/>
    <row r="699" s="205" customFormat="1" ht="12.75"/>
    <row r="700" s="205" customFormat="1" ht="12.75"/>
    <row r="701" s="205" customFormat="1" ht="12.75"/>
    <row r="702" s="205" customFormat="1" ht="12.75"/>
    <row r="703" s="205" customFormat="1" ht="12.75"/>
    <row r="704" s="205" customFormat="1" ht="12.75"/>
    <row r="705" s="205" customFormat="1" ht="12.75"/>
    <row r="706" s="205" customFormat="1" ht="12.75"/>
    <row r="707" s="205" customFormat="1" ht="12.75"/>
    <row r="708" s="205" customFormat="1" ht="12.75"/>
    <row r="709" s="205" customFormat="1" ht="12.75"/>
    <row r="710" s="205" customFormat="1" ht="12.75"/>
    <row r="711" s="205" customFormat="1" ht="12.75"/>
    <row r="712" s="205" customFormat="1" ht="12.75"/>
    <row r="713" s="205" customFormat="1" ht="12.75"/>
    <row r="714" s="205" customFormat="1" ht="12.75"/>
    <row r="715" s="205" customFormat="1" ht="12.75"/>
    <row r="716" s="205" customFormat="1" ht="12.75"/>
    <row r="717" s="205" customFormat="1" ht="12.75"/>
    <row r="718" s="205" customFormat="1" ht="12.75"/>
    <row r="719" s="205" customFormat="1" ht="12.75"/>
    <row r="720" s="205" customFormat="1" ht="12.75"/>
    <row r="721" s="205" customFormat="1" ht="12.75"/>
    <row r="722" s="205" customFormat="1" ht="12.75"/>
    <row r="723" s="205" customFormat="1" ht="12.75"/>
    <row r="724" s="205" customFormat="1" ht="12.75"/>
    <row r="725" s="205" customFormat="1" ht="12.75"/>
    <row r="726" s="205" customFormat="1" ht="12.75"/>
    <row r="727" s="205" customFormat="1" ht="12.75"/>
    <row r="728" s="205" customFormat="1" ht="12.75"/>
    <row r="729" s="205" customFormat="1" ht="12.75"/>
    <row r="730" s="205" customFormat="1" ht="12.75"/>
    <row r="731" s="205" customFormat="1" ht="12.75"/>
    <row r="732" s="205" customFormat="1" ht="12.75"/>
    <row r="733" s="205" customFormat="1" ht="12.75"/>
    <row r="734" s="205" customFormat="1" ht="12.75"/>
    <row r="735" s="205" customFormat="1" ht="12.75"/>
    <row r="736" s="205" customFormat="1" ht="12.75"/>
    <row r="737" s="205" customFormat="1" ht="12.75"/>
    <row r="738" s="205" customFormat="1" ht="12.75"/>
    <row r="739" s="205" customFormat="1" ht="12.75"/>
    <row r="740" s="205" customFormat="1" ht="12.75"/>
    <row r="741" s="205" customFormat="1" ht="12.75"/>
    <row r="742" s="205" customFormat="1" ht="12.75"/>
    <row r="743" s="205" customFormat="1" ht="12.75"/>
    <row r="744" s="205" customFormat="1" ht="12.75"/>
    <row r="745" s="205" customFormat="1" ht="12.75"/>
    <row r="746" s="205" customFormat="1" ht="12.75"/>
    <row r="747" s="205" customFormat="1" ht="12.75"/>
    <row r="748" s="205" customFormat="1" ht="12.75"/>
    <row r="749" s="205" customFormat="1" ht="12.75"/>
    <row r="750" s="205" customFormat="1" ht="12.75"/>
    <row r="751" s="205" customFormat="1" ht="12.75"/>
    <row r="752" s="205" customFormat="1" ht="12.75"/>
    <row r="753" s="205" customFormat="1" ht="12.75"/>
    <row r="754" s="205" customFormat="1" ht="12.75"/>
    <row r="755" s="205" customFormat="1" ht="12.75"/>
    <row r="756" s="205" customFormat="1" ht="12.75"/>
    <row r="757" s="205" customFormat="1" ht="12.75"/>
    <row r="758" s="205" customFormat="1" ht="12.75"/>
    <row r="759" s="205" customFormat="1" ht="12.75"/>
    <row r="760" s="205" customFormat="1" ht="12.75"/>
    <row r="761" s="205" customFormat="1" ht="12.75"/>
    <row r="762" s="205" customFormat="1" ht="12.75"/>
    <row r="763" s="205" customFormat="1" ht="12.75"/>
    <row r="764" s="205" customFormat="1" ht="12.75"/>
    <row r="765" s="205" customFormat="1" ht="12.75"/>
    <row r="766" s="205" customFormat="1" ht="12.75"/>
    <row r="767" s="205" customFormat="1" ht="12.75"/>
    <row r="768" s="205" customFormat="1" ht="12.75"/>
    <row r="769" s="205" customFormat="1" ht="12.75"/>
    <row r="770" s="205" customFormat="1" ht="12.75"/>
    <row r="771" s="205" customFormat="1" ht="12.75"/>
    <row r="772" s="205" customFormat="1" ht="12.75"/>
    <row r="773" s="205" customFormat="1" ht="12.75"/>
    <row r="774" s="205" customFormat="1" ht="12.75"/>
    <row r="775" s="205" customFormat="1" ht="12.75"/>
    <row r="776" s="205" customFormat="1" ht="12.75"/>
    <row r="777" s="205" customFormat="1" ht="12.75"/>
    <row r="778" s="205" customFormat="1" ht="12.75"/>
    <row r="779" s="205" customFormat="1" ht="12.75"/>
    <row r="780" s="205" customFormat="1" ht="12.75"/>
    <row r="781" s="205" customFormat="1" ht="12.75"/>
    <row r="782" s="205" customFormat="1" ht="12.75"/>
    <row r="783" s="205" customFormat="1" ht="12.75"/>
    <row r="784" s="205" customFormat="1" ht="12.75"/>
    <row r="785" s="205" customFormat="1" ht="12.75"/>
    <row r="786" s="205" customFormat="1" ht="12.75"/>
    <row r="787" s="205" customFormat="1" ht="12.75"/>
    <row r="788" s="205" customFormat="1" ht="12.75"/>
    <row r="789" s="205" customFormat="1" ht="12.75"/>
    <row r="790" s="205" customFormat="1" ht="12.75"/>
    <row r="791" s="205" customFormat="1" ht="12.75"/>
    <row r="792" s="205" customFormat="1" ht="12.75"/>
    <row r="793" s="205" customFormat="1" ht="12.75"/>
    <row r="794" s="205" customFormat="1" ht="12.75"/>
    <row r="795" s="205" customFormat="1" ht="12.75"/>
    <row r="796" s="205" customFormat="1" ht="12.75"/>
    <row r="797" s="205" customFormat="1" ht="12.75"/>
    <row r="798" s="205" customFormat="1" ht="12.75"/>
    <row r="799" s="205" customFormat="1" ht="12.75"/>
    <row r="800" s="205" customFormat="1" ht="12.75"/>
    <row r="801" s="205" customFormat="1" ht="12.75"/>
    <row r="802" s="205" customFormat="1" ht="12.75"/>
    <row r="803" s="205" customFormat="1" ht="12.75"/>
    <row r="804" s="205" customFormat="1" ht="12.75"/>
    <row r="805" s="205" customFormat="1" ht="12.75"/>
    <row r="806" s="205" customFormat="1" ht="12.75"/>
    <row r="807" s="205" customFormat="1" ht="12.75"/>
    <row r="808" s="205" customFormat="1" ht="12.75"/>
    <row r="809" s="205" customFormat="1" ht="12.75"/>
    <row r="810" s="205" customFormat="1" ht="12.75"/>
    <row r="811" s="205" customFormat="1" ht="12.75"/>
    <row r="812" s="205" customFormat="1" ht="12.75"/>
    <row r="813" s="205" customFormat="1" ht="12.75"/>
    <row r="814" s="205" customFormat="1" ht="12.75"/>
    <row r="815" s="205" customFormat="1" ht="12.75"/>
    <row r="816" s="205" customFormat="1" ht="12.75"/>
    <row r="817" s="205" customFormat="1" ht="12.75"/>
    <row r="818" s="205" customFormat="1" ht="12.75"/>
    <row r="819" s="205" customFormat="1" ht="12.75"/>
    <row r="820" s="205" customFormat="1" ht="12.75"/>
    <row r="821" s="205" customFormat="1" ht="12.75"/>
    <row r="822" s="205" customFormat="1" ht="12.75"/>
    <row r="823" s="205" customFormat="1" ht="12.75"/>
    <row r="824" s="205" customFormat="1" ht="12.75"/>
    <row r="825" s="205" customFormat="1" ht="12.75"/>
    <row r="826" s="205" customFormat="1" ht="12.75"/>
    <row r="827" s="205" customFormat="1" ht="12.75"/>
    <row r="828" s="205" customFormat="1" ht="12.75"/>
    <row r="829" s="205" customFormat="1" ht="12.75"/>
    <row r="830" s="205" customFormat="1" ht="12.75"/>
    <row r="831" s="205" customFormat="1" ht="12.75"/>
    <row r="832" s="205" customFormat="1" ht="12.75"/>
    <row r="833" s="205" customFormat="1" ht="12.75"/>
    <row r="834" s="205" customFormat="1" ht="12.75"/>
    <row r="835" s="205" customFormat="1" ht="12.75"/>
    <row r="836" s="205" customFormat="1" ht="12.75"/>
    <row r="837" s="205" customFormat="1" ht="12.75"/>
    <row r="838" s="205" customFormat="1" ht="12.75"/>
    <row r="839" s="205" customFormat="1" ht="12.75"/>
    <row r="840" s="205" customFormat="1" ht="12.75"/>
    <row r="841" s="205" customFormat="1" ht="12.75"/>
    <row r="842" s="205" customFormat="1" ht="12.75"/>
    <row r="843" s="205" customFormat="1" ht="12.75"/>
    <row r="844" s="205" customFormat="1" ht="12.75"/>
    <row r="845" s="205" customFormat="1" ht="12.75"/>
    <row r="846" s="205" customFormat="1" ht="12.75"/>
    <row r="847" s="205" customFormat="1" ht="12.75"/>
    <row r="848" s="205" customFormat="1" ht="12.75"/>
    <row r="849" s="205" customFormat="1" ht="12.75"/>
    <row r="850" s="205" customFormat="1" ht="12.75"/>
    <row r="851" s="205" customFormat="1" ht="12.75"/>
    <row r="852" s="205" customFormat="1" ht="12.75"/>
    <row r="853" s="205" customFormat="1" ht="12.75"/>
    <row r="854" s="205" customFormat="1" ht="12.75"/>
    <row r="855" s="205" customFormat="1" ht="12.75"/>
    <row r="856" s="205" customFormat="1" ht="12.75"/>
    <row r="857" s="205" customFormat="1" ht="12.75"/>
    <row r="858" s="205" customFormat="1" ht="12.75"/>
    <row r="859" s="205" customFormat="1" ht="12.75"/>
    <row r="860" s="205" customFormat="1" ht="12.75"/>
    <row r="861" s="205" customFormat="1" ht="12.75"/>
    <row r="862" s="205" customFormat="1" ht="12.75"/>
    <row r="863" s="205" customFormat="1" ht="12.75"/>
    <row r="864" s="205" customFormat="1" ht="12.75"/>
    <row r="865" s="205" customFormat="1" ht="12.75"/>
    <row r="866" s="205" customFormat="1" ht="12.75"/>
    <row r="867" s="205" customFormat="1" ht="12.75"/>
    <row r="868" s="205" customFormat="1" ht="12.75"/>
    <row r="869" s="205" customFormat="1" ht="12.75"/>
    <row r="870" s="205" customFormat="1" ht="12.75"/>
    <row r="871" s="205" customFormat="1" ht="12.75"/>
    <row r="872" s="205" customFormat="1" ht="12.75"/>
    <row r="873" s="205" customFormat="1" ht="12.75"/>
    <row r="874" s="205" customFormat="1" ht="12.75"/>
    <row r="875" s="205" customFormat="1" ht="12.75"/>
    <row r="876" s="205" customFormat="1" ht="12.75"/>
    <row r="877" s="205" customFormat="1" ht="12.75"/>
    <row r="878" s="205" customFormat="1" ht="12.75"/>
    <row r="879" s="205" customFormat="1" ht="12.75"/>
    <row r="880" s="205" customFormat="1" ht="12.75"/>
    <row r="881" s="205" customFormat="1" ht="12.75"/>
    <row r="882" s="205" customFormat="1" ht="12.75"/>
    <row r="883" s="205" customFormat="1" ht="12.75"/>
    <row r="884" s="205" customFormat="1" ht="12.75"/>
    <row r="885" s="205" customFormat="1" ht="12.75"/>
    <row r="886" s="205" customFormat="1" ht="12.75"/>
    <row r="887" s="205" customFormat="1" ht="12.75"/>
    <row r="888" s="205" customFormat="1" ht="12.75"/>
    <row r="889" s="205" customFormat="1" ht="12.75"/>
    <row r="890" s="205" customFormat="1" ht="12.75"/>
    <row r="891" s="205" customFormat="1" ht="12.75"/>
    <row r="892" s="205" customFormat="1" ht="12.75"/>
    <row r="893" s="205" customFormat="1" ht="12.75"/>
    <row r="894" s="205" customFormat="1" ht="12.75"/>
    <row r="895" s="205" customFormat="1" ht="12.75"/>
    <row r="896" s="205" customFormat="1" ht="12.75"/>
    <row r="897" s="205" customFormat="1" ht="12.75"/>
    <row r="898" s="205" customFormat="1" ht="12.75"/>
    <row r="899" s="205" customFormat="1" ht="12.75"/>
    <row r="900" s="205" customFormat="1" ht="12.75"/>
    <row r="901" s="205" customFormat="1" ht="12.75"/>
    <row r="902" s="205" customFormat="1" ht="12.75"/>
    <row r="903" s="205" customFormat="1" ht="12.75"/>
    <row r="904" s="205" customFormat="1" ht="12.75"/>
    <row r="905" s="205" customFormat="1" ht="12.75"/>
    <row r="906" s="205" customFormat="1" ht="12.75"/>
    <row r="907" s="205" customFormat="1" ht="12.75"/>
    <row r="908" s="205" customFormat="1" ht="12.75"/>
    <row r="909" s="205" customFormat="1" ht="12.75"/>
    <row r="910" s="205" customFormat="1" ht="12.75"/>
    <row r="911" s="205" customFormat="1" ht="12.75"/>
    <row r="912" s="205" customFormat="1" ht="12.75"/>
    <row r="913" s="205" customFormat="1" ht="12.75"/>
    <row r="914" s="205" customFormat="1" ht="12.75"/>
    <row r="915" s="205" customFormat="1" ht="12.75"/>
    <row r="916" s="205" customFormat="1" ht="12.75"/>
    <row r="917" s="205" customFormat="1" ht="12.75"/>
    <row r="918" s="205" customFormat="1" ht="12.75"/>
    <row r="919" s="205" customFormat="1" ht="12.75"/>
    <row r="920" s="205" customFormat="1" ht="12.75"/>
    <row r="921" s="205" customFormat="1" ht="12.75"/>
    <row r="922" s="205" customFormat="1" ht="12.75"/>
    <row r="923" s="205" customFormat="1" ht="12.75"/>
    <row r="924" s="205" customFormat="1" ht="12.75"/>
    <row r="925" s="205" customFormat="1" ht="12.75"/>
    <row r="926" s="205" customFormat="1" ht="12.75"/>
    <row r="927" s="205" customFormat="1" ht="12.75"/>
    <row r="928" s="205" customFormat="1" ht="12.75"/>
    <row r="929" s="205" customFormat="1" ht="12.75"/>
    <row r="930" s="205" customFormat="1" ht="12.75"/>
    <row r="931" s="205" customFormat="1" ht="12.75"/>
    <row r="932" s="205" customFormat="1" ht="12.75"/>
    <row r="933" s="205" customFormat="1" ht="12.75"/>
    <row r="934" s="205" customFormat="1" ht="12.75"/>
    <row r="935" s="205" customFormat="1" ht="12.75"/>
    <row r="936" s="205" customFormat="1" ht="12.75"/>
    <row r="937" s="205" customFormat="1" ht="12.75"/>
    <row r="938" s="205" customFormat="1" ht="12.75"/>
    <row r="939" s="205" customFormat="1" ht="12.75"/>
    <row r="940" s="205" customFormat="1" ht="12.75"/>
    <row r="941" s="205" customFormat="1" ht="12.75"/>
    <row r="942" s="205" customFormat="1" ht="12.75"/>
    <row r="943" s="205" customFormat="1" ht="12.75"/>
    <row r="944" s="205" customFormat="1" ht="12.75"/>
    <row r="945" s="205" customFormat="1" ht="12.75"/>
    <row r="946" s="205" customFormat="1" ht="12.75"/>
    <row r="947" s="205" customFormat="1" ht="12.75"/>
    <row r="948" s="205" customFormat="1" ht="12.75"/>
    <row r="949" s="205" customFormat="1" ht="12.75"/>
    <row r="950" s="205" customFormat="1" ht="12.75"/>
    <row r="951" s="205" customFormat="1" ht="12.75"/>
    <row r="952" s="205" customFormat="1" ht="12.75"/>
    <row r="953" s="205" customFormat="1" ht="12.75"/>
    <row r="954" s="205" customFormat="1" ht="12.75"/>
    <row r="955" s="205" customFormat="1" ht="12.75"/>
    <row r="956" s="205" customFormat="1" ht="12.75"/>
    <row r="957" s="205" customFormat="1" ht="12.75"/>
    <row r="958" s="205" customFormat="1" ht="12.75"/>
    <row r="959" s="205" customFormat="1" ht="12.75"/>
    <row r="960" s="205" customFormat="1" ht="12.75"/>
    <row r="961" s="205" customFormat="1" ht="12.75"/>
    <row r="962" s="205" customFormat="1" ht="12.75"/>
    <row r="963" s="205" customFormat="1" ht="12.75"/>
    <row r="964" s="205" customFormat="1" ht="12.75"/>
    <row r="965" s="205" customFormat="1" ht="12.75"/>
    <row r="966" s="205" customFormat="1" ht="12.75"/>
    <row r="967" s="205" customFormat="1" ht="12.75"/>
    <row r="968" s="205" customFormat="1" ht="12.75"/>
    <row r="969" s="205" customFormat="1" ht="12.75"/>
    <row r="970" s="205" customFormat="1" ht="12.75"/>
    <row r="971" s="205" customFormat="1" ht="12.75"/>
    <row r="972" s="205" customFormat="1" ht="12.75"/>
    <row r="973" s="205" customFormat="1" ht="12.75"/>
    <row r="974" s="205" customFormat="1" ht="12.75"/>
    <row r="975" s="205" customFormat="1" ht="12.75"/>
    <row r="976" s="205" customFormat="1" ht="12.75"/>
    <row r="977" s="205" customFormat="1" ht="12.75"/>
    <row r="978" s="205" customFormat="1" ht="12.75"/>
    <row r="979" s="205" customFormat="1" ht="12.75"/>
    <row r="980" s="205" customFormat="1" ht="12.75"/>
    <row r="981" s="205" customFormat="1" ht="12.75"/>
    <row r="982" s="205" customFormat="1" ht="12.75"/>
    <row r="983" s="205" customFormat="1" ht="12.75"/>
    <row r="984" s="205" customFormat="1" ht="12.75"/>
    <row r="985" s="205" customFormat="1" ht="12.75"/>
    <row r="986" s="205" customFormat="1" ht="12.75"/>
    <row r="987" s="205" customFormat="1" ht="12.75"/>
    <row r="988" s="205" customFormat="1" ht="12.75"/>
    <row r="989" s="205" customFormat="1" ht="12.75"/>
    <row r="990" s="205" customFormat="1" ht="12.75"/>
    <row r="991" s="205" customFormat="1" ht="12.75"/>
    <row r="992" s="205" customFormat="1" ht="12.75"/>
    <row r="993" s="205" customFormat="1" ht="12.75"/>
    <row r="994" s="205" customFormat="1" ht="12.75"/>
    <row r="995" s="205" customFormat="1" ht="12.75"/>
    <row r="996" s="205" customFormat="1" ht="12.75"/>
    <row r="997" s="205" customFormat="1" ht="12.75"/>
    <row r="998" s="205" customFormat="1" ht="12.75"/>
    <row r="999" s="205" customFormat="1" ht="12.75"/>
    <row r="1000" s="205" customFormat="1" ht="12.75"/>
    <row r="1001" s="205" customFormat="1" ht="12.75"/>
    <row r="1002" s="205" customFormat="1" ht="12.75"/>
    <row r="1003" s="205" customFormat="1" ht="12.75"/>
    <row r="1004" s="205" customFormat="1" ht="12.75"/>
    <row r="1005" s="205" customFormat="1" ht="12.75"/>
    <row r="1006" s="205" customFormat="1" ht="12.75"/>
    <row r="1007" s="205" customFormat="1" ht="12.75"/>
    <row r="1008" s="205" customFormat="1" ht="12.75"/>
    <row r="1009" s="205" customFormat="1" ht="12.75"/>
    <row r="1010" s="205" customFormat="1" ht="12.75"/>
    <row r="1011" s="205" customFormat="1" ht="12.75"/>
    <row r="1012" s="205" customFormat="1" ht="12.75"/>
    <row r="1013" s="205" customFormat="1" ht="12.75"/>
    <row r="1014" s="205" customFormat="1" ht="12.75"/>
    <row r="1015" s="205" customFormat="1" ht="12.75"/>
    <row r="1016" s="205" customFormat="1" ht="12.75"/>
    <row r="1017" s="205" customFormat="1" ht="12.75"/>
    <row r="1018" s="205" customFormat="1" ht="12.75"/>
    <row r="1019" s="205" customFormat="1" ht="12.75"/>
    <row r="1020" s="205" customFormat="1" ht="12.75"/>
    <row r="1021" s="205" customFormat="1" ht="12.75"/>
    <row r="1022" s="205" customFormat="1" ht="12.75"/>
    <row r="1023" s="205" customFormat="1" ht="12.75"/>
    <row r="1024" s="205" customFormat="1" ht="12.75"/>
    <row r="1025" s="205" customFormat="1" ht="12.75"/>
    <row r="1026" s="205" customFormat="1" ht="12.75"/>
    <row r="1027" s="205" customFormat="1" ht="12.75"/>
    <row r="1028" s="205" customFormat="1" ht="12.75"/>
    <row r="1029" s="205" customFormat="1" ht="12.75"/>
    <row r="1030" s="205" customFormat="1" ht="12.75"/>
    <row r="1031" s="205" customFormat="1" ht="12.75"/>
    <row r="1032" s="205" customFormat="1" ht="12.75"/>
    <row r="1033" s="205" customFormat="1" ht="12.75"/>
    <row r="1034" s="205" customFormat="1" ht="12.75"/>
    <row r="1035" s="205" customFormat="1" ht="12.75"/>
    <row r="1036" s="205" customFormat="1" ht="12.75"/>
    <row r="1037" s="205" customFormat="1" ht="12.75"/>
    <row r="1038" s="205" customFormat="1" ht="12.75"/>
    <row r="1039" s="205" customFormat="1" ht="12.75"/>
    <row r="1040" s="205" customFormat="1" ht="12.75"/>
    <row r="1041" s="205" customFormat="1" ht="12.75"/>
    <row r="1042" s="205" customFormat="1" ht="12.75"/>
    <row r="1043" s="205" customFormat="1" ht="12.75"/>
    <row r="1044" s="205" customFormat="1" ht="12.75"/>
    <row r="1045" s="205" customFormat="1" ht="12.75"/>
    <row r="1046" s="205" customFormat="1" ht="12.75"/>
    <row r="1047" s="205" customFormat="1" ht="12.75"/>
    <row r="1048" s="205" customFormat="1" ht="12.75"/>
    <row r="1049" s="205" customFormat="1" ht="12.75"/>
    <row r="1050" s="205" customFormat="1" ht="12.75"/>
    <row r="1051" s="205" customFormat="1" ht="12.75"/>
    <row r="1052" s="205" customFormat="1" ht="12.75"/>
    <row r="1053" s="205" customFormat="1" ht="12.75"/>
    <row r="1054" s="205" customFormat="1" ht="12.75"/>
    <row r="1055" s="205" customFormat="1" ht="12.75"/>
    <row r="1056" s="205" customFormat="1" ht="12.75"/>
    <row r="1057" s="205" customFormat="1" ht="12.75"/>
    <row r="1058" s="205" customFormat="1" ht="12.75"/>
    <row r="1059" s="205" customFormat="1" ht="12.75"/>
    <row r="1060" s="205" customFormat="1" ht="12.75"/>
    <row r="1061" s="205" customFormat="1" ht="12.75"/>
    <row r="1062" s="205" customFormat="1" ht="12.75"/>
    <row r="1063" s="205" customFormat="1" ht="12.75"/>
    <row r="1064" s="205" customFormat="1" ht="12.75"/>
    <row r="1065" s="205" customFormat="1" ht="12.75"/>
    <row r="1066" s="205" customFormat="1" ht="12.75"/>
    <row r="1067" s="205" customFormat="1" ht="12.75"/>
    <row r="1068" s="205" customFormat="1" ht="12.75"/>
    <row r="1069" s="205" customFormat="1" ht="12.75"/>
    <row r="1070" s="205" customFormat="1" ht="12.75"/>
    <row r="1071" s="205" customFormat="1" ht="12.75"/>
    <row r="1072" s="205" customFormat="1" ht="12.75"/>
    <row r="1073" s="205" customFormat="1" ht="12.75"/>
    <row r="1074" s="205" customFormat="1" ht="12.75"/>
    <row r="1075" s="205" customFormat="1" ht="12.75"/>
    <row r="1076" s="205" customFormat="1" ht="12.75"/>
    <row r="1077" s="205" customFormat="1" ht="12.75"/>
    <row r="1078" s="205" customFormat="1" ht="12.75"/>
    <row r="1079" s="205" customFormat="1" ht="12.75"/>
    <row r="1080" s="205" customFormat="1" ht="12.75"/>
    <row r="1081" s="205" customFormat="1" ht="12.75"/>
    <row r="1082" s="205" customFormat="1" ht="12.75"/>
    <row r="1083" s="205" customFormat="1" ht="12.75"/>
    <row r="1084" s="205" customFormat="1" ht="12.75"/>
    <row r="1085" s="205" customFormat="1" ht="12.75"/>
    <row r="1086" s="205" customFormat="1" ht="12.75"/>
    <row r="1087" s="205" customFormat="1" ht="12.75"/>
    <row r="1088" s="205" customFormat="1" ht="12.75"/>
    <row r="1089" s="205" customFormat="1" ht="12.75"/>
    <row r="1090" s="205" customFormat="1" ht="12.75"/>
    <row r="1091" s="205" customFormat="1" ht="12.75"/>
    <row r="1092" s="205" customFormat="1" ht="12.75"/>
    <row r="1093" s="205" customFormat="1" ht="12.75"/>
    <row r="1094" s="205" customFormat="1" ht="12.75"/>
    <row r="1095" s="205" customFormat="1" ht="12.75"/>
    <row r="1096" s="205" customFormat="1" ht="12.75"/>
    <row r="1097" s="205" customFormat="1" ht="12.75"/>
    <row r="1098" s="205" customFormat="1" ht="12.75"/>
    <row r="1099" s="205" customFormat="1" ht="12.75"/>
    <row r="1100" s="205" customFormat="1" ht="12.75"/>
    <row r="1101" s="205" customFormat="1" ht="12.75"/>
    <row r="1102" s="205" customFormat="1" ht="12.75"/>
    <row r="1103" s="205" customFormat="1" ht="12.75"/>
    <row r="1104" s="205" customFormat="1" ht="12.75"/>
    <row r="1105" s="205" customFormat="1" ht="12.75"/>
    <row r="1106" s="205" customFormat="1" ht="12.75"/>
    <row r="1107" s="205" customFormat="1" ht="12.75"/>
    <row r="1108" s="205" customFormat="1" ht="12.75"/>
    <row r="1109" s="205" customFormat="1" ht="12.75"/>
    <row r="1110" s="205" customFormat="1" ht="12.75"/>
    <row r="1111" s="205" customFormat="1" ht="12.75"/>
    <row r="1112" s="205" customFormat="1" ht="12.75"/>
    <row r="1113" s="205" customFormat="1" ht="12.75"/>
    <row r="1114" s="205" customFormat="1" ht="12.75"/>
    <row r="1115" s="205" customFormat="1" ht="12.75"/>
    <row r="1116" s="205" customFormat="1" ht="12.75"/>
    <row r="1117" s="205" customFormat="1" ht="12.75"/>
    <row r="1118" s="205" customFormat="1" ht="12.75"/>
    <row r="1119" s="205" customFormat="1" ht="12.75"/>
    <row r="1120" s="205" customFormat="1" ht="12.75"/>
    <row r="1121" s="205" customFormat="1" ht="12.75"/>
    <row r="1122" s="205" customFormat="1" ht="12.75"/>
    <row r="1123" s="205" customFormat="1" ht="12.75"/>
    <row r="1124" s="205" customFormat="1" ht="12.75"/>
    <row r="1125" s="205" customFormat="1" ht="12.75"/>
    <row r="1126" s="205" customFormat="1" ht="12.75"/>
    <row r="1127" s="205" customFormat="1" ht="12.75"/>
    <row r="1128" s="205" customFormat="1" ht="12.75"/>
    <row r="1129" s="205" customFormat="1" ht="12.75"/>
    <row r="1130" s="205" customFormat="1" ht="12.75"/>
    <row r="1131" s="205" customFormat="1" ht="12.75"/>
    <row r="1132" s="205" customFormat="1" ht="12.75"/>
    <row r="1133" s="205" customFormat="1" ht="12.75"/>
    <row r="1134" s="205" customFormat="1" ht="12.75"/>
    <row r="1135" s="205" customFormat="1" ht="12.75"/>
    <row r="1136" s="205" customFormat="1" ht="12.75"/>
    <row r="1137" s="205" customFormat="1" ht="12.75"/>
    <row r="1138" s="205" customFormat="1" ht="12.75"/>
    <row r="1139" s="205" customFormat="1" ht="12.75"/>
    <row r="1140" s="205" customFormat="1" ht="12.75"/>
    <row r="1141" s="205" customFormat="1" ht="12.75"/>
    <row r="1142" s="205" customFormat="1" ht="12.75"/>
    <row r="1143" s="205" customFormat="1" ht="12.75"/>
    <row r="1144" s="205" customFormat="1" ht="12.75"/>
    <row r="1145" s="205" customFormat="1" ht="12.75"/>
    <row r="1146" spans="4:8" s="205" customFormat="1" ht="12.75">
      <c r="D1146" s="206"/>
      <c r="E1146" s="206"/>
      <c r="F1146" s="206"/>
      <c r="G1146" s="206"/>
      <c r="H1146" s="206"/>
    </row>
  </sheetData>
  <mergeCells count="16">
    <mergeCell ref="D38:F38"/>
    <mergeCell ref="H38:J38"/>
    <mergeCell ref="K38:L38"/>
    <mergeCell ref="D11:F11"/>
    <mergeCell ref="H11:J11"/>
    <mergeCell ref="D36:G36"/>
    <mergeCell ref="H36:J36"/>
    <mergeCell ref="D5:F5"/>
    <mergeCell ref="H5:J5"/>
    <mergeCell ref="D9:F9"/>
    <mergeCell ref="H9:J9"/>
    <mergeCell ref="D1:J1"/>
    <mergeCell ref="D2:J2"/>
    <mergeCell ref="D3:J3"/>
    <mergeCell ref="D4:F4"/>
    <mergeCell ref="H4:J4"/>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2002-06-27T07:42:44Z</cp:lastPrinted>
  <dcterms:created xsi:type="dcterms:W3CDTF">2002-02-15T09:17:36Z</dcterms:created>
  <dcterms:modified xsi:type="dcterms:W3CDTF">2002-06-28T08:09:37Z</dcterms:modified>
  <cp:category/>
  <cp:version/>
  <cp:contentType/>
  <cp:contentStatus/>
</cp:coreProperties>
</file>