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<sst xmlns="http://schemas.openxmlformats.org/spreadsheetml/2006/main" count="169" uniqueCount="123">
  <si>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</si>
  <si>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</si>
  <si>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</si>
  <si>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</si>
  <si>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</si>
  <si>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</si>
  <si>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</si>
  <si>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</si>
  <si>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</si>
  <si>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</si>
  <si>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</si>
  <si>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</si>
  <si>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</si>
  <si>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</si>
  <si>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</si>
  <si>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</si>
  <si>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</si>
  <si>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</si>
  <si>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</si>
  <si>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</si>
  <si>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</si>
  <si>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</si>
  <si>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</si>
  <si>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</si>
  <si>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</si>
  <si>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</si>
  <si>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</si>
  <si>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</si>
  <si>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</si>
  <si>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</si>
  <si>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</si>
  <si>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</si>
  <si>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</si>
  <si>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</si>
  <si>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</si>
  <si>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</si>
  <si>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</si>
  <si>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</si>
  <si>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</si>
  <si>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</si>
  <si>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</si>
  <si>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</si>
  <si>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</si>
  <si>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</si>
  <si>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</si>
  <si>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</si>
  <si>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</si>
  <si>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</si>
  <si>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</si>
  <si>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</si>
  <si>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Human consumption</t>
  </si>
  <si>
    <t>Gristing</t>
  </si>
  <si>
    <t>Whole maize</t>
  </si>
  <si>
    <t xml:space="preserve">Imported </t>
  </si>
  <si>
    <t>Exported - Whole Maize</t>
  </si>
  <si>
    <t>Dijego tsa batho</t>
  </si>
  <si>
    <t>Tshilo</t>
  </si>
  <si>
    <t>Mmidi o o feletseng</t>
  </si>
  <si>
    <t>Tse di romelwang ntle - Mmidi o o feletseng</t>
  </si>
  <si>
    <t>Maize equivalent.</t>
  </si>
  <si>
    <t>Selekana le mmidi.</t>
  </si>
  <si>
    <t>1 May/Motsheganong 2005</t>
  </si>
  <si>
    <t>Difetiso(-)/Tlhaelo(+)</t>
  </si>
  <si>
    <t>Surplus(-)/Deficit(+)</t>
  </si>
  <si>
    <t>Dithoto tsa ho tswala</t>
  </si>
  <si>
    <t>Furu ya diphologolo/Tsa seintaseteri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</si>
  <si>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</si>
  <si>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</si>
  <si>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</si>
  <si>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</si>
  <si>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</si>
  <si>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</si>
  <si>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</si>
  <si>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</si>
  <si>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</si>
  <si>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</si>
  <si>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</si>
  <si>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</si>
  <si>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</si>
  <si>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</si>
  <si>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Animal feed/Industrial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</si>
  <si>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</si>
  <si>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</si>
  <si>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</si>
  <si>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</si>
  <si>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</si>
  <si>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</si>
  <si>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</si>
  <si>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</si>
  <si>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</si>
  <si>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</si>
  <si>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2006/2007 Year (May - April) / Ngwaga wa 2006/2007 (Motsheganong - Moranang) (2)</t>
  </si>
  <si>
    <t>June 2006</t>
  </si>
  <si>
    <t>Seetebosigo 2006</t>
  </si>
  <si>
    <t>1 May/Motsheganong 2006</t>
  </si>
  <si>
    <t>1 June/Seetebosigo 2006</t>
  </si>
  <si>
    <t>30 June/Seetebosigo 2006</t>
  </si>
  <si>
    <t>23 427</t>
  </si>
  <si>
    <t>17 844</t>
  </si>
  <si>
    <t>24 466</t>
  </si>
  <si>
    <t>25 400</t>
  </si>
  <si>
    <t>Mopitlwe 2006 (Ka kopo ya intaseteri.)</t>
  </si>
  <si>
    <t>Moranang 2006</t>
  </si>
  <si>
    <t xml:space="preserve"> April 2006</t>
  </si>
  <si>
    <t>Preliminary/Tsa matseno</t>
  </si>
  <si>
    <t>Tse di romelwang ntle - dikuno</t>
  </si>
  <si>
    <t>SMI-082006</t>
  </si>
  <si>
    <t>July 2006</t>
  </si>
  <si>
    <t>May - July 2006</t>
  </si>
  <si>
    <t>May - July 2005</t>
  </si>
  <si>
    <t>Phukwi 2006</t>
  </si>
  <si>
    <t>Motsheganong - Phukwi 2006</t>
  </si>
  <si>
    <t>1 July/Phukwi 2006</t>
  </si>
  <si>
    <t>Motsheganong - Phukwi 2005</t>
  </si>
  <si>
    <t>31 July/Phukwi 2006</t>
  </si>
  <si>
    <t>31 July/Phukwi 2005</t>
  </si>
  <si>
    <t>2 481 973</t>
  </si>
  <si>
    <t>1 511 363</t>
  </si>
  <si>
    <t>March 2006 (On request of the industry.)</t>
  </si>
  <si>
    <t>(h) Ditswantle tse di ikaeletsweng go</t>
  </si>
  <si>
    <t>'000 tono</t>
  </si>
  <si>
    <t xml:space="preserve">'000 ton </t>
  </si>
  <si>
    <t>Ditswantle tse di totisitsweng Repaboliki ya Aforika Borwa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</si>
</sst>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i/>
      <sz val="22"/>
      <name val="Arial Narrow"/>
      <family val="2"/>
    </font>
    <font>
      <b/>
      <sz val="24"/>
      <name val="Arial Narrow"/>
      <family val="2"/>
    </font>
    <font>
      <sz val="22"/>
      <color indexed="62"/>
      <name val="Arial Narrow"/>
      <family val="2"/>
    </font>
    <font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19" applyNumberFormat="1" applyFont="1" applyFill="1" applyBorder="1" applyAlignment="1">
      <alignment horizontal="center" vertical="center"/>
      <protection/>
    </xf>
    <xf numFmtId="0" fontId="3" fillId="0" borderId="2" xfId="19" applyNumberFormat="1" applyFont="1" applyFill="1" applyBorder="1" applyAlignment="1">
      <alignment horizontal="center" vertical="center"/>
      <protection/>
    </xf>
    <xf numFmtId="0" fontId="2" fillId="0" borderId="2" xfId="19" applyNumberFormat="1" applyFont="1" applyFill="1" applyBorder="1" applyAlignment="1">
      <alignment horizontal="center" vertical="center"/>
      <protection/>
    </xf>
    <xf numFmtId="0" fontId="3" fillId="0" borderId="3" xfId="19" applyNumberFormat="1" applyFont="1" applyFill="1" applyBorder="1" applyAlignment="1">
      <alignment horizontal="center" vertical="center"/>
      <protection/>
    </xf>
    <xf numFmtId="0" fontId="3" fillId="0" borderId="4" xfId="19" applyNumberFormat="1" applyFont="1" applyFill="1" applyBorder="1" applyAlignment="1">
      <alignment horizontal="center" vertical="center"/>
      <protection/>
    </xf>
    <xf numFmtId="0" fontId="3" fillId="0" borderId="5" xfId="19" applyNumberFormat="1" applyFont="1" applyFill="1" applyBorder="1" applyAlignment="1">
      <alignment horizontal="center" vertical="center"/>
      <protection/>
    </xf>
    <xf numFmtId="0" fontId="3" fillId="0" borderId="2" xfId="19" applyFont="1" applyFill="1" applyBorder="1" applyAlignment="1" quotePrefix="1">
      <alignment horizontal="center" vertical="center"/>
      <protection/>
    </xf>
    <xf numFmtId="17" fontId="3" fillId="0" borderId="6" xfId="19" applyNumberFormat="1" applyFont="1" applyFill="1" applyBorder="1" applyAlignment="1">
      <alignment horizontal="center" vertical="center"/>
      <protection/>
    </xf>
    <xf numFmtId="0" fontId="3" fillId="0" borderId="7" xfId="19" applyFont="1" applyFill="1" applyBorder="1" applyAlignment="1">
      <alignment horizontal="center" vertical="center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 quotePrefix="1">
      <alignment horizontal="center" vertical="center"/>
      <protection/>
    </xf>
    <xf numFmtId="0" fontId="3" fillId="0" borderId="10" xfId="19" applyNumberFormat="1" applyFont="1" applyFill="1" applyBorder="1" applyAlignment="1">
      <alignment horizontal="center" vertical="center"/>
      <protection/>
    </xf>
    <xf numFmtId="1" fontId="2" fillId="0" borderId="11" xfId="19" applyNumberFormat="1" applyFont="1" applyFill="1" applyBorder="1" applyAlignment="1">
      <alignment vertical="center"/>
      <protection/>
    </xf>
    <xf numFmtId="1" fontId="2" fillId="0" borderId="0" xfId="19" applyNumberFormat="1" applyFont="1" applyFill="1" applyBorder="1" applyAlignment="1">
      <alignment horizontal="left" vertical="center"/>
      <protection/>
    </xf>
    <xf numFmtId="1" fontId="2" fillId="0" borderId="0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Alignment="1">
      <alignment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2" fillId="0" borderId="5" xfId="19" applyNumberFormat="1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5" xfId="19" applyNumberFormat="1" applyFont="1" applyFill="1" applyBorder="1" applyAlignment="1">
      <alignment vertical="center"/>
      <protection/>
    </xf>
    <xf numFmtId="0" fontId="3" fillId="0" borderId="0" xfId="19" applyNumberFormat="1" applyFont="1" applyFill="1" applyBorder="1" applyAlignment="1">
      <alignment horizontal="right" vertical="center"/>
      <protection/>
    </xf>
    <xf numFmtId="0" fontId="3" fillId="0" borderId="5" xfId="19" applyNumberFormat="1" applyFont="1" applyFill="1" applyBorder="1" applyAlignment="1">
      <alignment vertical="center"/>
      <protection/>
    </xf>
    <xf numFmtId="1" fontId="2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vertical="center"/>
      <protection/>
    </xf>
    <xf numFmtId="1" fontId="3" fillId="0" borderId="14" xfId="19" applyNumberFormat="1" applyFont="1" applyFill="1" applyBorder="1" applyAlignment="1">
      <alignment vertical="center"/>
      <protection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15" xfId="19" applyFont="1" applyFill="1" applyBorder="1" applyAlignment="1">
      <alignment horizontal="right" vertical="center"/>
      <protection/>
    </xf>
    <xf numFmtId="0" fontId="3" fillId="0" borderId="5" xfId="19" applyFont="1" applyFill="1" applyBorder="1" applyAlignment="1">
      <alignment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0" fontId="4" fillId="0" borderId="12" xfId="19" applyFont="1" applyFill="1" applyBorder="1" applyAlignment="1">
      <alignment horizontal="right" vertical="center"/>
      <protection/>
    </xf>
    <xf numFmtId="0" fontId="4" fillId="0" borderId="17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1" fontId="2" fillId="0" borderId="12" xfId="19" applyNumberFormat="1" applyFont="1" applyFill="1" applyBorder="1" applyAlignment="1" quotePrefix="1">
      <alignment horizontal="left" vertical="center"/>
      <protection/>
    </xf>
    <xf numFmtId="1" fontId="3" fillId="0" borderId="13" xfId="19" applyNumberFormat="1" applyFont="1" applyFill="1" applyBorder="1" applyAlignment="1">
      <alignment horizontal="left" vertical="center"/>
      <protection/>
    </xf>
    <xf numFmtId="1" fontId="3" fillId="0" borderId="14" xfId="19" applyNumberFormat="1" applyFont="1" applyFill="1" applyBorder="1" applyAlignment="1" quotePrefix="1">
      <alignment horizontal="left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1" fontId="3" fillId="0" borderId="18" xfId="19" applyNumberFormat="1" applyFont="1" applyFill="1" applyBorder="1" applyAlignment="1">
      <alignment vertical="center"/>
      <protection/>
    </xf>
    <xf numFmtId="0" fontId="3" fillId="0" borderId="19" xfId="19" applyFont="1" applyFill="1" applyBorder="1" applyAlignment="1">
      <alignment horizontal="center" vertical="center"/>
      <protection/>
    </xf>
    <xf numFmtId="1" fontId="3" fillId="0" borderId="20" xfId="19" applyNumberFormat="1" applyFont="1" applyFill="1" applyBorder="1" applyAlignment="1">
      <alignment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0" fontId="4" fillId="0" borderId="21" xfId="19" applyFont="1" applyFill="1" applyBorder="1" applyAlignment="1">
      <alignment horizontal="right" vertical="center"/>
      <protection/>
    </xf>
    <xf numFmtId="0" fontId="3" fillId="0" borderId="19" xfId="19" applyFont="1" applyFill="1" applyBorder="1" applyAlignment="1">
      <alignment horizontal="right"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0" fontId="4" fillId="0" borderId="23" xfId="19" applyFont="1" applyFill="1" applyBorder="1" applyAlignment="1">
      <alignment horizontal="right"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16" xfId="19" applyNumberFormat="1" applyFont="1" applyFill="1" applyBorder="1" applyAlignment="1">
      <alignment horizontal="left"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0" fontId="3" fillId="0" borderId="24" xfId="19" applyFont="1" applyFill="1" applyBorder="1" applyAlignment="1">
      <alignment horizontal="right" vertical="center"/>
      <protection/>
    </xf>
    <xf numFmtId="0" fontId="3" fillId="0" borderId="17" xfId="19" applyFont="1" applyFill="1" applyBorder="1" applyAlignment="1">
      <alignment horizontal="right" vertical="center"/>
      <protection/>
    </xf>
    <xf numFmtId="0" fontId="3" fillId="0" borderId="25" xfId="19" applyFont="1" applyFill="1" applyBorder="1" applyAlignment="1">
      <alignment vertical="center"/>
      <protection/>
    </xf>
    <xf numFmtId="1" fontId="3" fillId="0" borderId="26" xfId="19" applyNumberFormat="1" applyFont="1" applyFill="1" applyBorder="1" applyAlignment="1">
      <alignment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1" fontId="4" fillId="0" borderId="14" xfId="19" applyNumberFormat="1" applyFont="1" applyFill="1" applyBorder="1" applyAlignment="1" quotePrefix="1">
      <alignment horizontal="left" vertical="center"/>
      <protection/>
    </xf>
    <xf numFmtId="0" fontId="4" fillId="0" borderId="27" xfId="19" applyFont="1" applyFill="1" applyBorder="1" applyAlignment="1">
      <alignment horizontal="right" vertical="center"/>
      <protection/>
    </xf>
    <xf numFmtId="1" fontId="4" fillId="0" borderId="20" xfId="19" applyNumberFormat="1" applyFont="1" applyFill="1" applyBorder="1" applyAlignment="1" quotePrefix="1">
      <alignment vertical="center"/>
      <protection/>
    </xf>
    <xf numFmtId="1" fontId="4" fillId="0" borderId="28" xfId="19" applyNumberFormat="1" applyFont="1" applyFill="1" applyBorder="1" applyAlignment="1">
      <alignment horizontal="left" vertical="center"/>
      <protection/>
    </xf>
    <xf numFmtId="0" fontId="4" fillId="0" borderId="29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>
      <alignment horizontal="right" vertical="center"/>
      <protection/>
    </xf>
    <xf numFmtId="1" fontId="4" fillId="0" borderId="22" xfId="19" applyNumberFormat="1" applyFont="1" applyFill="1" applyBorder="1" applyAlignment="1">
      <alignment horizontal="left" vertical="center"/>
      <protection/>
    </xf>
    <xf numFmtId="0" fontId="4" fillId="0" borderId="18" xfId="19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 quotePrefix="1">
      <alignment horizontal="right" vertical="center"/>
      <protection/>
    </xf>
    <xf numFmtId="1" fontId="4" fillId="0" borderId="30" xfId="19" applyNumberFormat="1" applyFont="1" applyFill="1" applyBorder="1" applyAlignment="1" quotePrefix="1">
      <alignment vertical="center"/>
      <protection/>
    </xf>
    <xf numFmtId="1" fontId="3" fillId="0" borderId="31" xfId="19" applyNumberFormat="1" applyFont="1" applyFill="1" applyBorder="1" applyAlignment="1">
      <alignment vertical="center"/>
      <protection/>
    </xf>
    <xf numFmtId="0" fontId="4" fillId="0" borderId="30" xfId="19" applyFont="1" applyFill="1" applyBorder="1" applyAlignment="1" quotePrefix="1">
      <alignment horizontal="right" vertical="center"/>
      <protection/>
    </xf>
    <xf numFmtId="1" fontId="2" fillId="0" borderId="11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1" fontId="2" fillId="0" borderId="31" xfId="19" applyNumberFormat="1" applyFont="1" applyFill="1" applyBorder="1" applyAlignment="1">
      <alignment horizontal="left" vertical="center"/>
      <protection/>
    </xf>
    <xf numFmtId="1" fontId="2" fillId="0" borderId="26" xfId="19" applyNumberFormat="1" applyFont="1" applyFill="1" applyBorder="1" applyAlignment="1">
      <alignment horizontal="left" vertical="center"/>
      <protection/>
    </xf>
    <xf numFmtId="0" fontId="2" fillId="0" borderId="26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1" fontId="2" fillId="0" borderId="32" xfId="19" applyNumberFormat="1" applyFont="1" applyFill="1" applyBorder="1" applyAlignment="1">
      <alignment vertical="center"/>
      <protection/>
    </xf>
    <xf numFmtId="1" fontId="3" fillId="0" borderId="33" xfId="19" applyNumberFormat="1" applyFont="1" applyFill="1" applyBorder="1" applyAlignment="1">
      <alignment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2" fillId="0" borderId="33" xfId="19" applyNumberFormat="1" applyFont="1" applyFill="1" applyBorder="1" applyAlignment="1">
      <alignment vertical="center"/>
      <protection/>
    </xf>
    <xf numFmtId="1" fontId="2" fillId="0" borderId="0" xfId="19" applyNumberFormat="1" applyFont="1" applyFill="1" applyBorder="1" applyAlignment="1">
      <alignment vertical="center"/>
      <protection/>
    </xf>
    <xf numFmtId="1" fontId="3" fillId="0" borderId="5" xfId="19" applyNumberFormat="1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 quotePrefix="1">
      <alignment horizontal="left" vertical="center"/>
      <protection/>
    </xf>
    <xf numFmtId="1" fontId="3" fillId="0" borderId="31" xfId="19" applyNumberFormat="1" applyFont="1" applyFill="1" applyBorder="1" applyAlignment="1" quotePrefix="1">
      <alignment horizontal="left" vertical="center"/>
      <protection/>
    </xf>
    <xf numFmtId="1" fontId="3" fillId="0" borderId="26" xfId="19" applyNumberFormat="1" applyFont="1" applyFill="1" applyBorder="1" applyAlignment="1">
      <alignment horizontal="left" vertical="center"/>
      <protection/>
    </xf>
    <xf numFmtId="1" fontId="3" fillId="0" borderId="8" xfId="19" applyNumberFormat="1" applyFont="1" applyFill="1" applyBorder="1" applyAlignment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3" fillId="0" borderId="0" xfId="19" applyNumberFormat="1" applyFont="1" applyFill="1" applyBorder="1" applyAlignment="1" quotePrefix="1">
      <alignment horizontal="right" vertical="center"/>
      <protection/>
    </xf>
    <xf numFmtId="1" fontId="3" fillId="0" borderId="0" xfId="19" applyNumberFormat="1" applyFont="1" applyFill="1" applyBorder="1" applyAlignment="1" quotePrefix="1">
      <alignment horizontal="center" vertical="center"/>
      <protection/>
    </xf>
    <xf numFmtId="164" fontId="3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4" fillId="0" borderId="26" xfId="19" applyNumberFormat="1" applyFont="1" applyFill="1" applyBorder="1" applyAlignment="1">
      <alignment vertical="center"/>
      <protection/>
    </xf>
    <xf numFmtId="1" fontId="4" fillId="0" borderId="26" xfId="19" applyNumberFormat="1" applyFont="1" applyFill="1" applyBorder="1" applyAlignment="1">
      <alignment horizontal="right" vertical="center"/>
      <protection/>
    </xf>
    <xf numFmtId="1" fontId="3" fillId="0" borderId="8" xfId="19" applyNumberFormat="1" applyFont="1" applyFill="1" applyBorder="1" applyAlignment="1">
      <alignment horizontal="right" vertical="center"/>
      <protection/>
    </xf>
    <xf numFmtId="164" fontId="3" fillId="0" borderId="0" xfId="19" applyNumberFormat="1" applyFont="1" applyFill="1" applyBorder="1" applyAlignment="1">
      <alignment horizontal="center" vertical="center"/>
      <protection/>
    </xf>
    <xf numFmtId="1" fontId="3" fillId="0" borderId="26" xfId="19" applyNumberFormat="1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1" fontId="3" fillId="0" borderId="34" xfId="0" applyNumberFormat="1" applyFont="1" applyFill="1" applyBorder="1" applyAlignment="1">
      <alignment vertical="center"/>
    </xf>
    <xf numFmtId="1" fontId="3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" fontId="3" fillId="0" borderId="26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lef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1" fontId="3" fillId="0" borderId="3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vertical="center"/>
    </xf>
    <xf numFmtId="1" fontId="3" fillId="0" borderId="7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 quotePrefix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horizontal="right" vertical="center"/>
    </xf>
    <xf numFmtId="1" fontId="3" fillId="0" borderId="29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right" vertical="center"/>
    </xf>
    <xf numFmtId="1" fontId="3" fillId="0" borderId="21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" fontId="3" fillId="0" borderId="26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 quotePrefix="1">
      <alignment horizontal="center" vertical="center"/>
    </xf>
    <xf numFmtId="164" fontId="3" fillId="0" borderId="39" xfId="0" applyNumberFormat="1" applyFont="1" applyFill="1" applyBorder="1" applyAlignment="1" quotePrefix="1">
      <alignment horizontal="center" vertical="center"/>
    </xf>
    <xf numFmtId="1" fontId="3" fillId="0" borderId="27" xfId="0" applyNumberFormat="1" applyFont="1" applyFill="1" applyBorder="1" applyAlignment="1">
      <alignment vertical="center"/>
    </xf>
    <xf numFmtId="1" fontId="3" fillId="0" borderId="50" xfId="0" applyNumberFormat="1" applyFont="1" applyFill="1" applyBorder="1" applyAlignment="1">
      <alignment vertical="center"/>
    </xf>
    <xf numFmtId="1" fontId="6" fillId="0" borderId="51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 quotePrefix="1">
      <alignment horizontal="center" vertical="center"/>
    </xf>
    <xf numFmtId="1" fontId="3" fillId="0" borderId="24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64" fontId="3" fillId="0" borderId="53" xfId="0" applyNumberFormat="1" applyFont="1" applyFill="1" applyBorder="1" applyAlignment="1" quotePrefix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3" fillId="0" borderId="31" xfId="0" applyNumberFormat="1" applyFont="1" applyFill="1" applyBorder="1" applyAlignment="1">
      <alignment vertical="center"/>
    </xf>
    <xf numFmtId="1" fontId="3" fillId="0" borderId="54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 quotePrefix="1">
      <alignment horizontal="center" vertical="center"/>
    </xf>
    <xf numFmtId="1" fontId="6" fillId="0" borderId="55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 quotePrefix="1">
      <alignment horizontal="center" vertical="center"/>
    </xf>
    <xf numFmtId="164" fontId="3" fillId="0" borderId="1" xfId="0" applyNumberFormat="1" applyFont="1" applyFill="1" applyBorder="1" applyAlignment="1" quotePrefix="1">
      <alignment horizontal="center" vertical="center"/>
    </xf>
    <xf numFmtId="164" fontId="3" fillId="0" borderId="2" xfId="0" applyNumberFormat="1" applyFont="1" applyFill="1" applyBorder="1" applyAlignment="1" quotePrefix="1">
      <alignment horizontal="center" vertical="center"/>
    </xf>
    <xf numFmtId="1" fontId="3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right" vertical="center"/>
    </xf>
    <xf numFmtId="1" fontId="3" fillId="0" borderId="49" xfId="0" applyNumberFormat="1" applyFont="1" applyFill="1" applyBorder="1" applyAlignment="1">
      <alignment horizontal="right" vertical="center"/>
    </xf>
    <xf numFmtId="1" fontId="3" fillId="0" borderId="40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1" fontId="3" fillId="0" borderId="25" xfId="0" applyNumberFormat="1" applyFont="1" applyFill="1" applyBorder="1" applyAlignment="1">
      <alignment horizontal="right" vertical="center"/>
    </xf>
    <xf numFmtId="164" fontId="6" fillId="0" borderId="2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5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right" vertical="center"/>
    </xf>
    <xf numFmtId="1" fontId="3" fillId="0" borderId="56" xfId="0" applyNumberFormat="1" applyFont="1" applyFill="1" applyBorder="1" applyAlignment="1">
      <alignment horizontal="right" vertical="center"/>
    </xf>
    <xf numFmtId="1" fontId="3" fillId="0" borderId="57" xfId="0" applyNumberFormat="1" applyFont="1" applyFill="1" applyBorder="1" applyAlignment="1">
      <alignment horizontal="right" vertical="center"/>
    </xf>
    <xf numFmtId="1" fontId="6" fillId="0" borderId="58" xfId="0" applyNumberFormat="1" applyFont="1" applyFill="1" applyBorder="1" applyAlignment="1">
      <alignment horizontal="right" vertical="center"/>
    </xf>
    <xf numFmtId="1" fontId="6" fillId="0" borderId="59" xfId="0" applyNumberFormat="1" applyFont="1" applyFill="1" applyBorder="1" applyAlignment="1">
      <alignment horizontal="right" vertical="center"/>
    </xf>
    <xf numFmtId="1" fontId="3" fillId="0" borderId="58" xfId="0" applyNumberFormat="1" applyFont="1" applyFill="1" applyBorder="1" applyAlignment="1">
      <alignment horizontal="right" vertical="center"/>
    </xf>
    <xf numFmtId="164" fontId="3" fillId="0" borderId="60" xfId="0" applyNumberFormat="1" applyFont="1" applyFill="1" applyBorder="1" applyAlignment="1" quotePrefix="1">
      <alignment horizontal="center" vertical="center"/>
    </xf>
    <xf numFmtId="1" fontId="3" fillId="0" borderId="59" xfId="0" applyNumberFormat="1" applyFont="1" applyFill="1" applyBorder="1" applyAlignment="1">
      <alignment horizontal="right" vertical="center"/>
    </xf>
    <xf numFmtId="0" fontId="2" fillId="0" borderId="33" xfId="19" applyFont="1" applyFill="1" applyBorder="1" applyAlignment="1">
      <alignment horizontal="right" vertical="center"/>
      <protection/>
    </xf>
    <xf numFmtId="0" fontId="2" fillId="0" borderId="39" xfId="19" applyFont="1" applyFill="1" applyBorder="1" applyAlignment="1">
      <alignment horizontal="right" vertical="center"/>
      <protection/>
    </xf>
    <xf numFmtId="0" fontId="3" fillId="0" borderId="3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3" xfId="19" applyNumberFormat="1" applyFont="1" applyFill="1" applyBorder="1" applyAlignment="1" quotePrefix="1">
      <alignment horizontal="center" vertical="center"/>
      <protection/>
    </xf>
    <xf numFmtId="0" fontId="3" fillId="0" borderId="33" xfId="19" applyNumberFormat="1" applyFont="1" applyFill="1" applyBorder="1" applyAlignment="1">
      <alignment horizontal="center" vertical="center"/>
      <protection/>
    </xf>
    <xf numFmtId="0" fontId="3" fillId="0" borderId="32" xfId="19" applyNumberFormat="1" applyFont="1" applyFill="1" applyBorder="1" applyAlignment="1">
      <alignment horizontal="center" vertical="center"/>
      <protection/>
    </xf>
    <xf numFmtId="14" fontId="5" fillId="0" borderId="11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11" xfId="19" applyNumberFormat="1" applyFont="1" applyFill="1" applyBorder="1" applyAlignment="1">
      <alignment horizontal="center" vertical="center"/>
      <protection/>
    </xf>
    <xf numFmtId="0" fontId="5" fillId="0" borderId="31" xfId="19" applyNumberFormat="1" applyFont="1" applyFill="1" applyBorder="1" applyAlignment="1">
      <alignment horizontal="center" vertical="center"/>
      <protection/>
    </xf>
    <xf numFmtId="0" fontId="2" fillId="0" borderId="32" xfId="19" applyFont="1" applyFill="1" applyBorder="1" applyAlignment="1">
      <alignment horizontal="center" vertical="center"/>
      <protection/>
    </xf>
    <xf numFmtId="0" fontId="2" fillId="0" borderId="33" xfId="19" applyFont="1" applyFill="1" applyBorder="1" applyAlignment="1">
      <alignment horizontal="center" vertical="center"/>
      <protection/>
    </xf>
    <xf numFmtId="0" fontId="2" fillId="0" borderId="39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26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32" xfId="19" applyFont="1" applyFill="1" applyBorder="1" applyAlignment="1">
      <alignment horizontal="center" vertical="center"/>
      <protection/>
    </xf>
    <xf numFmtId="0" fontId="5" fillId="0" borderId="33" xfId="19" applyFont="1" applyFill="1" applyBorder="1" applyAlignment="1">
      <alignment horizontal="center" vertical="center"/>
      <protection/>
    </xf>
    <xf numFmtId="0" fontId="5" fillId="0" borderId="32" xfId="19" applyFont="1" applyBorder="1" applyAlignment="1">
      <alignment horizontal="center" vertical="center"/>
      <protection/>
    </xf>
    <xf numFmtId="0" fontId="5" fillId="0" borderId="33" xfId="19" applyFont="1" applyBorder="1" applyAlignment="1">
      <alignment horizontal="center" vertical="center"/>
      <protection/>
    </xf>
    <xf numFmtId="0" fontId="5" fillId="0" borderId="39" xfId="19" applyFont="1" applyBorder="1" applyAlignment="1">
      <alignment horizontal="center" vertical="center"/>
      <protection/>
    </xf>
    <xf numFmtId="0" fontId="5" fillId="0" borderId="11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3" fillId="0" borderId="31" xfId="19" applyFont="1" applyFill="1" applyBorder="1" applyAlignment="1" quotePrefix="1">
      <alignment horizontal="center" vertical="center"/>
      <protection/>
    </xf>
    <xf numFmtId="0" fontId="3" fillId="0" borderId="26" xfId="19" applyFont="1" applyFill="1" applyBorder="1" applyAlignment="1">
      <alignment horizontal="center" vertical="center"/>
      <protection/>
    </xf>
    <xf numFmtId="0" fontId="3" fillId="0" borderId="8" xfId="19" applyFont="1" applyFill="1" applyBorder="1" applyAlignment="1">
      <alignment horizontal="center" vertical="center"/>
      <protection/>
    </xf>
    <xf numFmtId="17" fontId="3" fillId="0" borderId="32" xfId="19" applyNumberFormat="1" applyFont="1" applyFill="1" applyBorder="1" applyAlignment="1" quotePrefix="1">
      <alignment horizontal="center" vertical="center"/>
      <protection/>
    </xf>
    <xf numFmtId="0" fontId="5" fillId="0" borderId="26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3" fillId="0" borderId="31" xfId="19" applyNumberFormat="1" applyFont="1" applyFill="1" applyBorder="1" applyAlignment="1">
      <alignment horizontal="center" vertical="center"/>
      <protection/>
    </xf>
    <xf numFmtId="0" fontId="3" fillId="0" borderId="26" xfId="19" applyNumberFormat="1" applyFont="1" applyFill="1" applyBorder="1" applyAlignment="1">
      <alignment horizontal="center" vertical="center"/>
      <protection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 quotePrefix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6" xfId="19" applyNumberFormat="1" applyFont="1" applyFill="1" applyBorder="1" applyAlignment="1" quotePrefix="1">
      <alignment horizontal="center" vertical="center"/>
      <protection/>
    </xf>
    <xf numFmtId="17" fontId="3" fillId="0" borderId="11" xfId="19" applyNumberFormat="1" applyFont="1" applyFill="1" applyBorder="1" applyAlignment="1">
      <alignment horizontal="center" vertical="center"/>
      <protection/>
    </xf>
    <xf numFmtId="0" fontId="3" fillId="0" borderId="0" xfId="19" applyNumberFormat="1" applyFont="1" applyFill="1" applyBorder="1" applyAlignment="1" quotePrefix="1">
      <alignment horizontal="center" vertical="center"/>
      <protection/>
    </xf>
    <xf numFmtId="0" fontId="3" fillId="0" borderId="0" xfId="19" applyNumberFormat="1" applyFont="1" applyFill="1" applyBorder="1" applyAlignment="1">
      <alignment horizontal="center" vertical="center"/>
      <protection/>
    </xf>
    <xf numFmtId="0" fontId="3" fillId="0" borderId="11" xfId="19" applyNumberFormat="1" applyFont="1" applyFill="1" applyBorder="1" applyAlignment="1">
      <alignment horizontal="center" vertical="center"/>
      <protection/>
    </xf>
    <xf numFmtId="0" fontId="2" fillId="0" borderId="55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44" xfId="19" applyFont="1" applyFill="1" applyBorder="1" applyAlignment="1">
      <alignment horizontal="center" vertical="center"/>
      <protection/>
    </xf>
    <xf numFmtId="49" fontId="3" fillId="0" borderId="55" xfId="19" applyNumberFormat="1" applyFont="1" applyFill="1" applyBorder="1" applyAlignment="1" quotePrefix="1">
      <alignment horizontal="center" vertical="center"/>
      <protection/>
    </xf>
    <xf numFmtId="49" fontId="3" fillId="0" borderId="10" xfId="19" applyNumberFormat="1" applyFont="1" applyFill="1" applyBorder="1" applyAlignment="1" quotePrefix="1">
      <alignment horizontal="center" vertical="center"/>
      <protection/>
    </xf>
    <xf numFmtId="49" fontId="3" fillId="0" borderId="44" xfId="19" applyNumberFormat="1" applyFont="1" applyFill="1" applyBorder="1" applyAlignment="1" quotePrefix="1">
      <alignment horizontal="center" vertical="center"/>
      <protection/>
    </xf>
    <xf numFmtId="49" fontId="3" fillId="0" borderId="55" xfId="19" applyNumberFormat="1" applyFont="1" applyFill="1" applyBorder="1" applyAlignment="1">
      <alignment horizontal="center" vertical="center"/>
      <protection/>
    </xf>
    <xf numFmtId="0" fontId="3" fillId="0" borderId="10" xfId="19" applyNumberFormat="1" applyFont="1" applyFill="1" applyBorder="1" applyAlignment="1">
      <alignment horizontal="center" vertical="center"/>
      <protection/>
    </xf>
    <xf numFmtId="0" fontId="3" fillId="0" borderId="44" xfId="19" applyNumberFormat="1" applyFont="1" applyFill="1" applyBorder="1" applyAlignment="1">
      <alignment horizontal="center" vertical="center"/>
      <protection/>
    </xf>
    <xf numFmtId="0" fontId="3" fillId="0" borderId="3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 quotePrefix="1">
      <alignment horizontal="center" vertical="center"/>
    </xf>
    <xf numFmtId="0" fontId="2" fillId="0" borderId="33" xfId="19" applyFont="1" applyFill="1" applyBorder="1" applyAlignment="1">
      <alignment horizontal="right" vertical="center"/>
      <protection/>
    </xf>
    <xf numFmtId="1" fontId="2" fillId="0" borderId="11" xfId="19" applyNumberFormat="1" applyFont="1" applyFill="1" applyBorder="1" applyAlignment="1">
      <alignment horizontal="left" vertical="center"/>
      <protection/>
    </xf>
    <xf numFmtId="1" fontId="2" fillId="0" borderId="0" xfId="19" applyNumberFormat="1" applyFont="1" applyFill="1" applyBorder="1" applyAlignment="1">
      <alignment horizontal="left" vertical="center"/>
      <protection/>
    </xf>
    <xf numFmtId="1" fontId="2" fillId="0" borderId="5" xfId="19" applyNumberFormat="1" applyFont="1" applyFill="1" applyBorder="1" applyAlignment="1">
      <alignment horizontal="left" vertical="center"/>
      <protection/>
    </xf>
    <xf numFmtId="49" fontId="3" fillId="0" borderId="55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44" xfId="0" applyNumberFormat="1" applyFont="1" applyFill="1" applyBorder="1" applyAlignment="1" quotePrefix="1">
      <alignment horizontal="center" vertical="center"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0" fontId="3" fillId="0" borderId="26" xfId="19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 quotePrefix="1">
      <alignment horizontal="righ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 quotePrefix="1">
      <alignment horizontal="left" vertical="center"/>
      <protection/>
    </xf>
    <xf numFmtId="17" fontId="3" fillId="0" borderId="55" xfId="19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33" xfId="19" applyFont="1" applyFill="1" applyBorder="1" applyAlignment="1">
      <alignment horizontal="center" vertical="center"/>
      <protection/>
    </xf>
    <xf numFmtId="0" fontId="3" fillId="0" borderId="39" xfId="19" applyFont="1" applyFill="1" applyBorder="1" applyAlignment="1">
      <alignment horizontal="center" vertical="center"/>
      <protection/>
    </xf>
    <xf numFmtId="0" fontId="3" fillId="0" borderId="32" xfId="19" applyFont="1" applyFill="1" applyBorder="1" applyAlignment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285750</xdr:rowOff>
    </xdr:from>
    <xdr:to>
      <xdr:col>2</xdr:col>
      <xdr:colOff>3238500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6675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285750</xdr:rowOff>
    </xdr:from>
    <xdr:to>
      <xdr:col>20</xdr:col>
      <xdr:colOff>0</xdr:colOff>
      <xdr:row>6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51225" y="66675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50" zoomScaleNormal="50" workbookViewId="0" topLeftCell="K1">
      <selection activeCell="D15" sqref="D15:F15"/>
    </sheetView>
  </sheetViews>
  <sheetFormatPr defaultColWidth="9.33203125" defaultRowHeight="12.75"/>
  <cols>
    <col min="1" max="2" width="2.83203125" style="108" customWidth="1"/>
    <col min="3" max="3" width="72" style="108" customWidth="1"/>
    <col min="4" max="9" width="22.83203125" style="108" customWidth="1"/>
    <col min="10" max="12" width="24.83203125" style="108" customWidth="1"/>
    <col min="13" max="13" width="20.83203125" style="108" customWidth="1"/>
    <col min="14" max="16" width="24.83203125" style="108" customWidth="1"/>
    <col min="17" max="17" width="105.33203125" style="108" customWidth="1"/>
    <col min="18" max="19" width="2.83203125" style="108" customWidth="1"/>
    <col min="20" max="16384" width="9.33203125" style="108" customWidth="1"/>
  </cols>
  <sheetData>
    <row r="1" spans="1:19" s="1" customFormat="1" ht="30">
      <c r="A1" s="218"/>
      <c r="B1" s="219"/>
      <c r="C1" s="220"/>
      <c r="D1" s="227" t="s">
        <v>45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 t="s">
        <v>106</v>
      </c>
      <c r="R1" s="230"/>
      <c r="S1" s="231"/>
    </row>
    <row r="2" spans="1:19" s="1" customFormat="1" ht="27.75" customHeight="1">
      <c r="A2" s="221"/>
      <c r="B2" s="222"/>
      <c r="C2" s="223"/>
      <c r="D2" s="221" t="s">
        <v>81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32"/>
      <c r="R2" s="233"/>
      <c r="S2" s="234"/>
    </row>
    <row r="3" spans="1:19" s="1" customFormat="1" ht="27.75" customHeight="1">
      <c r="A3" s="221"/>
      <c r="B3" s="222"/>
      <c r="C3" s="223"/>
      <c r="D3" s="221" t="s">
        <v>91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32"/>
      <c r="R3" s="233"/>
      <c r="S3" s="234"/>
    </row>
    <row r="4" spans="1:19" s="1" customFormat="1" ht="27.75" customHeight="1" thickBot="1">
      <c r="A4" s="221"/>
      <c r="B4" s="222"/>
      <c r="C4" s="223"/>
      <c r="D4" s="235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32"/>
      <c r="R4" s="233"/>
      <c r="S4" s="234"/>
    </row>
    <row r="5" spans="1:19" s="1" customFormat="1" ht="27.75" customHeight="1">
      <c r="A5" s="221"/>
      <c r="B5" s="222"/>
      <c r="C5" s="223"/>
      <c r="D5" s="238" t="s">
        <v>92</v>
      </c>
      <c r="E5" s="210"/>
      <c r="F5" s="211"/>
      <c r="G5" s="238" t="s">
        <v>107</v>
      </c>
      <c r="H5" s="210"/>
      <c r="I5" s="211"/>
      <c r="J5" s="212" t="s">
        <v>66</v>
      </c>
      <c r="K5" s="211"/>
      <c r="L5" s="211"/>
      <c r="M5" s="2"/>
      <c r="N5" s="212" t="s">
        <v>66</v>
      </c>
      <c r="O5" s="211"/>
      <c r="P5" s="211"/>
      <c r="Q5" s="232"/>
      <c r="R5" s="233"/>
      <c r="S5" s="234"/>
    </row>
    <row r="6" spans="1:19" s="1" customFormat="1" ht="27.75" customHeight="1">
      <c r="A6" s="221"/>
      <c r="B6" s="222"/>
      <c r="C6" s="223"/>
      <c r="D6" s="247" t="s">
        <v>93</v>
      </c>
      <c r="E6" s="248"/>
      <c r="F6" s="249"/>
      <c r="G6" s="247" t="s">
        <v>110</v>
      </c>
      <c r="H6" s="248"/>
      <c r="I6" s="249"/>
      <c r="J6" s="250" t="s">
        <v>108</v>
      </c>
      <c r="K6" s="248"/>
      <c r="L6" s="249"/>
      <c r="M6" s="3"/>
      <c r="N6" s="250" t="s">
        <v>109</v>
      </c>
      <c r="O6" s="248"/>
      <c r="P6" s="249"/>
      <c r="Q6" s="213">
        <v>38952</v>
      </c>
      <c r="R6" s="214"/>
      <c r="S6" s="215"/>
    </row>
    <row r="7" spans="1:19" s="1" customFormat="1" ht="27.75" customHeight="1" thickBot="1">
      <c r="A7" s="221"/>
      <c r="B7" s="222"/>
      <c r="C7" s="223"/>
      <c r="D7" s="241"/>
      <c r="E7" s="242"/>
      <c r="F7" s="242"/>
      <c r="G7" s="243" t="s">
        <v>104</v>
      </c>
      <c r="H7" s="244"/>
      <c r="I7" s="245"/>
      <c r="J7" s="241" t="s">
        <v>111</v>
      </c>
      <c r="K7" s="246"/>
      <c r="L7" s="242"/>
      <c r="M7" s="4" t="s">
        <v>0</v>
      </c>
      <c r="N7" s="241" t="s">
        <v>113</v>
      </c>
      <c r="O7" s="246"/>
      <c r="P7" s="242"/>
      <c r="Q7" s="216"/>
      <c r="R7" s="214"/>
      <c r="S7" s="215"/>
    </row>
    <row r="8" spans="1:19" s="1" customFormat="1" ht="27.75" customHeight="1">
      <c r="A8" s="221"/>
      <c r="B8" s="222"/>
      <c r="C8" s="223"/>
      <c r="D8" s="5" t="s">
        <v>46</v>
      </c>
      <c r="E8" s="6" t="s">
        <v>47</v>
      </c>
      <c r="F8" s="7" t="s">
        <v>2</v>
      </c>
      <c r="G8" s="5" t="s">
        <v>46</v>
      </c>
      <c r="H8" s="6" t="s">
        <v>47</v>
      </c>
      <c r="I8" s="7" t="s">
        <v>2</v>
      </c>
      <c r="J8" s="5" t="s">
        <v>46</v>
      </c>
      <c r="K8" s="6" t="s">
        <v>47</v>
      </c>
      <c r="L8" s="7" t="s">
        <v>2</v>
      </c>
      <c r="M8" s="8" t="s">
        <v>1</v>
      </c>
      <c r="N8" s="5" t="s">
        <v>46</v>
      </c>
      <c r="O8" s="6" t="s">
        <v>47</v>
      </c>
      <c r="P8" s="7" t="s">
        <v>2</v>
      </c>
      <c r="Q8" s="216"/>
      <c r="R8" s="214"/>
      <c r="S8" s="215"/>
    </row>
    <row r="9" spans="1:19" s="1" customFormat="1" ht="27.75" customHeight="1" thickBot="1">
      <c r="A9" s="224"/>
      <c r="B9" s="225"/>
      <c r="C9" s="226"/>
      <c r="D9" s="9" t="s">
        <v>48</v>
      </c>
      <c r="E9" s="10" t="s">
        <v>49</v>
      </c>
      <c r="F9" s="11" t="s">
        <v>3</v>
      </c>
      <c r="G9" s="9" t="s">
        <v>48</v>
      </c>
      <c r="H9" s="10" t="s">
        <v>49</v>
      </c>
      <c r="I9" s="11" t="s">
        <v>3</v>
      </c>
      <c r="J9" s="9" t="s">
        <v>48</v>
      </c>
      <c r="K9" s="10" t="s">
        <v>49</v>
      </c>
      <c r="L9" s="11" t="s">
        <v>3</v>
      </c>
      <c r="M9" s="12"/>
      <c r="N9" s="9" t="s">
        <v>48</v>
      </c>
      <c r="O9" s="10" t="s">
        <v>49</v>
      </c>
      <c r="P9" s="11" t="s">
        <v>3</v>
      </c>
      <c r="Q9" s="217"/>
      <c r="R9" s="239"/>
      <c r="S9" s="240"/>
    </row>
    <row r="10" spans="1:19" s="1" customFormat="1" ht="27.75" customHeight="1" thickBot="1">
      <c r="A10" s="251" t="s">
        <v>44</v>
      </c>
      <c r="B10" s="252"/>
      <c r="C10" s="253"/>
      <c r="D10" s="280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2"/>
      <c r="Q10" s="251" t="s">
        <v>4</v>
      </c>
      <c r="R10" s="252"/>
      <c r="S10" s="253"/>
    </row>
    <row r="11" spans="1:19" s="1" customFormat="1" ht="27.75" customHeight="1" thickBot="1">
      <c r="A11" s="285" t="s">
        <v>121</v>
      </c>
      <c r="B11" s="283"/>
      <c r="C11" s="284"/>
      <c r="D11" s="254" t="s">
        <v>95</v>
      </c>
      <c r="E11" s="255"/>
      <c r="F11" s="256"/>
      <c r="G11" s="255" t="s">
        <v>112</v>
      </c>
      <c r="H11" s="255"/>
      <c r="I11" s="255"/>
      <c r="J11" s="257" t="s">
        <v>94</v>
      </c>
      <c r="K11" s="258"/>
      <c r="L11" s="259"/>
      <c r="M11" s="13"/>
      <c r="N11" s="257" t="s">
        <v>61</v>
      </c>
      <c r="O11" s="258"/>
      <c r="P11" s="259"/>
      <c r="Q11" s="285" t="s">
        <v>120</v>
      </c>
      <c r="R11" s="283"/>
      <c r="S11" s="284"/>
    </row>
    <row r="12" spans="1:19" s="1" customFormat="1" ht="27.75" customHeight="1" thickBot="1">
      <c r="A12" s="14" t="s">
        <v>5</v>
      </c>
      <c r="B12" s="15"/>
      <c r="C12" s="15"/>
      <c r="D12" s="109">
        <v>1998</v>
      </c>
      <c r="E12" s="110">
        <v>752</v>
      </c>
      <c r="F12" s="111">
        <f>SUM(D12:E12)</f>
        <v>2750</v>
      </c>
      <c r="G12" s="110">
        <v>2232</v>
      </c>
      <c r="H12" s="110">
        <v>1031</v>
      </c>
      <c r="I12" s="112">
        <f>SUM(G12:H12)</f>
        <v>3263</v>
      </c>
      <c r="J12" s="109">
        <v>2301</v>
      </c>
      <c r="K12" s="110">
        <v>868</v>
      </c>
      <c r="L12" s="111">
        <f>SUM(J12:K12)</f>
        <v>3169</v>
      </c>
      <c r="M12" s="113">
        <v>0.7</v>
      </c>
      <c r="N12" s="109">
        <v>2402</v>
      </c>
      <c r="O12" s="110">
        <v>746</v>
      </c>
      <c r="P12" s="111">
        <f>SUM(N12:O12)</f>
        <v>3148</v>
      </c>
      <c r="Q12" s="16"/>
      <c r="R12" s="17"/>
      <c r="S12" s="18" t="s">
        <v>6</v>
      </c>
    </row>
    <row r="13" spans="1:19" s="1" customFormat="1" ht="27.75" customHeight="1">
      <c r="A13" s="14"/>
      <c r="B13" s="15"/>
      <c r="C13" s="15"/>
      <c r="D13" s="114"/>
      <c r="E13" s="114"/>
      <c r="F13" s="114"/>
      <c r="G13" s="114"/>
      <c r="H13" s="114"/>
      <c r="I13" s="114"/>
      <c r="J13" s="260" t="s">
        <v>66</v>
      </c>
      <c r="K13" s="260"/>
      <c r="L13" s="260"/>
      <c r="M13" s="115"/>
      <c r="N13" s="260" t="s">
        <v>66</v>
      </c>
      <c r="O13" s="260"/>
      <c r="P13" s="260"/>
      <c r="Q13" s="16"/>
      <c r="R13" s="20"/>
      <c r="S13" s="21"/>
    </row>
    <row r="14" spans="1:19" s="1" customFormat="1" ht="27.75" customHeight="1">
      <c r="A14" s="14"/>
      <c r="B14" s="15"/>
      <c r="C14" s="15"/>
      <c r="D14" s="116"/>
      <c r="E14" s="116"/>
      <c r="F14" s="116"/>
      <c r="G14" s="116"/>
      <c r="H14" s="116"/>
      <c r="I14" s="116"/>
      <c r="J14" s="261" t="s">
        <v>108</v>
      </c>
      <c r="K14" s="262"/>
      <c r="L14" s="261"/>
      <c r="M14" s="117"/>
      <c r="N14" s="261" t="s">
        <v>109</v>
      </c>
      <c r="O14" s="262"/>
      <c r="P14" s="261"/>
      <c r="Q14" s="16"/>
      <c r="R14" s="20"/>
      <c r="S14" s="21"/>
    </row>
    <row r="15" spans="1:19" s="1" customFormat="1" ht="27.75" customHeight="1" thickBot="1">
      <c r="A15" s="14"/>
      <c r="B15" s="20"/>
      <c r="C15" s="20"/>
      <c r="D15" s="263"/>
      <c r="E15" s="263"/>
      <c r="F15" s="263"/>
      <c r="G15" s="118"/>
      <c r="H15" s="118"/>
      <c r="I15" s="118"/>
      <c r="J15" s="264" t="s">
        <v>111</v>
      </c>
      <c r="K15" s="265"/>
      <c r="L15" s="264"/>
      <c r="M15" s="119"/>
      <c r="N15" s="264" t="s">
        <v>113</v>
      </c>
      <c r="O15" s="265"/>
      <c r="P15" s="264"/>
      <c r="Q15" s="52"/>
      <c r="R15" s="23"/>
      <c r="S15" s="24"/>
    </row>
    <row r="16" spans="1:19" s="1" customFormat="1" ht="27.75" customHeight="1" thickBot="1">
      <c r="A16" s="14" t="s">
        <v>7</v>
      </c>
      <c r="B16" s="27"/>
      <c r="C16" s="27"/>
      <c r="D16" s="120">
        <f>SUM(D17:D18)</f>
        <v>606</v>
      </c>
      <c r="E16" s="121">
        <f>SUM(E17:E18)</f>
        <v>633</v>
      </c>
      <c r="F16" s="122">
        <f>SUM(D16:E16)</f>
        <v>1239</v>
      </c>
      <c r="G16" s="114">
        <f>SUM(G17:G18)</f>
        <v>1763</v>
      </c>
      <c r="H16" s="121">
        <f>SUM(H17:H18)</f>
        <v>962</v>
      </c>
      <c r="I16" s="114">
        <f>SUM(G16:H16)</f>
        <v>2725</v>
      </c>
      <c r="J16" s="120">
        <f>SUM(J17:J18)</f>
        <v>2482</v>
      </c>
      <c r="K16" s="121">
        <f>SUM(K17:K18)</f>
        <v>1870</v>
      </c>
      <c r="L16" s="122">
        <f>SUM(J16:K16)</f>
        <v>4352</v>
      </c>
      <c r="M16" s="123" t="s">
        <v>8</v>
      </c>
      <c r="N16" s="120">
        <f>SUM(N17:N18)</f>
        <v>4316</v>
      </c>
      <c r="O16" s="121">
        <f>SUM(O17:O18)</f>
        <v>3167</v>
      </c>
      <c r="P16" s="122">
        <f>SUM(N16:O16)</f>
        <v>7483</v>
      </c>
      <c r="Q16" s="19"/>
      <c r="R16" s="19"/>
      <c r="S16" s="18" t="s">
        <v>9</v>
      </c>
    </row>
    <row r="17" spans="1:19" s="1" customFormat="1" ht="27.75" customHeight="1">
      <c r="A17" s="14"/>
      <c r="B17" s="28" t="s">
        <v>36</v>
      </c>
      <c r="C17" s="29"/>
      <c r="D17" s="124">
        <v>606</v>
      </c>
      <c r="E17" s="125">
        <v>577</v>
      </c>
      <c r="F17" s="126">
        <f>SUM(D17:E17)</f>
        <v>1183</v>
      </c>
      <c r="G17" s="125">
        <v>1763</v>
      </c>
      <c r="H17" s="125">
        <v>801</v>
      </c>
      <c r="I17" s="127">
        <f>SUM(G17:H17)</f>
        <v>2564</v>
      </c>
      <c r="J17" s="124">
        <v>2482</v>
      </c>
      <c r="K17" s="125">
        <v>1511</v>
      </c>
      <c r="L17" s="126">
        <f>SUM(J17:K17)</f>
        <v>3993</v>
      </c>
      <c r="M17" s="128">
        <v>-46.6</v>
      </c>
      <c r="N17" s="124">
        <v>4316</v>
      </c>
      <c r="O17" s="125">
        <v>3167</v>
      </c>
      <c r="P17" s="126">
        <f>SUM(N17:O17)</f>
        <v>7483</v>
      </c>
      <c r="Q17" s="30"/>
      <c r="R17" s="31" t="s">
        <v>37</v>
      </c>
      <c r="S17" s="32"/>
    </row>
    <row r="18" spans="1:19" s="1" customFormat="1" ht="27.75" customHeight="1" thickBot="1">
      <c r="A18" s="14"/>
      <c r="B18" s="33" t="s">
        <v>10</v>
      </c>
      <c r="C18" s="34"/>
      <c r="D18" s="129">
        <v>0</v>
      </c>
      <c r="E18" s="130">
        <v>56</v>
      </c>
      <c r="F18" s="131">
        <f>SUM(D18:E18)</f>
        <v>56</v>
      </c>
      <c r="G18" s="130">
        <v>0</v>
      </c>
      <c r="H18" s="130">
        <v>161</v>
      </c>
      <c r="I18" s="132">
        <f>SUM(G18:H18)</f>
        <v>161</v>
      </c>
      <c r="J18" s="129">
        <v>0</v>
      </c>
      <c r="K18" s="130">
        <v>359</v>
      </c>
      <c r="L18" s="131">
        <f>SUM(J18:K18)</f>
        <v>359</v>
      </c>
      <c r="M18" s="133" t="s">
        <v>8</v>
      </c>
      <c r="N18" s="129">
        <v>0</v>
      </c>
      <c r="O18" s="130">
        <v>0</v>
      </c>
      <c r="P18" s="131">
        <f>SUM(N18:O18)</f>
        <v>0</v>
      </c>
      <c r="Q18" s="35"/>
      <c r="R18" s="36" t="s">
        <v>122</v>
      </c>
      <c r="S18" s="32"/>
    </row>
    <row r="19" spans="1:19" s="1" customFormat="1" ht="27.75" customHeight="1" thickBot="1">
      <c r="A19" s="14"/>
      <c r="B19" s="20"/>
      <c r="C19" s="20"/>
      <c r="D19" s="134"/>
      <c r="E19" s="134"/>
      <c r="F19" s="134"/>
      <c r="G19" s="134"/>
      <c r="H19" s="134"/>
      <c r="I19" s="134"/>
      <c r="J19" s="134"/>
      <c r="K19" s="134"/>
      <c r="L19" s="134"/>
      <c r="M19" s="135"/>
      <c r="N19" s="134"/>
      <c r="O19" s="134"/>
      <c r="P19" s="134"/>
      <c r="Q19" s="37"/>
      <c r="R19" s="37"/>
      <c r="S19" s="32"/>
    </row>
    <row r="20" spans="1:19" s="1" customFormat="1" ht="27.75" customHeight="1" thickBot="1">
      <c r="A20" s="14" t="s">
        <v>11</v>
      </c>
      <c r="B20" s="38"/>
      <c r="C20" s="27"/>
      <c r="D20" s="136">
        <f>SUM(D22:D26)</f>
        <v>314</v>
      </c>
      <c r="E20" s="121">
        <f>SUM(E22:E26)</f>
        <v>333</v>
      </c>
      <c r="F20" s="137">
        <f aca="true" t="shared" si="0" ref="F20:F26">SUM(D20:E20)</f>
        <v>647</v>
      </c>
      <c r="G20" s="136">
        <f>SUM(G22:G26)</f>
        <v>312</v>
      </c>
      <c r="H20" s="121">
        <f>SUM(H22:H26)</f>
        <v>321</v>
      </c>
      <c r="I20" s="137">
        <f aca="true" t="shared" si="1" ref="I20:I26">SUM(G20:H20)</f>
        <v>633</v>
      </c>
      <c r="J20" s="136">
        <f>SUM(J22:J26)</f>
        <v>974</v>
      </c>
      <c r="K20" s="121">
        <f>SUM(K22:K26)</f>
        <v>1028</v>
      </c>
      <c r="L20" s="137">
        <f aca="true" t="shared" si="2" ref="L20:L26">SUM(J20:K20)</f>
        <v>2002</v>
      </c>
      <c r="M20" s="138">
        <v>0.4</v>
      </c>
      <c r="N20" s="136">
        <f>SUM(N22:N26)</f>
        <v>1263</v>
      </c>
      <c r="O20" s="121">
        <f>SUM(O22:O26)</f>
        <v>732</v>
      </c>
      <c r="P20" s="137">
        <f aca="true" t="shared" si="3" ref="P20:P26">SUM(N20:O20)</f>
        <v>1995</v>
      </c>
      <c r="Q20" s="19"/>
      <c r="R20" s="19"/>
      <c r="S20" s="18" t="s">
        <v>12</v>
      </c>
    </row>
    <row r="21" spans="1:19" s="1" customFormat="1" ht="27.75" customHeight="1">
      <c r="A21" s="14"/>
      <c r="B21" s="39" t="s">
        <v>13</v>
      </c>
      <c r="C21" s="40"/>
      <c r="D21" s="139">
        <f>SUM(D22:D24)</f>
        <v>306</v>
      </c>
      <c r="E21" s="140">
        <f>SUM(E22:E24)</f>
        <v>305</v>
      </c>
      <c r="F21" s="122">
        <f t="shared" si="0"/>
        <v>611</v>
      </c>
      <c r="G21" s="139">
        <f>SUM(G22:G24)</f>
        <v>304</v>
      </c>
      <c r="H21" s="140">
        <f>SUM(H22:H24)</f>
        <v>301</v>
      </c>
      <c r="I21" s="122">
        <f t="shared" si="1"/>
        <v>605</v>
      </c>
      <c r="J21" s="139">
        <f>SUM(J22:J24)</f>
        <v>945</v>
      </c>
      <c r="K21" s="140">
        <f>SUM(K22:K24)</f>
        <v>934</v>
      </c>
      <c r="L21" s="122">
        <f t="shared" si="2"/>
        <v>1879</v>
      </c>
      <c r="M21" s="141">
        <v>-0.1</v>
      </c>
      <c r="N21" s="139">
        <f>SUM(N22:N24)</f>
        <v>1216</v>
      </c>
      <c r="O21" s="140">
        <f>SUM(O22:O24)</f>
        <v>664</v>
      </c>
      <c r="P21" s="122">
        <f t="shared" si="3"/>
        <v>1880</v>
      </c>
      <c r="Q21" s="41"/>
      <c r="R21" s="42" t="s">
        <v>14</v>
      </c>
      <c r="S21" s="18"/>
    </row>
    <row r="22" spans="1:19" s="1" customFormat="1" ht="27.75" customHeight="1">
      <c r="A22" s="14"/>
      <c r="B22" s="43"/>
      <c r="C22" s="28" t="s">
        <v>50</v>
      </c>
      <c r="D22" s="142">
        <v>290</v>
      </c>
      <c r="E22" s="143">
        <v>24</v>
      </c>
      <c r="F22" s="144">
        <f t="shared" si="0"/>
        <v>314</v>
      </c>
      <c r="G22" s="142">
        <v>277</v>
      </c>
      <c r="H22" s="143">
        <v>21</v>
      </c>
      <c r="I22" s="144">
        <f t="shared" si="1"/>
        <v>298</v>
      </c>
      <c r="J22" s="142">
        <v>886</v>
      </c>
      <c r="K22" s="143">
        <v>69</v>
      </c>
      <c r="L22" s="144">
        <f t="shared" si="2"/>
        <v>955</v>
      </c>
      <c r="M22" s="145">
        <v>-2.7</v>
      </c>
      <c r="N22" s="142">
        <v>910</v>
      </c>
      <c r="O22" s="143">
        <v>71</v>
      </c>
      <c r="P22" s="144">
        <f t="shared" si="3"/>
        <v>981</v>
      </c>
      <c r="Q22" s="31" t="s">
        <v>55</v>
      </c>
      <c r="R22" s="44"/>
      <c r="S22" s="32"/>
    </row>
    <row r="23" spans="1:19" s="1" customFormat="1" ht="27.75" customHeight="1">
      <c r="A23" s="14"/>
      <c r="B23" s="45"/>
      <c r="C23" s="46" t="s">
        <v>80</v>
      </c>
      <c r="D23" s="146">
        <v>10</v>
      </c>
      <c r="E23" s="147">
        <v>280</v>
      </c>
      <c r="F23" s="148">
        <f t="shared" si="0"/>
        <v>290</v>
      </c>
      <c r="G23" s="146">
        <v>21</v>
      </c>
      <c r="H23" s="147">
        <v>279</v>
      </c>
      <c r="I23" s="148">
        <f t="shared" si="1"/>
        <v>300</v>
      </c>
      <c r="J23" s="146">
        <v>41</v>
      </c>
      <c r="K23" s="147">
        <v>862</v>
      </c>
      <c r="L23" s="148">
        <f t="shared" si="2"/>
        <v>903</v>
      </c>
      <c r="M23" s="149">
        <v>3.9</v>
      </c>
      <c r="N23" s="146">
        <v>282</v>
      </c>
      <c r="O23" s="147">
        <v>587</v>
      </c>
      <c r="P23" s="148">
        <f t="shared" si="3"/>
        <v>869</v>
      </c>
      <c r="Q23" s="47" t="s">
        <v>65</v>
      </c>
      <c r="R23" s="48"/>
      <c r="S23" s="32"/>
    </row>
    <row r="24" spans="1:19" s="1" customFormat="1" ht="27.75" customHeight="1">
      <c r="A24" s="14"/>
      <c r="B24" s="45"/>
      <c r="C24" s="49" t="s">
        <v>51</v>
      </c>
      <c r="D24" s="150">
        <v>6</v>
      </c>
      <c r="E24" s="151">
        <v>1</v>
      </c>
      <c r="F24" s="152">
        <f t="shared" si="0"/>
        <v>7</v>
      </c>
      <c r="G24" s="150">
        <v>6</v>
      </c>
      <c r="H24" s="151">
        <v>1</v>
      </c>
      <c r="I24" s="152">
        <f t="shared" si="1"/>
        <v>7</v>
      </c>
      <c r="J24" s="150">
        <v>18</v>
      </c>
      <c r="K24" s="151">
        <v>3</v>
      </c>
      <c r="L24" s="152">
        <f t="shared" si="2"/>
        <v>21</v>
      </c>
      <c r="M24" s="149">
        <v>-30.3</v>
      </c>
      <c r="N24" s="150">
        <v>24</v>
      </c>
      <c r="O24" s="151">
        <v>6</v>
      </c>
      <c r="P24" s="152">
        <f t="shared" si="3"/>
        <v>30</v>
      </c>
      <c r="Q24" s="50" t="s">
        <v>56</v>
      </c>
      <c r="R24" s="48"/>
      <c r="S24" s="32"/>
    </row>
    <row r="25" spans="1:19" s="1" customFormat="1" ht="27.75" customHeight="1">
      <c r="A25" s="14"/>
      <c r="B25" s="51" t="s">
        <v>15</v>
      </c>
      <c r="C25" s="52"/>
      <c r="D25" s="146">
        <v>5</v>
      </c>
      <c r="E25" s="147">
        <v>11</v>
      </c>
      <c r="F25" s="148">
        <f t="shared" si="0"/>
        <v>16</v>
      </c>
      <c r="G25" s="146">
        <v>5</v>
      </c>
      <c r="H25" s="147">
        <v>10</v>
      </c>
      <c r="I25" s="148">
        <f t="shared" si="1"/>
        <v>15</v>
      </c>
      <c r="J25" s="146">
        <v>19</v>
      </c>
      <c r="K25" s="147">
        <v>40</v>
      </c>
      <c r="L25" s="148">
        <f t="shared" si="2"/>
        <v>59</v>
      </c>
      <c r="M25" s="153">
        <v>11.3</v>
      </c>
      <c r="N25" s="146">
        <v>25</v>
      </c>
      <c r="O25" s="147">
        <v>28</v>
      </c>
      <c r="P25" s="148">
        <f t="shared" si="3"/>
        <v>53</v>
      </c>
      <c r="Q25" s="37"/>
      <c r="R25" s="48" t="s">
        <v>16</v>
      </c>
      <c r="S25" s="32"/>
    </row>
    <row r="26" spans="1:19" s="1" customFormat="1" ht="27.75" customHeight="1" thickBot="1">
      <c r="A26" s="14"/>
      <c r="B26" s="53" t="s">
        <v>76</v>
      </c>
      <c r="C26" s="54"/>
      <c r="D26" s="129">
        <v>3</v>
      </c>
      <c r="E26" s="130">
        <v>17</v>
      </c>
      <c r="F26" s="131">
        <f t="shared" si="0"/>
        <v>20</v>
      </c>
      <c r="G26" s="129">
        <v>3</v>
      </c>
      <c r="H26" s="130">
        <v>10</v>
      </c>
      <c r="I26" s="131">
        <f t="shared" si="1"/>
        <v>13</v>
      </c>
      <c r="J26" s="129">
        <v>10</v>
      </c>
      <c r="K26" s="130">
        <v>54</v>
      </c>
      <c r="L26" s="131">
        <f t="shared" si="2"/>
        <v>64</v>
      </c>
      <c r="M26" s="154">
        <v>3.2</v>
      </c>
      <c r="N26" s="129">
        <v>22</v>
      </c>
      <c r="O26" s="130">
        <v>40</v>
      </c>
      <c r="P26" s="131">
        <f t="shared" si="3"/>
        <v>62</v>
      </c>
      <c r="Q26" s="55"/>
      <c r="R26" s="56" t="s">
        <v>17</v>
      </c>
      <c r="S26" s="57"/>
    </row>
    <row r="27" spans="1:19" s="1" customFormat="1" ht="27.75" customHeight="1" thickBot="1">
      <c r="A27" s="14"/>
      <c r="B27" s="15"/>
      <c r="C27" s="15"/>
      <c r="D27" s="155"/>
      <c r="E27" s="155"/>
      <c r="F27" s="155"/>
      <c r="G27" s="155"/>
      <c r="H27" s="155"/>
      <c r="I27" s="155"/>
      <c r="J27" s="155"/>
      <c r="K27" s="155"/>
      <c r="L27" s="155"/>
      <c r="M27" s="156"/>
      <c r="N27" s="155"/>
      <c r="O27" s="155"/>
      <c r="P27" s="155"/>
      <c r="Q27" s="16"/>
      <c r="R27" s="16"/>
      <c r="S27" s="21"/>
    </row>
    <row r="28" spans="1:19" s="1" customFormat="1" ht="27.75" customHeight="1" thickBot="1">
      <c r="A28" s="14" t="s">
        <v>38</v>
      </c>
      <c r="B28" s="27"/>
      <c r="C28" s="27"/>
      <c r="D28" s="120">
        <f>SUM(D29+D32)</f>
        <v>54</v>
      </c>
      <c r="E28" s="157">
        <f>SUM(E29+E32)</f>
        <v>21</v>
      </c>
      <c r="F28" s="122">
        <f aca="true" t="shared" si="4" ref="F28:F34">SUM(D28:E28)</f>
        <v>75</v>
      </c>
      <c r="G28" s="120">
        <f>SUM(G29+G32)</f>
        <v>48</v>
      </c>
      <c r="H28" s="157">
        <f>SUM(H29+H32)</f>
        <v>12</v>
      </c>
      <c r="I28" s="122">
        <f aca="true" t="shared" si="5" ref="I28:I34">SUM(G28:H28)</f>
        <v>60</v>
      </c>
      <c r="J28" s="120">
        <f>SUM(J29+J32)</f>
        <v>173</v>
      </c>
      <c r="K28" s="157">
        <f>SUM(K29+K32)</f>
        <v>48</v>
      </c>
      <c r="L28" s="122">
        <f aca="true" t="shared" si="6" ref="L28:L34">SUM(J28:K28)</f>
        <v>221</v>
      </c>
      <c r="M28" s="158" t="s">
        <v>8</v>
      </c>
      <c r="N28" s="120">
        <f>SUM(N29+N32)</f>
        <v>480</v>
      </c>
      <c r="O28" s="157">
        <f>SUM(O29+O32)</f>
        <v>165</v>
      </c>
      <c r="P28" s="122">
        <f aca="true" t="shared" si="7" ref="P28:P34">SUM(N28:O28)</f>
        <v>645</v>
      </c>
      <c r="Q28" s="22"/>
      <c r="R28" s="22"/>
      <c r="S28" s="59" t="s">
        <v>40</v>
      </c>
    </row>
    <row r="29" spans="1:19" s="1" customFormat="1" ht="27.75" customHeight="1">
      <c r="A29" s="14"/>
      <c r="B29" s="39" t="s">
        <v>39</v>
      </c>
      <c r="C29" s="60"/>
      <c r="D29" s="120">
        <f>SUM(D30:D31)</f>
        <v>1</v>
      </c>
      <c r="E29" s="157">
        <f>SUM(E30:E31)</f>
        <v>13</v>
      </c>
      <c r="F29" s="126">
        <f t="shared" si="4"/>
        <v>14</v>
      </c>
      <c r="G29" s="120">
        <f>SUM(G30:G31)</f>
        <v>1</v>
      </c>
      <c r="H29" s="157">
        <f>SUM(H30:H31)</f>
        <v>3</v>
      </c>
      <c r="I29" s="126">
        <f t="shared" si="5"/>
        <v>4</v>
      </c>
      <c r="J29" s="120">
        <f>SUM(J30:J31)</f>
        <v>4</v>
      </c>
      <c r="K29" s="157">
        <f>SUM(K30:K31)</f>
        <v>24</v>
      </c>
      <c r="L29" s="126">
        <f t="shared" si="6"/>
        <v>28</v>
      </c>
      <c r="M29" s="159" t="s">
        <v>8</v>
      </c>
      <c r="N29" s="120">
        <f>SUM(N30:N31)</f>
        <v>16</v>
      </c>
      <c r="O29" s="157">
        <f>SUM(O30:O31)</f>
        <v>11</v>
      </c>
      <c r="P29" s="126">
        <f t="shared" si="7"/>
        <v>27</v>
      </c>
      <c r="Q29" s="61"/>
      <c r="R29" s="42" t="s">
        <v>41</v>
      </c>
      <c r="S29" s="18"/>
    </row>
    <row r="30" spans="1:19" s="1" customFormat="1" ht="27.75" customHeight="1">
      <c r="A30" s="14"/>
      <c r="B30" s="62"/>
      <c r="C30" s="63" t="s">
        <v>18</v>
      </c>
      <c r="D30" s="160">
        <v>1</v>
      </c>
      <c r="E30" s="161">
        <v>3</v>
      </c>
      <c r="F30" s="162">
        <f t="shared" si="4"/>
        <v>4</v>
      </c>
      <c r="G30" s="160">
        <v>1</v>
      </c>
      <c r="H30" s="161">
        <v>2</v>
      </c>
      <c r="I30" s="162">
        <f t="shared" si="5"/>
        <v>3</v>
      </c>
      <c r="J30" s="160">
        <v>3</v>
      </c>
      <c r="K30" s="161">
        <v>5</v>
      </c>
      <c r="L30" s="162">
        <f t="shared" si="6"/>
        <v>8</v>
      </c>
      <c r="M30" s="163" t="s">
        <v>8</v>
      </c>
      <c r="N30" s="160">
        <v>13</v>
      </c>
      <c r="O30" s="161">
        <v>2</v>
      </c>
      <c r="P30" s="162">
        <f t="shared" si="7"/>
        <v>15</v>
      </c>
      <c r="Q30" s="64" t="s">
        <v>19</v>
      </c>
      <c r="R30" s="65"/>
      <c r="S30" s="32"/>
    </row>
    <row r="31" spans="1:19" s="1" customFormat="1" ht="27.75" customHeight="1">
      <c r="A31" s="14"/>
      <c r="B31" s="62"/>
      <c r="C31" s="66" t="s">
        <v>20</v>
      </c>
      <c r="D31" s="164">
        <v>0</v>
      </c>
      <c r="E31" s="165">
        <v>10</v>
      </c>
      <c r="F31" s="166">
        <f t="shared" si="4"/>
        <v>10</v>
      </c>
      <c r="G31" s="164">
        <v>0</v>
      </c>
      <c r="H31" s="165">
        <v>1</v>
      </c>
      <c r="I31" s="166">
        <f t="shared" si="5"/>
        <v>1</v>
      </c>
      <c r="J31" s="164">
        <v>1</v>
      </c>
      <c r="K31" s="165">
        <v>19</v>
      </c>
      <c r="L31" s="166">
        <f t="shared" si="6"/>
        <v>20</v>
      </c>
      <c r="M31" s="167" t="s">
        <v>8</v>
      </c>
      <c r="N31" s="164">
        <v>3</v>
      </c>
      <c r="O31" s="165">
        <v>9</v>
      </c>
      <c r="P31" s="166">
        <f t="shared" si="7"/>
        <v>12</v>
      </c>
      <c r="Q31" s="50" t="s">
        <v>21</v>
      </c>
      <c r="R31" s="67"/>
      <c r="S31" s="32"/>
    </row>
    <row r="32" spans="1:19" s="1" customFormat="1" ht="27.75" customHeight="1">
      <c r="A32" s="14"/>
      <c r="B32" s="51" t="s">
        <v>52</v>
      </c>
      <c r="C32" s="68"/>
      <c r="D32" s="168">
        <f>SUM(D33:D34)</f>
        <v>53</v>
      </c>
      <c r="E32" s="169">
        <f>SUM(E33:E34)</f>
        <v>8</v>
      </c>
      <c r="F32" s="170">
        <f t="shared" si="4"/>
        <v>61</v>
      </c>
      <c r="G32" s="168">
        <f>SUM(G33:G34)</f>
        <v>47</v>
      </c>
      <c r="H32" s="169">
        <f>SUM(H33:H34)</f>
        <v>9</v>
      </c>
      <c r="I32" s="170">
        <f t="shared" si="5"/>
        <v>56</v>
      </c>
      <c r="J32" s="168">
        <f>SUM(J33:J34)</f>
        <v>169</v>
      </c>
      <c r="K32" s="169">
        <f>SUM(K33:K34)</f>
        <v>24</v>
      </c>
      <c r="L32" s="170">
        <f t="shared" si="6"/>
        <v>193</v>
      </c>
      <c r="M32" s="163" t="s">
        <v>8</v>
      </c>
      <c r="N32" s="168">
        <f>SUM(N33:N34)</f>
        <v>464</v>
      </c>
      <c r="O32" s="169">
        <f>SUM(O33:O34)</f>
        <v>154</v>
      </c>
      <c r="P32" s="170">
        <f t="shared" si="7"/>
        <v>618</v>
      </c>
      <c r="Q32" s="69"/>
      <c r="R32" s="48" t="s">
        <v>57</v>
      </c>
      <c r="S32" s="32"/>
    </row>
    <row r="33" spans="1:19" s="1" customFormat="1" ht="27.75" customHeight="1">
      <c r="A33" s="14"/>
      <c r="B33" s="62"/>
      <c r="C33" s="63" t="s">
        <v>22</v>
      </c>
      <c r="D33" s="160">
        <v>44</v>
      </c>
      <c r="E33" s="161">
        <v>8</v>
      </c>
      <c r="F33" s="162">
        <f t="shared" si="4"/>
        <v>52</v>
      </c>
      <c r="G33" s="160">
        <v>32</v>
      </c>
      <c r="H33" s="161">
        <v>9</v>
      </c>
      <c r="I33" s="162">
        <f t="shared" si="5"/>
        <v>41</v>
      </c>
      <c r="J33" s="160">
        <v>138</v>
      </c>
      <c r="K33" s="161">
        <v>24</v>
      </c>
      <c r="L33" s="162">
        <f t="shared" si="6"/>
        <v>162</v>
      </c>
      <c r="M33" s="163" t="s">
        <v>8</v>
      </c>
      <c r="N33" s="160">
        <v>288</v>
      </c>
      <c r="O33" s="161">
        <v>16</v>
      </c>
      <c r="P33" s="162">
        <f t="shared" si="7"/>
        <v>304</v>
      </c>
      <c r="Q33" s="64" t="s">
        <v>23</v>
      </c>
      <c r="R33" s="70"/>
      <c r="S33" s="32"/>
    </row>
    <row r="34" spans="1:19" s="1" customFormat="1" ht="27.75" customHeight="1" thickBot="1">
      <c r="A34" s="14"/>
      <c r="B34" s="71"/>
      <c r="C34" s="66" t="s">
        <v>24</v>
      </c>
      <c r="D34" s="171">
        <v>9</v>
      </c>
      <c r="E34" s="172">
        <v>0</v>
      </c>
      <c r="F34" s="173">
        <f t="shared" si="4"/>
        <v>9</v>
      </c>
      <c r="G34" s="171">
        <v>15</v>
      </c>
      <c r="H34" s="172">
        <v>0</v>
      </c>
      <c r="I34" s="173">
        <f t="shared" si="5"/>
        <v>15</v>
      </c>
      <c r="J34" s="171">
        <v>31</v>
      </c>
      <c r="K34" s="172">
        <v>0</v>
      </c>
      <c r="L34" s="173">
        <f t="shared" si="6"/>
        <v>31</v>
      </c>
      <c r="M34" s="174" t="s">
        <v>8</v>
      </c>
      <c r="N34" s="171">
        <v>176</v>
      </c>
      <c r="O34" s="172">
        <v>138</v>
      </c>
      <c r="P34" s="173">
        <f t="shared" si="7"/>
        <v>314</v>
      </c>
      <c r="Q34" s="50" t="s">
        <v>25</v>
      </c>
      <c r="R34" s="73"/>
      <c r="S34" s="32"/>
    </row>
    <row r="35" spans="1:19" s="1" customFormat="1" ht="27.75" customHeight="1" thickBot="1">
      <c r="A35" s="14"/>
      <c r="B35" s="52"/>
      <c r="C35" s="52"/>
      <c r="D35" s="134"/>
      <c r="E35" s="134"/>
      <c r="F35" s="134"/>
      <c r="G35" s="134"/>
      <c r="H35" s="134"/>
      <c r="I35" s="134"/>
      <c r="J35" s="134"/>
      <c r="K35" s="134"/>
      <c r="L35" s="134"/>
      <c r="M35" s="135"/>
      <c r="N35" s="134"/>
      <c r="O35" s="134"/>
      <c r="P35" s="134"/>
      <c r="Q35" s="37"/>
      <c r="R35" s="37"/>
      <c r="S35" s="32"/>
    </row>
    <row r="36" spans="1:19" s="1" customFormat="1" ht="27.75" customHeight="1" thickBot="1">
      <c r="A36" s="74" t="s">
        <v>26</v>
      </c>
      <c r="B36" s="15"/>
      <c r="C36" s="15"/>
      <c r="D36" s="175">
        <f>SUM(D37:D38)</f>
        <v>4</v>
      </c>
      <c r="E36" s="121">
        <f>SUM(E37:E38)</f>
        <v>0</v>
      </c>
      <c r="F36" s="137">
        <f>SUM(F37:F38)</f>
        <v>4</v>
      </c>
      <c r="G36" s="175">
        <f aca="true" t="shared" si="8" ref="G36:L36">SUM(G37:G38)</f>
        <v>2</v>
      </c>
      <c r="H36" s="121">
        <f t="shared" si="8"/>
        <v>-3</v>
      </c>
      <c r="I36" s="137">
        <f t="shared" si="8"/>
        <v>-1</v>
      </c>
      <c r="J36" s="175">
        <f t="shared" si="8"/>
        <v>3</v>
      </c>
      <c r="K36" s="121">
        <f t="shared" si="8"/>
        <v>-1</v>
      </c>
      <c r="L36" s="137">
        <f t="shared" si="8"/>
        <v>2</v>
      </c>
      <c r="M36" s="176" t="s">
        <v>8</v>
      </c>
      <c r="N36" s="175">
        <f>SUM(N37:N38)</f>
        <v>-9</v>
      </c>
      <c r="O36" s="121">
        <f>SUM(O37:O38)</f>
        <v>6</v>
      </c>
      <c r="P36" s="137">
        <f>SUM(P37:P38)</f>
        <v>-3</v>
      </c>
      <c r="Q36" s="19"/>
      <c r="R36" s="19"/>
      <c r="S36" s="18" t="s">
        <v>27</v>
      </c>
    </row>
    <row r="37" spans="1:19" s="1" customFormat="1" ht="27.75" customHeight="1">
      <c r="A37" s="14"/>
      <c r="B37" s="28" t="s">
        <v>28</v>
      </c>
      <c r="C37" s="29"/>
      <c r="D37" s="146">
        <v>1</v>
      </c>
      <c r="E37" s="147">
        <v>1</v>
      </c>
      <c r="F37" s="148">
        <f>SUM(D37:E37)</f>
        <v>2</v>
      </c>
      <c r="G37" s="146">
        <v>1</v>
      </c>
      <c r="H37" s="147">
        <v>-4</v>
      </c>
      <c r="I37" s="148">
        <f>SUM(G37:H37)</f>
        <v>-3</v>
      </c>
      <c r="J37" s="146">
        <v>2</v>
      </c>
      <c r="K37" s="147">
        <v>2</v>
      </c>
      <c r="L37" s="148">
        <f>SUM(J37:K37)</f>
        <v>4</v>
      </c>
      <c r="M37" s="177" t="s">
        <v>8</v>
      </c>
      <c r="N37" s="146">
        <v>-4</v>
      </c>
      <c r="O37" s="147">
        <v>2</v>
      </c>
      <c r="P37" s="148">
        <f>SUM(N37:O37)</f>
        <v>-2</v>
      </c>
      <c r="Q37" s="30"/>
      <c r="R37" s="31" t="s">
        <v>67</v>
      </c>
      <c r="S37" s="32"/>
    </row>
    <row r="38" spans="1:19" s="1" customFormat="1" ht="27.75" customHeight="1" thickBot="1">
      <c r="A38" s="14"/>
      <c r="B38" s="75" t="s">
        <v>63</v>
      </c>
      <c r="C38" s="76"/>
      <c r="D38" s="146">
        <v>3</v>
      </c>
      <c r="E38" s="147">
        <v>-1</v>
      </c>
      <c r="F38" s="170">
        <f>SUM(D38:E38)</f>
        <v>2</v>
      </c>
      <c r="G38" s="146">
        <v>1</v>
      </c>
      <c r="H38" s="147">
        <v>1</v>
      </c>
      <c r="I38" s="170">
        <f>SUM(G38:H38)</f>
        <v>2</v>
      </c>
      <c r="J38" s="146">
        <v>1</v>
      </c>
      <c r="K38" s="147">
        <v>-3</v>
      </c>
      <c r="L38" s="170">
        <f>SUM(J38:K38)</f>
        <v>-2</v>
      </c>
      <c r="M38" s="178" t="s">
        <v>8</v>
      </c>
      <c r="N38" s="146">
        <v>-5</v>
      </c>
      <c r="O38" s="147">
        <v>4</v>
      </c>
      <c r="P38" s="170">
        <f>SUM(N38:O38)</f>
        <v>-1</v>
      </c>
      <c r="Q38" s="35"/>
      <c r="R38" s="36" t="s">
        <v>62</v>
      </c>
      <c r="S38" s="32"/>
    </row>
    <row r="39" spans="1:19" s="1" customFormat="1" ht="27.75" customHeight="1" thickBot="1">
      <c r="A39" s="14"/>
      <c r="B39" s="68"/>
      <c r="C39" s="20"/>
      <c r="D39" s="179"/>
      <c r="E39" s="179"/>
      <c r="F39" s="180"/>
      <c r="G39" s="179"/>
      <c r="H39" s="179"/>
      <c r="I39" s="180"/>
      <c r="J39" s="179"/>
      <c r="K39" s="179"/>
      <c r="L39" s="180"/>
      <c r="M39" s="123"/>
      <c r="N39" s="179"/>
      <c r="O39" s="179"/>
      <c r="P39" s="180"/>
      <c r="Q39" s="77"/>
      <c r="R39" s="77"/>
      <c r="S39" s="32"/>
    </row>
    <row r="40" spans="1:19" s="1" customFormat="1" ht="27.75" customHeight="1" thickBot="1">
      <c r="A40" s="14"/>
      <c r="B40" s="20"/>
      <c r="C40" s="20"/>
      <c r="D40" s="270" t="s">
        <v>96</v>
      </c>
      <c r="E40" s="271"/>
      <c r="F40" s="272"/>
      <c r="G40" s="270" t="s">
        <v>114</v>
      </c>
      <c r="H40" s="271"/>
      <c r="I40" s="272"/>
      <c r="J40" s="270" t="s">
        <v>114</v>
      </c>
      <c r="K40" s="271"/>
      <c r="L40" s="272"/>
      <c r="M40" s="181"/>
      <c r="N40" s="270" t="s">
        <v>115</v>
      </c>
      <c r="O40" s="271"/>
      <c r="P40" s="272"/>
      <c r="Q40" s="25"/>
      <c r="R40" s="25"/>
      <c r="S40" s="26"/>
    </row>
    <row r="41" spans="1:19" s="1" customFormat="1" ht="27.75" customHeight="1" thickBot="1">
      <c r="A41" s="78" t="s">
        <v>29</v>
      </c>
      <c r="B41" s="79"/>
      <c r="C41" s="79"/>
      <c r="D41" s="136">
        <f aca="true" t="shared" si="9" ref="D41:L41">SUM(D12+D16-D20-D28-D36)</f>
        <v>2232</v>
      </c>
      <c r="E41" s="182">
        <f t="shared" si="9"/>
        <v>1031</v>
      </c>
      <c r="F41" s="182">
        <f t="shared" si="9"/>
        <v>3263</v>
      </c>
      <c r="G41" s="136">
        <f t="shared" si="9"/>
        <v>3633</v>
      </c>
      <c r="H41" s="182">
        <f t="shared" si="9"/>
        <v>1663</v>
      </c>
      <c r="I41" s="182">
        <f t="shared" si="9"/>
        <v>5296</v>
      </c>
      <c r="J41" s="175">
        <f t="shared" si="9"/>
        <v>3633</v>
      </c>
      <c r="K41" s="121">
        <f t="shared" si="9"/>
        <v>1663</v>
      </c>
      <c r="L41" s="182">
        <f t="shared" si="9"/>
        <v>5296</v>
      </c>
      <c r="M41" s="138">
        <v>-33.8</v>
      </c>
      <c r="N41" s="175">
        <f>SUM(N12+N16-N20-N28-N36)</f>
        <v>4984</v>
      </c>
      <c r="O41" s="121">
        <f>SUM(O12+O16-O20-O28-O36)</f>
        <v>3010</v>
      </c>
      <c r="P41" s="137">
        <f>SUM(N41:O41)</f>
        <v>7994</v>
      </c>
      <c r="Q41" s="80"/>
      <c r="R41" s="80"/>
      <c r="S41" s="81" t="s">
        <v>30</v>
      </c>
    </row>
    <row r="42" spans="1:19" s="1" customFormat="1" ht="27.75" customHeight="1" thickBot="1">
      <c r="A42" s="82"/>
      <c r="B42" s="83"/>
      <c r="C42" s="83"/>
      <c r="D42" s="134"/>
      <c r="E42" s="134"/>
      <c r="F42" s="134"/>
      <c r="G42" s="134"/>
      <c r="H42" s="134"/>
      <c r="I42" s="134"/>
      <c r="J42" s="134"/>
      <c r="K42" s="134"/>
      <c r="L42" s="134"/>
      <c r="M42" s="183"/>
      <c r="N42" s="134"/>
      <c r="O42" s="134"/>
      <c r="P42" s="134"/>
      <c r="Q42" s="266"/>
      <c r="R42" s="266"/>
      <c r="S42" s="32"/>
    </row>
    <row r="43" spans="1:19" s="1" customFormat="1" ht="27.75" customHeight="1" thickBot="1">
      <c r="A43" s="74" t="s">
        <v>68</v>
      </c>
      <c r="B43" s="15"/>
      <c r="C43" s="15"/>
      <c r="D43" s="175">
        <f aca="true" t="shared" si="10" ref="D43:L43">SUM(D44:D45)</f>
        <v>2232</v>
      </c>
      <c r="E43" s="121">
        <f t="shared" si="10"/>
        <v>1031</v>
      </c>
      <c r="F43" s="182">
        <f t="shared" si="10"/>
        <v>3263</v>
      </c>
      <c r="G43" s="175">
        <f t="shared" si="10"/>
        <v>3633</v>
      </c>
      <c r="H43" s="121">
        <f t="shared" si="10"/>
        <v>1663</v>
      </c>
      <c r="I43" s="182">
        <f t="shared" si="10"/>
        <v>5296</v>
      </c>
      <c r="J43" s="175">
        <f t="shared" si="10"/>
        <v>3633</v>
      </c>
      <c r="K43" s="121">
        <f t="shared" si="10"/>
        <v>1663</v>
      </c>
      <c r="L43" s="182">
        <f t="shared" si="10"/>
        <v>5296</v>
      </c>
      <c r="M43" s="138">
        <v>-33.8</v>
      </c>
      <c r="N43" s="175">
        <f>SUM(N44:N45)</f>
        <v>4984</v>
      </c>
      <c r="O43" s="121">
        <f>SUM(O44:O45)</f>
        <v>3010</v>
      </c>
      <c r="P43" s="111">
        <f>SUM(P44:P45)</f>
        <v>7994</v>
      </c>
      <c r="Q43" s="19"/>
      <c r="R43" s="19"/>
      <c r="S43" s="18" t="s">
        <v>69</v>
      </c>
    </row>
    <row r="44" spans="1:19" s="1" customFormat="1" ht="27.75" customHeight="1">
      <c r="A44" s="84"/>
      <c r="B44" s="28" t="s">
        <v>84</v>
      </c>
      <c r="C44" s="29"/>
      <c r="D44" s="124">
        <v>2030</v>
      </c>
      <c r="E44" s="147">
        <v>817</v>
      </c>
      <c r="F44" s="148">
        <f>SUM(D44:E44)</f>
        <v>2847</v>
      </c>
      <c r="G44" s="124">
        <v>3291</v>
      </c>
      <c r="H44" s="147">
        <v>1418</v>
      </c>
      <c r="I44" s="148">
        <f>SUM(G44:H44)</f>
        <v>4709</v>
      </c>
      <c r="J44" s="124">
        <v>3291</v>
      </c>
      <c r="K44" s="147">
        <v>1418</v>
      </c>
      <c r="L44" s="148">
        <f>SUM(J44:K44)</f>
        <v>4709</v>
      </c>
      <c r="M44" s="184">
        <v>-35.2</v>
      </c>
      <c r="N44" s="124">
        <v>4524</v>
      </c>
      <c r="O44" s="147">
        <v>2746</v>
      </c>
      <c r="P44" s="148">
        <f>SUM(N44:O44)</f>
        <v>7270</v>
      </c>
      <c r="Q44" s="30"/>
      <c r="R44" s="31" t="s">
        <v>85</v>
      </c>
      <c r="S44" s="32"/>
    </row>
    <row r="45" spans="1:19" s="1" customFormat="1" ht="27.75" customHeight="1" thickBot="1">
      <c r="A45" s="84"/>
      <c r="B45" s="75" t="s">
        <v>31</v>
      </c>
      <c r="C45" s="76"/>
      <c r="D45" s="129">
        <v>202</v>
      </c>
      <c r="E45" s="130">
        <v>214</v>
      </c>
      <c r="F45" s="131">
        <f>SUM(D45:E45)</f>
        <v>416</v>
      </c>
      <c r="G45" s="129">
        <v>342</v>
      </c>
      <c r="H45" s="130">
        <v>245</v>
      </c>
      <c r="I45" s="131">
        <f>SUM(G45:H45)</f>
        <v>587</v>
      </c>
      <c r="J45" s="129">
        <v>342</v>
      </c>
      <c r="K45" s="130">
        <v>245</v>
      </c>
      <c r="L45" s="131">
        <f>SUM(J45:K45)</f>
        <v>587</v>
      </c>
      <c r="M45" s="154">
        <v>-18.9</v>
      </c>
      <c r="N45" s="129">
        <v>460</v>
      </c>
      <c r="O45" s="130">
        <v>264</v>
      </c>
      <c r="P45" s="131">
        <f>SUM(N45:O45)</f>
        <v>724</v>
      </c>
      <c r="Q45" s="35"/>
      <c r="R45" s="36" t="s">
        <v>32</v>
      </c>
      <c r="S45" s="32"/>
    </row>
    <row r="46" spans="1:19" s="1" customFormat="1" ht="27.75" customHeight="1" thickBot="1">
      <c r="A46" s="74"/>
      <c r="B46" s="15"/>
      <c r="C46" s="15"/>
      <c r="D46" s="134"/>
      <c r="E46" s="134"/>
      <c r="F46" s="134"/>
      <c r="G46" s="134"/>
      <c r="H46" s="134"/>
      <c r="I46" s="134"/>
      <c r="J46" s="134"/>
      <c r="K46" s="134"/>
      <c r="L46" s="134"/>
      <c r="M46" s="185"/>
      <c r="N46" s="134"/>
      <c r="O46" s="134"/>
      <c r="P46" s="134"/>
      <c r="Q46" s="19"/>
      <c r="R46" s="19"/>
      <c r="S46" s="32"/>
    </row>
    <row r="47" spans="1:19" s="1" customFormat="1" ht="27.75" customHeight="1">
      <c r="A47" s="82" t="s">
        <v>70</v>
      </c>
      <c r="B47" s="85"/>
      <c r="C47" s="85"/>
      <c r="D47" s="186"/>
      <c r="E47" s="187"/>
      <c r="F47" s="188"/>
      <c r="G47" s="186"/>
      <c r="H47" s="187"/>
      <c r="I47" s="188"/>
      <c r="J47" s="186"/>
      <c r="K47" s="187"/>
      <c r="L47" s="188"/>
      <c r="M47" s="189"/>
      <c r="N47" s="186"/>
      <c r="O47" s="187"/>
      <c r="P47" s="188"/>
      <c r="Q47" s="208"/>
      <c r="R47" s="206"/>
      <c r="S47" s="207" t="s">
        <v>119</v>
      </c>
    </row>
    <row r="48" spans="1:19" s="1" customFormat="1" ht="27.75" customHeight="1">
      <c r="A48" s="14" t="s">
        <v>82</v>
      </c>
      <c r="B48" s="86"/>
      <c r="C48" s="86"/>
      <c r="D48" s="190"/>
      <c r="E48" s="191"/>
      <c r="F48" s="192"/>
      <c r="G48" s="190"/>
      <c r="H48" s="191"/>
      <c r="I48" s="192"/>
      <c r="J48" s="190"/>
      <c r="K48" s="191"/>
      <c r="L48" s="192"/>
      <c r="M48" s="193"/>
      <c r="N48" s="190"/>
      <c r="O48" s="191"/>
      <c r="P48" s="192"/>
      <c r="Q48" s="209"/>
      <c r="R48" s="19"/>
      <c r="S48" s="18" t="s">
        <v>71</v>
      </c>
    </row>
    <row r="49" spans="1:19" s="1" customFormat="1" ht="27.75" customHeight="1">
      <c r="A49" s="267" t="s">
        <v>83</v>
      </c>
      <c r="B49" s="268"/>
      <c r="C49" s="269"/>
      <c r="D49" s="194"/>
      <c r="E49" s="191"/>
      <c r="F49" s="195"/>
      <c r="G49" s="194"/>
      <c r="H49" s="191"/>
      <c r="I49" s="195"/>
      <c r="J49" s="194"/>
      <c r="K49" s="191"/>
      <c r="L49" s="195"/>
      <c r="M49" s="193"/>
      <c r="N49" s="194"/>
      <c r="O49" s="191"/>
      <c r="P49" s="195"/>
      <c r="Q49" s="209"/>
      <c r="R49" s="19"/>
      <c r="S49" s="18" t="s">
        <v>72</v>
      </c>
    </row>
    <row r="50" spans="1:19" s="1" customFormat="1" ht="27.75" customHeight="1">
      <c r="A50" s="88"/>
      <c r="B50" s="52" t="s">
        <v>33</v>
      </c>
      <c r="C50" s="52"/>
      <c r="D50" s="194">
        <v>0</v>
      </c>
      <c r="E50" s="191">
        <v>0</v>
      </c>
      <c r="F50" s="196">
        <f aca="true" t="shared" si="11" ref="F50:F55">SUM(D50:E50)</f>
        <v>0</v>
      </c>
      <c r="G50" s="194">
        <v>0</v>
      </c>
      <c r="H50" s="191">
        <v>0</v>
      </c>
      <c r="I50" s="196">
        <f aca="true" t="shared" si="12" ref="I50:I55">SUM(G50:H50)</f>
        <v>0</v>
      </c>
      <c r="J50" s="194">
        <v>0</v>
      </c>
      <c r="K50" s="191">
        <v>0</v>
      </c>
      <c r="L50" s="196">
        <f aca="true" t="shared" si="13" ref="L50:L55">SUM(J50:K50)</f>
        <v>0</v>
      </c>
      <c r="M50" s="178" t="s">
        <v>8</v>
      </c>
      <c r="N50" s="194">
        <v>0</v>
      </c>
      <c r="O50" s="191">
        <v>3</v>
      </c>
      <c r="P50" s="196">
        <f>SUM(N50:O50)</f>
        <v>3</v>
      </c>
      <c r="Q50" s="273" t="s">
        <v>34</v>
      </c>
      <c r="R50" s="274"/>
      <c r="S50" s="32"/>
    </row>
    <row r="51" spans="1:19" s="1" customFormat="1" ht="27.75" customHeight="1">
      <c r="A51" s="88"/>
      <c r="B51" s="52" t="s">
        <v>53</v>
      </c>
      <c r="C51" s="52"/>
      <c r="D51" s="194">
        <v>0</v>
      </c>
      <c r="E51" s="191">
        <v>0</v>
      </c>
      <c r="F51" s="197">
        <f t="shared" si="11"/>
        <v>0</v>
      </c>
      <c r="G51" s="194">
        <v>0</v>
      </c>
      <c r="H51" s="191">
        <v>0</v>
      </c>
      <c r="I51" s="197">
        <f t="shared" si="12"/>
        <v>0</v>
      </c>
      <c r="J51" s="194">
        <v>0</v>
      </c>
      <c r="K51" s="191">
        <v>0</v>
      </c>
      <c r="L51" s="197">
        <f t="shared" si="13"/>
        <v>0</v>
      </c>
      <c r="M51" s="178" t="s">
        <v>8</v>
      </c>
      <c r="N51" s="194">
        <v>0</v>
      </c>
      <c r="O51" s="191">
        <v>0</v>
      </c>
      <c r="P51" s="197">
        <f>SUM(N51:O51)</f>
        <v>0</v>
      </c>
      <c r="Q51" s="273" t="s">
        <v>35</v>
      </c>
      <c r="R51" s="274"/>
      <c r="S51" s="32"/>
    </row>
    <row r="52" spans="1:19" s="1" customFormat="1" ht="27.75" customHeight="1">
      <c r="A52" s="88"/>
      <c r="B52" s="52" t="s">
        <v>54</v>
      </c>
      <c r="C52" s="52"/>
      <c r="D52" s="194">
        <v>0</v>
      </c>
      <c r="E52" s="191">
        <v>0</v>
      </c>
      <c r="F52" s="196">
        <f t="shared" si="11"/>
        <v>0</v>
      </c>
      <c r="G52" s="194">
        <v>0</v>
      </c>
      <c r="H52" s="191">
        <v>0</v>
      </c>
      <c r="I52" s="196">
        <f t="shared" si="12"/>
        <v>0</v>
      </c>
      <c r="J52" s="194">
        <v>0</v>
      </c>
      <c r="K52" s="191">
        <v>0</v>
      </c>
      <c r="L52" s="196">
        <f t="shared" si="13"/>
        <v>0</v>
      </c>
      <c r="M52" s="178" t="s">
        <v>8</v>
      </c>
      <c r="N52" s="194">
        <v>0</v>
      </c>
      <c r="O52" s="191">
        <v>3</v>
      </c>
      <c r="P52" s="196">
        <f>SUM(N52:O52)</f>
        <v>3</v>
      </c>
      <c r="Q52" s="273" t="s">
        <v>58</v>
      </c>
      <c r="R52" s="274"/>
      <c r="S52" s="24"/>
    </row>
    <row r="53" spans="1:19" s="1" customFormat="1" ht="27.75" customHeight="1">
      <c r="A53" s="88"/>
      <c r="B53" s="52" t="s">
        <v>86</v>
      </c>
      <c r="C53" s="52"/>
      <c r="D53" s="194">
        <v>0</v>
      </c>
      <c r="E53" s="191">
        <v>0</v>
      </c>
      <c r="F53" s="196">
        <f t="shared" si="11"/>
        <v>0</v>
      </c>
      <c r="G53" s="194">
        <v>0</v>
      </c>
      <c r="H53" s="191">
        <v>0</v>
      </c>
      <c r="I53" s="196">
        <f t="shared" si="12"/>
        <v>0</v>
      </c>
      <c r="J53" s="194">
        <v>0</v>
      </c>
      <c r="K53" s="191">
        <v>0</v>
      </c>
      <c r="L53" s="196">
        <f t="shared" si="13"/>
        <v>0</v>
      </c>
      <c r="M53" s="178" t="s">
        <v>8</v>
      </c>
      <c r="N53" s="194">
        <v>0</v>
      </c>
      <c r="O53" s="191">
        <v>0</v>
      </c>
      <c r="P53" s="196">
        <f>SUM(N53:O53)</f>
        <v>0</v>
      </c>
      <c r="Q53" s="273" t="s">
        <v>105</v>
      </c>
      <c r="R53" s="274"/>
      <c r="S53" s="24"/>
    </row>
    <row r="54" spans="1:19" s="1" customFormat="1" ht="27.75" customHeight="1">
      <c r="A54" s="88"/>
      <c r="B54" s="52" t="s">
        <v>75</v>
      </c>
      <c r="C54" s="52"/>
      <c r="D54" s="194">
        <v>0</v>
      </c>
      <c r="E54" s="198">
        <v>0</v>
      </c>
      <c r="F54" s="196">
        <f t="shared" si="11"/>
        <v>0</v>
      </c>
      <c r="G54" s="194">
        <v>0</v>
      </c>
      <c r="H54" s="198">
        <v>0</v>
      </c>
      <c r="I54" s="196">
        <f t="shared" si="12"/>
        <v>0</v>
      </c>
      <c r="J54" s="194">
        <v>0</v>
      </c>
      <c r="K54" s="198">
        <v>0</v>
      </c>
      <c r="L54" s="196">
        <f t="shared" si="13"/>
        <v>0</v>
      </c>
      <c r="M54" s="167" t="s">
        <v>8</v>
      </c>
      <c r="N54" s="194">
        <v>0</v>
      </c>
      <c r="O54" s="198">
        <v>0</v>
      </c>
      <c r="P54" s="196">
        <f>SUM(N54:O54)</f>
        <v>0</v>
      </c>
      <c r="Q54" s="273" t="s">
        <v>79</v>
      </c>
      <c r="R54" s="274"/>
      <c r="S54" s="24"/>
    </row>
    <row r="55" spans="1:19" s="1" customFormat="1" ht="27.75" customHeight="1" thickBot="1">
      <c r="A55" s="89"/>
      <c r="B55" s="90" t="s">
        <v>73</v>
      </c>
      <c r="C55" s="90"/>
      <c r="D55" s="199">
        <f>D50+D51-D52-D53-D54</f>
        <v>0</v>
      </c>
      <c r="E55" s="200">
        <f>E50+E51-E52-E53-E54</f>
        <v>0</v>
      </c>
      <c r="F55" s="201">
        <f t="shared" si="11"/>
        <v>0</v>
      </c>
      <c r="G55" s="199">
        <f>G50+G51-G52-G53-G54</f>
        <v>0</v>
      </c>
      <c r="H55" s="200">
        <f>H50+H51-H52-H53-H54</f>
        <v>0</v>
      </c>
      <c r="I55" s="202">
        <f t="shared" si="12"/>
        <v>0</v>
      </c>
      <c r="J55" s="203">
        <f>J50+J51-J52-J53-J54</f>
        <v>0</v>
      </c>
      <c r="K55" s="200">
        <v>0</v>
      </c>
      <c r="L55" s="201">
        <f t="shared" si="13"/>
        <v>0</v>
      </c>
      <c r="M55" s="204" t="s">
        <v>8</v>
      </c>
      <c r="N55" s="200">
        <f>N50+N51-N52-N53-N54</f>
        <v>0</v>
      </c>
      <c r="O55" s="200">
        <f>O50+O51-O52-O53-O54</f>
        <v>0</v>
      </c>
      <c r="P55" s="205">
        <f>P50+P51-P52-P53-P54</f>
        <v>0</v>
      </c>
      <c r="Q55" s="276" t="s">
        <v>64</v>
      </c>
      <c r="R55" s="276"/>
      <c r="S55" s="91"/>
    </row>
    <row r="56" spans="1:19" s="1" customFormat="1" ht="27.75" customHeight="1">
      <c r="A56" s="92" t="s">
        <v>88</v>
      </c>
      <c r="B56" s="52"/>
      <c r="C56" s="52"/>
      <c r="D56" s="52"/>
      <c r="E56" s="52"/>
      <c r="F56" s="52"/>
      <c r="G56" s="52"/>
      <c r="H56" s="52"/>
      <c r="I56" s="52"/>
      <c r="J56" s="100" t="s">
        <v>42</v>
      </c>
      <c r="K56" s="17"/>
      <c r="L56" s="23"/>
      <c r="M56" s="23"/>
      <c r="N56" s="23"/>
      <c r="O56" s="23"/>
      <c r="P56" s="23"/>
      <c r="Q56" s="23"/>
      <c r="R56" s="20"/>
      <c r="S56" s="87" t="s">
        <v>90</v>
      </c>
    </row>
    <row r="57" spans="1:19" s="1" customFormat="1" ht="27.75" customHeight="1">
      <c r="A57" s="92" t="s">
        <v>87</v>
      </c>
      <c r="B57" s="52"/>
      <c r="C57" s="52"/>
      <c r="D57" s="93"/>
      <c r="E57" s="93"/>
      <c r="F57" s="93"/>
      <c r="G57" s="93"/>
      <c r="H57" s="93"/>
      <c r="I57" s="94" t="s">
        <v>77</v>
      </c>
      <c r="J57" s="17"/>
      <c r="K57" s="94" t="s">
        <v>78</v>
      </c>
      <c r="L57" s="23"/>
      <c r="M57" s="23"/>
      <c r="N57" s="23"/>
      <c r="O57" s="23"/>
      <c r="P57" s="23"/>
      <c r="Q57" s="23"/>
      <c r="R57" s="20"/>
      <c r="S57" s="87" t="s">
        <v>89</v>
      </c>
    </row>
    <row r="58" spans="1:19" s="1" customFormat="1" ht="27.75" customHeight="1">
      <c r="A58" s="92"/>
      <c r="B58" s="93"/>
      <c r="C58" s="93"/>
      <c r="D58" s="93"/>
      <c r="E58" s="93"/>
      <c r="F58" s="93"/>
      <c r="G58" s="93"/>
      <c r="H58" s="93"/>
      <c r="I58" s="106" t="s">
        <v>74</v>
      </c>
      <c r="J58" s="94"/>
      <c r="K58" s="106" t="s">
        <v>74</v>
      </c>
      <c r="L58" s="95"/>
      <c r="M58" s="95"/>
      <c r="N58" s="95"/>
      <c r="O58" s="95"/>
      <c r="P58" s="95"/>
      <c r="Q58" s="95"/>
      <c r="R58" s="95"/>
      <c r="S58" s="87"/>
    </row>
    <row r="59" spans="1:19" s="1" customFormat="1" ht="27.75" customHeight="1">
      <c r="A59" s="96"/>
      <c r="B59" s="97"/>
      <c r="C59" s="97"/>
      <c r="D59" s="98"/>
      <c r="E59" s="277" t="s">
        <v>118</v>
      </c>
      <c r="F59" s="277"/>
      <c r="G59" s="277"/>
      <c r="H59" s="277"/>
      <c r="I59" s="23" t="s">
        <v>97</v>
      </c>
      <c r="J59" s="100"/>
      <c r="K59" s="23" t="s">
        <v>99</v>
      </c>
      <c r="L59" s="101" t="s">
        <v>101</v>
      </c>
      <c r="M59" s="52"/>
      <c r="N59" s="52"/>
      <c r="O59" s="93"/>
      <c r="P59" s="95"/>
      <c r="Q59" s="95"/>
      <c r="R59" s="95"/>
      <c r="S59" s="102"/>
    </row>
    <row r="60" spans="1:19" s="1" customFormat="1" ht="27.75" customHeight="1">
      <c r="A60" s="96"/>
      <c r="B60" s="97"/>
      <c r="C60" s="93"/>
      <c r="D60" s="98"/>
      <c r="E60" s="99"/>
      <c r="F60" s="277" t="s">
        <v>103</v>
      </c>
      <c r="G60" s="277"/>
      <c r="H60" s="277"/>
      <c r="I60" s="23" t="s">
        <v>98</v>
      </c>
      <c r="J60" s="100"/>
      <c r="K60" s="23" t="s">
        <v>100</v>
      </c>
      <c r="L60" s="278" t="s">
        <v>102</v>
      </c>
      <c r="M60" s="279"/>
      <c r="N60" s="279"/>
      <c r="O60" s="93"/>
      <c r="P60" s="95"/>
      <c r="Q60" s="95"/>
      <c r="R60" s="95"/>
      <c r="S60" s="102"/>
    </row>
    <row r="61" spans="1:19" s="1" customFormat="1" ht="27.75" customHeight="1">
      <c r="A61" s="96"/>
      <c r="B61" s="97"/>
      <c r="C61" s="97"/>
      <c r="D61" s="95"/>
      <c r="E61" s="23"/>
      <c r="F61" s="275" t="s">
        <v>108</v>
      </c>
      <c r="G61" s="275"/>
      <c r="H61" s="275"/>
      <c r="I61" s="23" t="s">
        <v>116</v>
      </c>
      <c r="J61" s="17"/>
      <c r="K61" s="23" t="s">
        <v>117</v>
      </c>
      <c r="L61" s="52" t="s">
        <v>111</v>
      </c>
      <c r="M61" s="52"/>
      <c r="N61" s="52"/>
      <c r="O61" s="93"/>
      <c r="P61" s="95"/>
      <c r="Q61" s="95"/>
      <c r="R61" s="95"/>
      <c r="S61" s="102"/>
    </row>
    <row r="62" spans="1:19" s="1" customFormat="1" ht="27.75" customHeight="1" thickBot="1">
      <c r="A62" s="72" t="s">
        <v>59</v>
      </c>
      <c r="B62" s="103"/>
      <c r="C62" s="103"/>
      <c r="D62" s="103"/>
      <c r="E62" s="103"/>
      <c r="F62" s="103"/>
      <c r="G62" s="103"/>
      <c r="H62" s="103"/>
      <c r="I62" s="103"/>
      <c r="J62" s="107" t="s">
        <v>43</v>
      </c>
      <c r="K62" s="58"/>
      <c r="L62" s="104"/>
      <c r="M62" s="104"/>
      <c r="N62" s="104"/>
      <c r="O62" s="104"/>
      <c r="P62" s="104"/>
      <c r="Q62" s="104"/>
      <c r="R62" s="104"/>
      <c r="S62" s="105" t="s">
        <v>60</v>
      </c>
    </row>
  </sheetData>
  <mergeCells count="51">
    <mergeCell ref="D10:P10"/>
    <mergeCell ref="A10:C10"/>
    <mergeCell ref="Q10:S10"/>
    <mergeCell ref="F61:H61"/>
    <mergeCell ref="Q54:R54"/>
    <mergeCell ref="Q55:R55"/>
    <mergeCell ref="E59:H59"/>
    <mergeCell ref="F60:H60"/>
    <mergeCell ref="L60:N60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4:L14"/>
    <mergeCell ref="N14:P14"/>
    <mergeCell ref="D15:F15"/>
    <mergeCell ref="J15:L15"/>
    <mergeCell ref="N15:P15"/>
    <mergeCell ref="N11:P11"/>
    <mergeCell ref="Q11:S11"/>
    <mergeCell ref="J13:L13"/>
    <mergeCell ref="N13:P13"/>
    <mergeCell ref="A11:C11"/>
    <mergeCell ref="D11:F11"/>
    <mergeCell ref="G11:I11"/>
    <mergeCell ref="J11:L11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2006-08-22T16:25:56Z</cp:lastPrinted>
  <dcterms:created xsi:type="dcterms:W3CDTF">2006-06-23T07:43:30Z</dcterms:created>
  <dcterms:modified xsi:type="dcterms:W3CDTF">2006-08-22T16:26:49Z</dcterms:modified>
  <cp:category/>
  <cp:version/>
  <cp:contentType/>
  <cp:contentStatus/>
</cp:coreProperties>
</file>