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 03" sheetId="1" r:id="rId1"/>
  </sheets>
  <definedNames/>
  <calcPr fullCalcOnLoad="1"/>
</workbook>
</file>

<file path=xl/sharedStrings.xml><?xml version="1.0" encoding="utf-8"?>
<sst xmlns="http://schemas.openxmlformats.org/spreadsheetml/2006/main" count="139" uniqueCount="114">
  <si>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</si>
  <si>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</si>
  <si>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</si>
  <si>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</si>
  <si>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</si>
  <si>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</si>
  <si>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</si>
  <si>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</si>
  <si>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</si>
  <si>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</si>
  <si>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</si>
  <si>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</si>
  <si>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</si>
  <si>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</si>
  <si>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</si>
  <si>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</si>
  <si>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</si>
  <si>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</si>
  <si>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</si>
  <si>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</si>
  <si>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</si>
  <si>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</si>
  <si>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</si>
  <si>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</si>
  <si>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</si>
  <si>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</si>
  <si>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</si>
  <si>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</si>
  <si>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</si>
  <si>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</si>
  <si>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</si>
  <si>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</si>
  <si>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</si>
  <si>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</si>
  <si>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</si>
  <si>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</si>
  <si>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</si>
  <si>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</si>
  <si>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</si>
  <si>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</si>
  <si>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ton</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</si>
  <si>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</si>
  <si>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</si>
  <si>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</si>
  <si>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</si>
  <si>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</si>
  <si>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</si>
  <si>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</si>
  <si>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</si>
  <si>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</si>
  <si>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</si>
  <si>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</si>
  <si>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</si>
  <si>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</si>
  <si>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</si>
  <si>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</si>
  <si>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</si>
  <si>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</si>
  <si>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</si>
  <si>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</si>
  <si>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</si>
  <si>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</si>
  <si>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</si>
  <si>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</si>
  <si>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</si>
  <si>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Harbours</t>
  </si>
  <si>
    <t>Hawens</t>
  </si>
  <si>
    <t>(9)</t>
  </si>
  <si>
    <t>Products (6)</t>
  </si>
  <si>
    <t>(d) RSA Exports (7)</t>
  </si>
  <si>
    <t>(d) RSA Uitvoere (7)</t>
  </si>
  <si>
    <t>Produkte (6)</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</si>
  <si>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</si>
  <si>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</si>
  <si>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</si>
  <si>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</si>
  <si>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</si>
  <si>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</si>
  <si>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Invoere bestem vir RSA</t>
  </si>
  <si>
    <t>(g) Stock stored at: (9)</t>
  </si>
  <si>
    <t>(g) Voorraad geberg by: (9)</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</si>
  <si>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</si>
  <si>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</si>
  <si>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</si>
  <si>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</si>
  <si>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</si>
  <si>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</si>
  <si>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26/11/2003</t>
  </si>
  <si>
    <t xml:space="preserve">SMI-112003  </t>
  </si>
  <si>
    <t>WHEAT/KORING - 2003/2004 Year (Oct - Sep) / 2003/2004 Jaar (Okt - Sep) (2)</t>
  </si>
  <si>
    <t>Oct/Okt 2003</t>
  </si>
  <si>
    <t>Oct/Okt 2002</t>
  </si>
  <si>
    <t>Preliminary/Voorlopig</t>
  </si>
  <si>
    <t>1 Oct/Okt 2003</t>
  </si>
  <si>
    <t>Deliveries directly from farms (5)</t>
  </si>
  <si>
    <t>Lewerings direk vanaf plase (5)</t>
  </si>
  <si>
    <t>Imports destined for RSA</t>
  </si>
  <si>
    <t>Seed for planting purposes</t>
  </si>
  <si>
    <t>Saad vir plantdoeleindes</t>
  </si>
  <si>
    <t>Border posts</t>
  </si>
  <si>
    <t>Grensposte</t>
  </si>
  <si>
    <t xml:space="preserve">Net dispatches(+)/receipts(-) </t>
  </si>
  <si>
    <t xml:space="preserve">Netto versendings(+)/ontvangstes(-) </t>
  </si>
  <si>
    <t xml:space="preserve">Surplus(-)/Deficit(+) (8) </t>
  </si>
  <si>
    <t>Surplus(-)/Tekort(+) (8)</t>
  </si>
  <si>
    <t>31 Oct/Okt 2003</t>
  </si>
  <si>
    <t>31 Oct/Okt 2002</t>
  </si>
  <si>
    <t xml:space="preserve">(f) Unutilised stock (a+b-c-d-e) </t>
  </si>
  <si>
    <r>
      <t>(f) Onaangewende voorraad</t>
    </r>
    <r>
      <rPr>
        <sz val="15"/>
        <rFont val="Arial"/>
        <family val="2"/>
      </rPr>
      <t xml:space="preserve"> </t>
    </r>
    <r>
      <rPr>
        <b/>
        <sz val="15"/>
        <rFont val="Arial"/>
        <family val="2"/>
      </rPr>
      <t xml:space="preserve">(a+b-c-d-e) </t>
    </r>
  </si>
  <si>
    <t>Imported</t>
  </si>
  <si>
    <t>Ingevoer</t>
  </si>
  <si>
    <t>2 764</t>
  </si>
  <si>
    <t>1  635</t>
  </si>
  <si>
    <t>60 971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</si>
</sst>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0" fontId="5" fillId="0" borderId="22" xfId="0" applyFont="1" applyFill="1" applyBorder="1" applyAlignment="1">
      <alignment/>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72" fontId="5" fillId="0" borderId="57"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quotePrefix="1">
      <alignment/>
    </xf>
    <xf numFmtId="0" fontId="3" fillId="0" borderId="0" xfId="0" applyFont="1" applyFill="1" applyBorder="1" applyAlignment="1">
      <alignment horizontal="left"/>
    </xf>
    <xf numFmtId="3" fontId="4" fillId="0" borderId="17" xfId="0" applyNumberFormat="1" applyFont="1" applyFill="1" applyBorder="1" applyAlignment="1">
      <alignment horizontal="center"/>
    </xf>
    <xf numFmtId="172" fontId="5" fillId="0" borderId="0" xfId="0" applyNumberFormat="1" applyFont="1" applyFill="1" applyBorder="1" applyAlignment="1">
      <alignment horizontal="right"/>
    </xf>
    <xf numFmtId="172" fontId="5" fillId="0" borderId="13" xfId="0" applyNumberFormat="1" applyFont="1" applyFill="1" applyBorder="1" applyAlignment="1">
      <alignment horizontal="right"/>
    </xf>
    <xf numFmtId="172" fontId="5" fillId="0" borderId="52" xfId="0" applyNumberFormat="1" applyFont="1" applyFill="1" applyBorder="1" applyAlignment="1">
      <alignment/>
    </xf>
    <xf numFmtId="172" fontId="5" fillId="0" borderId="53" xfId="0" applyNumberFormat="1" applyFont="1" applyFill="1" applyBorder="1" applyAlignment="1">
      <alignment/>
    </xf>
    <xf numFmtId="172" fontId="5" fillId="0" borderId="54" xfId="0" applyNumberFormat="1" applyFont="1" applyFill="1" applyBorder="1" applyAlignment="1">
      <alignment/>
    </xf>
    <xf numFmtId="172" fontId="5" fillId="0" borderId="0" xfId="0" applyNumberFormat="1" applyFont="1" applyFill="1" applyBorder="1" applyAlignment="1">
      <alignment/>
    </xf>
    <xf numFmtId="172" fontId="5" fillId="0" borderId="16" xfId="0" applyNumberFormat="1" applyFont="1" applyFill="1" applyBorder="1" applyAlignment="1" quotePrefix="1">
      <alignment horizontal="center"/>
    </xf>
    <xf numFmtId="172" fontId="5" fillId="0" borderId="22" xfId="0" applyNumberFormat="1" applyFont="1" applyFill="1" applyBorder="1" applyAlignment="1">
      <alignment horizontal="right"/>
    </xf>
    <xf numFmtId="0" fontId="5" fillId="0" borderId="8" xfId="0" applyFont="1" applyFill="1" applyBorder="1" applyAlignment="1">
      <alignment horizontal="right"/>
    </xf>
    <xf numFmtId="0" fontId="5" fillId="0" borderId="43" xfId="0" applyFont="1" applyFill="1" applyBorder="1" applyAlignment="1">
      <alignment horizontal="right"/>
    </xf>
    <xf numFmtId="0" fontId="5" fillId="0" borderId="24" xfId="0" applyFont="1" applyFill="1" applyBorder="1" applyAlignment="1">
      <alignment horizontal="right"/>
    </xf>
    <xf numFmtId="0" fontId="5" fillId="0" borderId="38" xfId="0" applyFont="1" applyFill="1" applyBorder="1" applyAlignment="1">
      <alignment horizontal="right"/>
    </xf>
    <xf numFmtId="0" fontId="5" fillId="0" borderId="33" xfId="0" applyFont="1" applyFill="1" applyBorder="1" applyAlignment="1">
      <alignment horizontal="right"/>
    </xf>
    <xf numFmtId="0" fontId="5" fillId="0" borderId="39" xfId="0" applyFont="1" applyFill="1" applyBorder="1" applyAlignment="1">
      <alignment horizontal="right"/>
    </xf>
    <xf numFmtId="1" fontId="5" fillId="0" borderId="52" xfId="0" applyNumberFormat="1" applyFont="1" applyFill="1" applyBorder="1" applyAlignment="1">
      <alignment horizontal="right"/>
    </xf>
    <xf numFmtId="1" fontId="5" fillId="0" borderId="53" xfId="0" applyNumberFormat="1" applyFont="1" applyFill="1" applyBorder="1" applyAlignment="1">
      <alignment horizontal="right"/>
    </xf>
    <xf numFmtId="1" fontId="5" fillId="0" borderId="58" xfId="0" applyNumberFormat="1" applyFont="1" applyFill="1" applyBorder="1" applyAlignment="1">
      <alignment horizontal="right"/>
    </xf>
    <xf numFmtId="0" fontId="7" fillId="0" borderId="0" xfId="0" applyFont="1" applyFill="1" applyBorder="1" applyAlignment="1">
      <alignment horizontal="left"/>
    </xf>
    <xf numFmtId="1" fontId="3" fillId="0" borderId="0" xfId="0" applyNumberFormat="1" applyFont="1" applyFill="1" applyBorder="1" applyAlignment="1">
      <alignment/>
    </xf>
    <xf numFmtId="0" fontId="7" fillId="0" borderId="0" xfId="0" applyFont="1" applyFill="1" applyBorder="1" applyAlignment="1">
      <alignment horizontal="right"/>
    </xf>
    <xf numFmtId="17" fontId="5" fillId="0" borderId="1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4" fillId="0" borderId="3" xfId="0" applyFont="1" applyFill="1" applyBorder="1" applyAlignment="1">
      <alignment horizontal="righ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5" fillId="0" borderId="2" xfId="0" applyFont="1" applyFill="1" applyBorder="1" applyAlignment="1" quotePrefix="1">
      <alignment horizontal="center"/>
    </xf>
    <xf numFmtId="0" fontId="5" fillId="0" borderId="10" xfId="0" applyNumberFormat="1" applyFont="1" applyFill="1" applyBorder="1" applyAlignment="1" quotePrefix="1">
      <alignment horizontal="center"/>
    </xf>
    <xf numFmtId="17" fontId="5" fillId="0" borderId="55" xfId="0" applyNumberFormat="1" applyFont="1" applyFill="1" applyBorder="1" applyAlignment="1" quotePrefix="1">
      <alignment horizontal="center"/>
    </xf>
    <xf numFmtId="1" fontId="5"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104775</xdr:rowOff>
    </xdr:from>
    <xdr:to>
      <xdr:col>0</xdr:col>
      <xdr:colOff>0</xdr:colOff>
      <xdr:row>60</xdr:row>
      <xdr:rowOff>76200</xdr:rowOff>
    </xdr:to>
    <xdr:pic>
      <xdr:nvPicPr>
        <xdr:cNvPr id="1" name="Picture 1"/>
        <xdr:cNvPicPr preferRelativeResize="1">
          <a:picLocks noChangeAspect="1"/>
        </xdr:cNvPicPr>
      </xdr:nvPicPr>
      <xdr:blipFill>
        <a:blip r:embed="rId1"/>
        <a:stretch>
          <a:fillRect/>
        </a:stretch>
      </xdr:blipFill>
      <xdr:spPr>
        <a:xfrm>
          <a:off x="0" y="13782675"/>
          <a:ext cx="0" cy="1114425"/>
        </a:xfrm>
        <a:prstGeom prst="rect">
          <a:avLst/>
        </a:prstGeom>
        <a:noFill/>
        <a:ln w="9525" cmpd="sng">
          <a:noFill/>
        </a:ln>
      </xdr:spPr>
    </xdr:pic>
    <xdr:clientData/>
  </xdr:twoCellAnchor>
  <xdr:twoCellAnchor>
    <xdr:from>
      <xdr:col>10</xdr:col>
      <xdr:colOff>2590800</xdr:colOff>
      <xdr:row>57</xdr:row>
      <xdr:rowOff>114300</xdr:rowOff>
    </xdr:from>
    <xdr:to>
      <xdr:col>10</xdr:col>
      <xdr:colOff>4448175</xdr:colOff>
      <xdr:row>61</xdr:row>
      <xdr:rowOff>0</xdr:rowOff>
    </xdr:to>
    <xdr:pic>
      <xdr:nvPicPr>
        <xdr:cNvPr id="2" name="Picture 2"/>
        <xdr:cNvPicPr preferRelativeResize="1">
          <a:picLocks noChangeAspect="1"/>
        </xdr:cNvPicPr>
      </xdr:nvPicPr>
      <xdr:blipFill>
        <a:blip r:embed="rId1"/>
        <a:stretch>
          <a:fillRect/>
        </a:stretch>
      </xdr:blipFill>
      <xdr:spPr>
        <a:xfrm>
          <a:off x="18040350" y="14249400"/>
          <a:ext cx="185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1142"/>
  <sheetViews>
    <sheetView tabSelected="1" zoomScale="75" zoomScaleNormal="75" workbookViewId="0" topLeftCell="A1">
      <selection activeCell="C6" sqref="C6"/>
    </sheetView>
  </sheetViews>
  <sheetFormatPr defaultColWidth="9.140625" defaultRowHeight="12.75"/>
  <cols>
    <col min="1" max="1" width="8.421875" style="185" customWidth="1"/>
    <col min="2" max="2" width="2.8515625" style="185" customWidth="1"/>
    <col min="3" max="3" width="75.421875" style="185" customWidth="1"/>
    <col min="4" max="10" width="20.7109375" style="185" customWidth="1"/>
    <col min="11" max="11" width="73.00390625" style="185" customWidth="1"/>
    <col min="12" max="12" width="2.8515625" style="185" customWidth="1"/>
    <col min="13" max="13" width="8.421875" style="184" customWidth="1"/>
    <col min="14" max="149" width="7.8515625" style="184" customWidth="1"/>
    <col min="150" max="16384" width="7.8515625" style="185" customWidth="1"/>
  </cols>
  <sheetData>
    <row r="1" spans="1:149" s="6" customFormat="1" ht="21.75">
      <c r="A1" s="1" t="s">
        <v>88</v>
      </c>
      <c r="B1" s="1"/>
      <c r="C1" s="1"/>
      <c r="D1" s="221" t="s">
        <v>28</v>
      </c>
      <c r="E1" s="221"/>
      <c r="F1" s="221"/>
      <c r="G1" s="221"/>
      <c r="H1" s="221"/>
      <c r="I1" s="221"/>
      <c r="J1" s="221"/>
      <c r="K1" s="3"/>
      <c r="L1" s="3"/>
      <c r="M1" s="4" t="s">
        <v>87</v>
      </c>
      <c r="N1" s="1"/>
      <c r="O1" s="1"/>
      <c r="P1" s="1"/>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row>
    <row r="2" spans="1:149" s="6" customFormat="1" ht="21.75">
      <c r="A2" s="2"/>
      <c r="B2" s="2"/>
      <c r="C2" s="2"/>
      <c r="D2" s="221" t="s">
        <v>89</v>
      </c>
      <c r="E2" s="221"/>
      <c r="F2" s="221"/>
      <c r="G2" s="221"/>
      <c r="H2" s="221"/>
      <c r="I2" s="221"/>
      <c r="J2" s="221"/>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row>
    <row r="3" spans="2:149" s="6" customFormat="1" ht="21.75" customHeight="1" thickBot="1">
      <c r="B3" s="7"/>
      <c r="C3" s="7"/>
      <c r="D3" s="222" t="s">
        <v>73</v>
      </c>
      <c r="E3" s="222"/>
      <c r="F3" s="222"/>
      <c r="G3" s="222"/>
      <c r="H3" s="222"/>
      <c r="I3" s="222"/>
      <c r="J3" s="222"/>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row>
    <row r="4" spans="1:149" s="14" customFormat="1" ht="20.25" customHeight="1">
      <c r="A4" s="8"/>
      <c r="B4" s="9"/>
      <c r="C4" s="9"/>
      <c r="D4" s="210" t="s">
        <v>90</v>
      </c>
      <c r="E4" s="211"/>
      <c r="F4" s="211"/>
      <c r="G4" s="10"/>
      <c r="H4" s="223" t="s">
        <v>91</v>
      </c>
      <c r="I4" s="211"/>
      <c r="J4" s="212"/>
      <c r="K4" s="11"/>
      <c r="L4" s="11"/>
      <c r="M4" s="12"/>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row>
    <row r="5" spans="1:149" s="14" customFormat="1" ht="21" customHeight="1" thickBot="1">
      <c r="A5" s="188"/>
      <c r="B5" s="15"/>
      <c r="C5" s="15"/>
      <c r="D5" s="213" t="s">
        <v>92</v>
      </c>
      <c r="E5" s="214"/>
      <c r="F5" s="214"/>
      <c r="G5" s="16" t="s">
        <v>0</v>
      </c>
      <c r="H5" s="224"/>
      <c r="I5" s="214"/>
      <c r="J5" s="215"/>
      <c r="K5" s="17"/>
      <c r="L5" s="17"/>
      <c r="M5" s="18"/>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row>
    <row r="6" spans="1:149" s="14" customFormat="1" ht="21" customHeight="1">
      <c r="A6" s="188"/>
      <c r="B6" s="15"/>
      <c r="C6" s="15"/>
      <c r="D6" s="19" t="s">
        <v>35</v>
      </c>
      <c r="E6" s="20" t="s">
        <v>36</v>
      </c>
      <c r="F6" s="21" t="s">
        <v>1</v>
      </c>
      <c r="G6" s="22" t="s">
        <v>64</v>
      </c>
      <c r="H6" s="19" t="s">
        <v>35</v>
      </c>
      <c r="I6" s="20" t="s">
        <v>36</v>
      </c>
      <c r="J6" s="21" t="s">
        <v>1</v>
      </c>
      <c r="K6" s="17"/>
      <c r="L6" s="17"/>
      <c r="M6" s="1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row>
    <row r="7" spans="1:149" s="14" customFormat="1" ht="21" customHeight="1" thickBot="1">
      <c r="A7" s="23"/>
      <c r="B7" s="24"/>
      <c r="C7" s="24"/>
      <c r="D7" s="25" t="s">
        <v>29</v>
      </c>
      <c r="E7" s="26" t="s">
        <v>30</v>
      </c>
      <c r="F7" s="27" t="s">
        <v>2</v>
      </c>
      <c r="G7" s="28"/>
      <c r="H7" s="25" t="s">
        <v>29</v>
      </c>
      <c r="I7" s="26" t="s">
        <v>30</v>
      </c>
      <c r="J7" s="27" t="s">
        <v>2</v>
      </c>
      <c r="K7" s="29"/>
      <c r="L7" s="29"/>
      <c r="M7" s="30"/>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row>
    <row r="8" spans="1:149" s="14" customFormat="1" ht="12" customHeight="1" thickBot="1">
      <c r="A8" s="31"/>
      <c r="B8" s="31"/>
      <c r="C8" s="31"/>
      <c r="D8" s="32"/>
      <c r="E8" s="33"/>
      <c r="F8" s="34"/>
      <c r="G8" s="33"/>
      <c r="H8" s="32"/>
      <c r="I8" s="33"/>
      <c r="J8" s="33"/>
      <c r="K8" s="31"/>
      <c r="L8" s="31"/>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row>
    <row r="9" spans="1:149" s="14" customFormat="1" ht="21" customHeight="1" thickBot="1">
      <c r="A9" s="35"/>
      <c r="B9" s="36"/>
      <c r="C9" s="36"/>
      <c r="D9" s="225" t="s">
        <v>93</v>
      </c>
      <c r="E9" s="209"/>
      <c r="F9" s="209"/>
      <c r="G9" s="37"/>
      <c r="H9" s="225" t="s">
        <v>74</v>
      </c>
      <c r="I9" s="209"/>
      <c r="J9" s="218"/>
      <c r="K9" s="36"/>
      <c r="L9" s="36"/>
      <c r="M9" s="38"/>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row>
    <row r="10" spans="1:149" s="14" customFormat="1" ht="21" customHeight="1" thickBot="1">
      <c r="A10" s="39" t="s">
        <v>47</v>
      </c>
      <c r="B10" s="40"/>
      <c r="C10" s="40"/>
      <c r="D10" s="41">
        <v>864</v>
      </c>
      <c r="E10" s="42">
        <v>33</v>
      </c>
      <c r="F10" s="43">
        <f>SUM(D10:E10)</f>
        <v>897</v>
      </c>
      <c r="G10" s="44">
        <f>ROUND(F10-J10,2)/J10*100</f>
        <v>54.65517241379311</v>
      </c>
      <c r="H10" s="41">
        <v>544</v>
      </c>
      <c r="I10" s="42">
        <v>36</v>
      </c>
      <c r="J10" s="45">
        <f>SUM(H10:I10)</f>
        <v>580</v>
      </c>
      <c r="K10" s="46"/>
      <c r="M10" s="47" t="s">
        <v>37</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row>
    <row r="11" spans="1:149" s="14" customFormat="1" ht="21" customHeight="1" thickBot="1">
      <c r="A11" s="39"/>
      <c r="B11" s="13"/>
      <c r="C11" s="13"/>
      <c r="D11" s="219"/>
      <c r="E11" s="219"/>
      <c r="F11" s="219"/>
      <c r="G11" s="48"/>
      <c r="H11" s="226"/>
      <c r="I11" s="226"/>
      <c r="J11" s="226"/>
      <c r="K11" s="49"/>
      <c r="L11" s="49"/>
      <c r="M11" s="50"/>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row>
    <row r="12" spans="1:149" s="14" customFormat="1" ht="21" customHeight="1" thickBot="1">
      <c r="A12" s="39" t="s">
        <v>3</v>
      </c>
      <c r="B12" s="51"/>
      <c r="C12" s="51"/>
      <c r="D12" s="41">
        <f>D13+D14</f>
        <v>136</v>
      </c>
      <c r="E12" s="55">
        <f>E13+E14</f>
        <v>0</v>
      </c>
      <c r="F12" s="43">
        <f>SUM(D12:E12)</f>
        <v>136</v>
      </c>
      <c r="G12" s="56" t="s">
        <v>23</v>
      </c>
      <c r="H12" s="41">
        <f>H13+H14</f>
        <v>354</v>
      </c>
      <c r="I12" s="55">
        <f>I13+I14</f>
        <v>1</v>
      </c>
      <c r="J12" s="57">
        <f>SUM(H12:I12)</f>
        <v>355</v>
      </c>
      <c r="K12" s="46"/>
      <c r="L12" s="46"/>
      <c r="M12" s="47" t="s">
        <v>4</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row>
    <row r="13" spans="1:149" s="14" customFormat="1" ht="21" customHeight="1">
      <c r="A13" s="39"/>
      <c r="B13" s="58" t="s">
        <v>94</v>
      </c>
      <c r="C13" s="59"/>
      <c r="D13" s="60">
        <v>61</v>
      </c>
      <c r="E13" s="61">
        <v>0</v>
      </c>
      <c r="F13" s="57">
        <f>SUM(D13:E13)</f>
        <v>61</v>
      </c>
      <c r="G13" s="62">
        <f>ROUND(F13-J13,2)/J13*100</f>
        <v>-71.88940092165899</v>
      </c>
      <c r="H13" s="60">
        <v>216</v>
      </c>
      <c r="I13" s="61">
        <v>1</v>
      </c>
      <c r="J13" s="57">
        <f>SUM(H13:I13)</f>
        <v>217</v>
      </c>
      <c r="K13" s="63"/>
      <c r="L13" s="64" t="s">
        <v>95</v>
      </c>
      <c r="M13" s="50"/>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row>
    <row r="14" spans="1:149" s="14" customFormat="1" ht="21" customHeight="1" thickBot="1">
      <c r="A14" s="39"/>
      <c r="B14" s="65" t="s">
        <v>96</v>
      </c>
      <c r="C14" s="66"/>
      <c r="D14" s="67">
        <v>75</v>
      </c>
      <c r="E14" s="70">
        <v>0</v>
      </c>
      <c r="F14" s="69">
        <f>SUM(D14:E14)</f>
        <v>75</v>
      </c>
      <c r="G14" s="71" t="s">
        <v>23</v>
      </c>
      <c r="H14" s="67">
        <v>138</v>
      </c>
      <c r="I14" s="70">
        <v>0</v>
      </c>
      <c r="J14" s="69">
        <f>SUM(H14:I14)</f>
        <v>138</v>
      </c>
      <c r="K14" s="72"/>
      <c r="L14" s="73" t="s">
        <v>78</v>
      </c>
      <c r="M14" s="50"/>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row>
    <row r="15" spans="1:149" s="14" customFormat="1" ht="12" customHeight="1" thickBot="1">
      <c r="A15" s="39"/>
      <c r="B15" s="13"/>
      <c r="C15" s="13"/>
      <c r="D15" s="74"/>
      <c r="E15" s="74"/>
      <c r="F15" s="74"/>
      <c r="G15" s="74"/>
      <c r="H15" s="74"/>
      <c r="I15" s="74"/>
      <c r="J15" s="74"/>
      <c r="K15" s="49"/>
      <c r="L15" s="49"/>
      <c r="M15" s="50"/>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row>
    <row r="16" spans="1:149" s="14" customFormat="1" ht="21" customHeight="1" thickBot="1">
      <c r="A16" s="39" t="s">
        <v>6</v>
      </c>
      <c r="B16" s="75"/>
      <c r="C16" s="51"/>
      <c r="D16" s="41">
        <f>SUM(D18:D23)</f>
        <v>236</v>
      </c>
      <c r="E16" s="53">
        <f>SUM(E18:E23)</f>
        <v>1</v>
      </c>
      <c r="F16" s="45">
        <f>SUM(D16:E16)</f>
        <v>237</v>
      </c>
      <c r="G16" s="76">
        <f>ROUND((F16-J16)/(J16)*(100),2)</f>
        <v>2.16</v>
      </c>
      <c r="H16" s="41">
        <f>SUM(H18:H23)</f>
        <v>232</v>
      </c>
      <c r="I16" s="53">
        <f>SUM(I18:I23)</f>
        <v>0</v>
      </c>
      <c r="J16" s="45">
        <f>SUM(H16:I16)</f>
        <v>232</v>
      </c>
      <c r="K16" s="46"/>
      <c r="L16" s="46"/>
      <c r="M16" s="47" t="s">
        <v>7</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row>
    <row r="17" spans="1:149" s="14" customFormat="1" ht="21" customHeight="1">
      <c r="A17" s="39"/>
      <c r="B17" s="77" t="s">
        <v>32</v>
      </c>
      <c r="C17" s="78"/>
      <c r="D17" s="60">
        <f>SUM(D18:D20)</f>
        <v>234</v>
      </c>
      <c r="E17" s="61">
        <f>SUM(E18:E20)</f>
        <v>0</v>
      </c>
      <c r="F17" s="54">
        <f>SUM(D17:E17)</f>
        <v>234</v>
      </c>
      <c r="G17" s="62">
        <f>ROUND(F17-J17,2)/J17*100</f>
        <v>1.2987012987012987</v>
      </c>
      <c r="H17" s="60">
        <f>SUM(H18:H20)</f>
        <v>231</v>
      </c>
      <c r="I17" s="61">
        <f>SUM(I18:I20)</f>
        <v>0</v>
      </c>
      <c r="J17" s="54">
        <f>SUM(H17:I17)</f>
        <v>231</v>
      </c>
      <c r="K17" s="80"/>
      <c r="L17" s="81" t="s">
        <v>33</v>
      </c>
      <c r="M17" s="47"/>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row>
    <row r="18" spans="1:149" s="14" customFormat="1" ht="21" customHeight="1">
      <c r="A18" s="39"/>
      <c r="B18" s="83"/>
      <c r="C18" s="58" t="s">
        <v>8</v>
      </c>
      <c r="D18" s="84">
        <v>234</v>
      </c>
      <c r="E18" s="85">
        <v>0</v>
      </c>
      <c r="F18" s="86">
        <f>SUM(D18:E18)</f>
        <v>234</v>
      </c>
      <c r="G18" s="87">
        <f>ROUND(F18-J18,2)/J18*100</f>
        <v>1.2987012987012987</v>
      </c>
      <c r="H18" s="84">
        <v>231</v>
      </c>
      <c r="I18" s="85">
        <v>0</v>
      </c>
      <c r="J18" s="86">
        <f>SUM(H18:I18)</f>
        <v>231</v>
      </c>
      <c r="K18" s="64" t="s">
        <v>49</v>
      </c>
      <c r="L18" s="88"/>
      <c r="M18" s="50"/>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row>
    <row r="19" spans="1:149" s="14" customFormat="1" ht="21" customHeight="1">
      <c r="A19" s="39"/>
      <c r="B19" s="89"/>
      <c r="C19" s="90" t="s">
        <v>38</v>
      </c>
      <c r="D19" s="91">
        <v>0</v>
      </c>
      <c r="E19" s="92">
        <v>0</v>
      </c>
      <c r="F19" s="93">
        <f>SUM(D19:E19)</f>
        <v>0</v>
      </c>
      <c r="G19" s="189">
        <v>0</v>
      </c>
      <c r="H19" s="91">
        <v>0</v>
      </c>
      <c r="I19" s="92">
        <v>0</v>
      </c>
      <c r="J19" s="93">
        <f>SUM(H19:I19)</f>
        <v>0</v>
      </c>
      <c r="K19" s="95" t="s">
        <v>46</v>
      </c>
      <c r="L19" s="88"/>
      <c r="M19" s="50"/>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row>
    <row r="20" spans="1:149" s="14" customFormat="1" ht="21" customHeight="1">
      <c r="A20" s="39"/>
      <c r="B20" s="89"/>
      <c r="C20" s="96" t="s">
        <v>9</v>
      </c>
      <c r="D20" s="97">
        <v>0</v>
      </c>
      <c r="E20" s="98">
        <v>0</v>
      </c>
      <c r="F20" s="99">
        <f>E20+D20</f>
        <v>0</v>
      </c>
      <c r="G20" s="189">
        <v>0</v>
      </c>
      <c r="H20" s="97">
        <v>0</v>
      </c>
      <c r="I20" s="98">
        <v>0</v>
      </c>
      <c r="J20" s="99">
        <f>I20+H20</f>
        <v>0</v>
      </c>
      <c r="K20" s="73" t="s">
        <v>10</v>
      </c>
      <c r="L20" s="101"/>
      <c r="M20" s="50"/>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row>
    <row r="21" spans="1:149" s="14" customFormat="1" ht="21" customHeight="1">
      <c r="A21" s="39"/>
      <c r="B21" s="102" t="s">
        <v>11</v>
      </c>
      <c r="C21" s="103"/>
      <c r="D21" s="91">
        <v>1</v>
      </c>
      <c r="E21" s="92">
        <v>1</v>
      </c>
      <c r="F21" s="93">
        <f>SUM(D21:E21)</f>
        <v>2</v>
      </c>
      <c r="G21" s="104">
        <f>ROUND(F21-J21,2)/J21*100</f>
        <v>100</v>
      </c>
      <c r="H21" s="91">
        <v>1</v>
      </c>
      <c r="I21" s="92">
        <v>0</v>
      </c>
      <c r="J21" s="93">
        <f>SUM(H21:I21)</f>
        <v>1</v>
      </c>
      <c r="K21" s="49"/>
      <c r="L21" s="101" t="s">
        <v>39</v>
      </c>
      <c r="M21" s="50"/>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row>
    <row r="22" spans="1:149" s="14" customFormat="1" ht="21" customHeight="1">
      <c r="A22" s="39"/>
      <c r="B22" s="102" t="s">
        <v>12</v>
      </c>
      <c r="C22" s="103"/>
      <c r="D22" s="91">
        <v>1</v>
      </c>
      <c r="E22" s="92">
        <v>0</v>
      </c>
      <c r="F22" s="93">
        <f>SUM(D22:E22)</f>
        <v>1</v>
      </c>
      <c r="G22" s="94">
        <v>0</v>
      </c>
      <c r="H22" s="91">
        <v>0</v>
      </c>
      <c r="I22" s="92">
        <v>0</v>
      </c>
      <c r="J22" s="93">
        <f>SUM(H22:I22)</f>
        <v>0</v>
      </c>
      <c r="K22" s="49"/>
      <c r="L22" s="101" t="s">
        <v>13</v>
      </c>
      <c r="M22" s="50"/>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row>
    <row r="23" spans="1:149" s="14" customFormat="1" ht="21" customHeight="1" thickBot="1">
      <c r="A23" s="39"/>
      <c r="B23" s="106" t="s">
        <v>97</v>
      </c>
      <c r="C23" s="107"/>
      <c r="D23" s="67">
        <v>0</v>
      </c>
      <c r="E23" s="68">
        <v>0</v>
      </c>
      <c r="F23" s="108">
        <f>SUM(D23:E23)</f>
        <v>0</v>
      </c>
      <c r="G23" s="190">
        <v>0</v>
      </c>
      <c r="H23" s="67">
        <v>0</v>
      </c>
      <c r="I23" s="68">
        <v>0</v>
      </c>
      <c r="J23" s="108">
        <f>SUM(H23:I23)</f>
        <v>0</v>
      </c>
      <c r="K23" s="109"/>
      <c r="L23" s="110" t="s">
        <v>98</v>
      </c>
      <c r="M23" s="50"/>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row>
    <row r="24" spans="1:149" s="14" customFormat="1" ht="12" customHeight="1" thickBot="1">
      <c r="A24" s="39"/>
      <c r="B24" s="40"/>
      <c r="C24" s="40"/>
      <c r="D24" s="74"/>
      <c r="E24" s="74"/>
      <c r="F24" s="74"/>
      <c r="G24" s="74"/>
      <c r="H24" s="74"/>
      <c r="I24" s="74"/>
      <c r="J24" s="74"/>
      <c r="K24" s="46"/>
      <c r="L24" s="46"/>
      <c r="M24" s="47"/>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row>
    <row r="25" spans="1:149" s="14" customFormat="1" ht="21" customHeight="1" thickBot="1">
      <c r="A25" s="39" t="s">
        <v>69</v>
      </c>
      <c r="B25" s="40"/>
      <c r="C25" s="40"/>
      <c r="D25" s="52">
        <f>SUM(D26+D29)</f>
        <v>5</v>
      </c>
      <c r="E25" s="111">
        <f>SUM(E26+E29)</f>
        <v>0</v>
      </c>
      <c r="F25" s="54">
        <f>SUM(D25:E25)</f>
        <v>5</v>
      </c>
      <c r="G25" s="56" t="s">
        <v>23</v>
      </c>
      <c r="H25" s="52">
        <f>SUM(H26+H29)</f>
        <v>12</v>
      </c>
      <c r="I25" s="111">
        <f>SUM(I26+I29)</f>
        <v>0</v>
      </c>
      <c r="J25" s="54">
        <f>SUM(H25:I25)</f>
        <v>12</v>
      </c>
      <c r="K25" s="46"/>
      <c r="L25" s="46"/>
      <c r="M25" s="112" t="s">
        <v>70</v>
      </c>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row>
    <row r="26" spans="1:149" s="14" customFormat="1" ht="21" customHeight="1">
      <c r="A26" s="39"/>
      <c r="B26" s="77" t="s">
        <v>68</v>
      </c>
      <c r="C26" s="113"/>
      <c r="D26" s="79">
        <f>SUM(D27:D28)</f>
        <v>2</v>
      </c>
      <c r="E26" s="114">
        <f>SUM(E27:E28)</f>
        <v>0</v>
      </c>
      <c r="F26" s="57">
        <f aca="true" t="shared" si="0" ref="F26:F31">SUM(D26:E26)</f>
        <v>2</v>
      </c>
      <c r="G26" s="115" t="s">
        <v>23</v>
      </c>
      <c r="H26" s="79">
        <f>SUM(H27:H28)</f>
        <v>9</v>
      </c>
      <c r="I26" s="61">
        <f>SUM(I27:I28)</f>
        <v>0</v>
      </c>
      <c r="J26" s="57">
        <f aca="true" t="shared" si="1" ref="J26:J31">SUM(H26:I26)</f>
        <v>9</v>
      </c>
      <c r="K26" s="116"/>
      <c r="L26" s="81" t="s">
        <v>71</v>
      </c>
      <c r="M26" s="47"/>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row>
    <row r="27" spans="1:149" s="14" customFormat="1" ht="21" customHeight="1">
      <c r="A27" s="39"/>
      <c r="B27" s="117"/>
      <c r="C27" s="118" t="s">
        <v>56</v>
      </c>
      <c r="D27" s="119">
        <v>2</v>
      </c>
      <c r="E27" s="120">
        <v>0</v>
      </c>
      <c r="F27" s="121">
        <f t="shared" si="0"/>
        <v>2</v>
      </c>
      <c r="G27" s="122" t="s">
        <v>23</v>
      </c>
      <c r="H27" s="119">
        <v>9</v>
      </c>
      <c r="I27" s="120">
        <v>0</v>
      </c>
      <c r="J27" s="121">
        <f t="shared" si="1"/>
        <v>9</v>
      </c>
      <c r="K27" s="123" t="s">
        <v>58</v>
      </c>
      <c r="L27" s="95"/>
      <c r="M27" s="50"/>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row>
    <row r="28" spans="1:149" s="14" customFormat="1" ht="21" customHeight="1">
      <c r="A28" s="39"/>
      <c r="B28" s="117"/>
      <c r="C28" s="124" t="s">
        <v>57</v>
      </c>
      <c r="D28" s="125">
        <v>0</v>
      </c>
      <c r="E28" s="126">
        <v>0</v>
      </c>
      <c r="F28" s="127">
        <f t="shared" si="0"/>
        <v>0</v>
      </c>
      <c r="G28" s="128" t="s">
        <v>23</v>
      </c>
      <c r="H28" s="125">
        <v>0</v>
      </c>
      <c r="I28" s="126">
        <v>0</v>
      </c>
      <c r="J28" s="127">
        <f t="shared" si="1"/>
        <v>0</v>
      </c>
      <c r="K28" s="100" t="s">
        <v>59</v>
      </c>
      <c r="L28" s="129"/>
      <c r="M28" s="50"/>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row>
    <row r="29" spans="1:149" s="14" customFormat="1" ht="21" customHeight="1">
      <c r="A29" s="39"/>
      <c r="B29" s="102" t="s">
        <v>60</v>
      </c>
      <c r="C29" s="130"/>
      <c r="D29" s="132">
        <f>SUM(D30:D31)</f>
        <v>3</v>
      </c>
      <c r="E29" s="131">
        <f>SUM(E30:E31)</f>
        <v>0</v>
      </c>
      <c r="F29" s="105">
        <f t="shared" si="0"/>
        <v>3</v>
      </c>
      <c r="G29" s="122" t="s">
        <v>23</v>
      </c>
      <c r="H29" s="132">
        <f>SUM(H30:H31)</f>
        <v>3</v>
      </c>
      <c r="I29" s="131">
        <f>SUM(I30:I31)</f>
        <v>0</v>
      </c>
      <c r="J29" s="105">
        <f t="shared" si="1"/>
        <v>3</v>
      </c>
      <c r="K29" s="133"/>
      <c r="L29" s="101" t="s">
        <v>85</v>
      </c>
      <c r="M29" s="50"/>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row>
    <row r="30" spans="1:149" s="14" customFormat="1" ht="21" customHeight="1">
      <c r="A30" s="39"/>
      <c r="B30" s="117"/>
      <c r="C30" s="118" t="s">
        <v>99</v>
      </c>
      <c r="D30" s="119">
        <v>3</v>
      </c>
      <c r="E30" s="120">
        <v>0</v>
      </c>
      <c r="F30" s="121">
        <f t="shared" si="0"/>
        <v>3</v>
      </c>
      <c r="G30" s="122" t="s">
        <v>23</v>
      </c>
      <c r="H30" s="119">
        <v>3</v>
      </c>
      <c r="I30" s="120">
        <v>0</v>
      </c>
      <c r="J30" s="121">
        <f t="shared" si="1"/>
        <v>3</v>
      </c>
      <c r="K30" s="123" t="s">
        <v>100</v>
      </c>
      <c r="L30" s="129"/>
      <c r="M30" s="50"/>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row>
    <row r="31" spans="1:149" s="14" customFormat="1" ht="21" customHeight="1">
      <c r="A31" s="39"/>
      <c r="B31" s="117"/>
      <c r="C31" s="124" t="s">
        <v>65</v>
      </c>
      <c r="D31" s="125">
        <v>0</v>
      </c>
      <c r="E31" s="126">
        <v>0</v>
      </c>
      <c r="F31" s="127">
        <f t="shared" si="0"/>
        <v>0</v>
      </c>
      <c r="G31" s="128" t="s">
        <v>23</v>
      </c>
      <c r="H31" s="125">
        <v>0</v>
      </c>
      <c r="I31" s="126">
        <v>0</v>
      </c>
      <c r="J31" s="127">
        <f t="shared" si="1"/>
        <v>0</v>
      </c>
      <c r="K31" s="100" t="s">
        <v>66</v>
      </c>
      <c r="L31" s="129"/>
      <c r="M31" s="50"/>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row>
    <row r="32" spans="1:149" s="14" customFormat="1" ht="12" customHeight="1" thickBot="1">
      <c r="A32" s="39"/>
      <c r="B32" s="134"/>
      <c r="C32" s="135"/>
      <c r="D32" s="191"/>
      <c r="E32" s="192"/>
      <c r="F32" s="193"/>
      <c r="G32" s="139"/>
      <c r="H32" s="136"/>
      <c r="I32" s="137"/>
      <c r="J32" s="138"/>
      <c r="K32" s="140"/>
      <c r="L32" s="141"/>
      <c r="M32" s="50"/>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row>
    <row r="33" spans="1:149" s="14" customFormat="1" ht="12" customHeight="1" thickBot="1">
      <c r="A33" s="39"/>
      <c r="B33" s="103"/>
      <c r="C33" s="103"/>
      <c r="D33" s="194"/>
      <c r="E33" s="194"/>
      <c r="F33" s="194"/>
      <c r="G33" s="74"/>
      <c r="H33" s="74"/>
      <c r="I33" s="74"/>
      <c r="J33" s="74"/>
      <c r="K33" s="49"/>
      <c r="L33" s="49"/>
      <c r="M33" s="50"/>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row>
    <row r="34" spans="1:149" s="14" customFormat="1" ht="21" customHeight="1" thickBot="1">
      <c r="A34" s="142" t="s">
        <v>14</v>
      </c>
      <c r="B34" s="40"/>
      <c r="C34" s="40"/>
      <c r="D34" s="41">
        <f aca="true" t="shared" si="2" ref="D34:J34">SUM(D35:D36)</f>
        <v>-2</v>
      </c>
      <c r="E34" s="53">
        <f t="shared" si="2"/>
        <v>1</v>
      </c>
      <c r="F34" s="43">
        <f t="shared" si="2"/>
        <v>-1</v>
      </c>
      <c r="G34" s="195" t="s">
        <v>23</v>
      </c>
      <c r="H34" s="42">
        <f t="shared" si="2"/>
        <v>-2</v>
      </c>
      <c r="I34" s="53">
        <f t="shared" si="2"/>
        <v>-2</v>
      </c>
      <c r="J34" s="43">
        <f t="shared" si="2"/>
        <v>-4</v>
      </c>
      <c r="K34" s="46"/>
      <c r="L34" s="46"/>
      <c r="M34" s="47" t="s">
        <v>15</v>
      </c>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row>
    <row r="35" spans="1:149" s="14" customFormat="1" ht="21" customHeight="1">
      <c r="A35" s="39"/>
      <c r="B35" s="58" t="s">
        <v>101</v>
      </c>
      <c r="C35" s="59"/>
      <c r="D35" s="91">
        <v>2</v>
      </c>
      <c r="E35" s="92">
        <v>0</v>
      </c>
      <c r="F35" s="57">
        <f>SUM(D35:E35)</f>
        <v>2</v>
      </c>
      <c r="G35" s="56" t="s">
        <v>23</v>
      </c>
      <c r="H35" s="91">
        <v>5</v>
      </c>
      <c r="I35" s="92">
        <v>0</v>
      </c>
      <c r="J35" s="57">
        <f>SUM(H35:I35)</f>
        <v>5</v>
      </c>
      <c r="K35" s="63"/>
      <c r="L35" s="64" t="s">
        <v>102</v>
      </c>
      <c r="M35" s="50"/>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row>
    <row r="36" spans="1:149" s="14" customFormat="1" ht="21" customHeight="1" thickBot="1">
      <c r="A36" s="39"/>
      <c r="B36" s="96" t="s">
        <v>103</v>
      </c>
      <c r="C36" s="144"/>
      <c r="D36" s="67">
        <v>-4</v>
      </c>
      <c r="E36" s="70">
        <v>1</v>
      </c>
      <c r="F36" s="69">
        <f>SUM(D36:E36)</f>
        <v>-3</v>
      </c>
      <c r="G36" s="71" t="s">
        <v>23</v>
      </c>
      <c r="H36" s="67">
        <v>-7</v>
      </c>
      <c r="I36" s="70">
        <v>-2</v>
      </c>
      <c r="J36" s="69">
        <f>SUM(H36:I36)</f>
        <v>-9</v>
      </c>
      <c r="K36" s="72"/>
      <c r="L36" s="73" t="s">
        <v>104</v>
      </c>
      <c r="M36" s="50"/>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row>
    <row r="37" spans="1:149" s="14" customFormat="1" ht="21" customHeight="1" thickBot="1">
      <c r="A37" s="39"/>
      <c r="B37" s="13"/>
      <c r="C37" s="13"/>
      <c r="D37" s="217" t="s">
        <v>105</v>
      </c>
      <c r="E37" s="216"/>
      <c r="F37" s="216"/>
      <c r="G37" s="216"/>
      <c r="H37" s="216" t="s">
        <v>106</v>
      </c>
      <c r="I37" s="216"/>
      <c r="J37" s="216"/>
      <c r="K37" s="49"/>
      <c r="L37" s="49"/>
      <c r="M37" s="50"/>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row>
    <row r="38" spans="1:149" s="14" customFormat="1" ht="21" customHeight="1" thickBot="1">
      <c r="A38" s="145" t="s">
        <v>107</v>
      </c>
      <c r="B38" s="146"/>
      <c r="C38" s="146"/>
      <c r="D38" s="143">
        <f>D10+D12-D16-D25-D34</f>
        <v>761</v>
      </c>
      <c r="E38" s="41">
        <f>E10+E12-E16-E25-E34</f>
        <v>31</v>
      </c>
      <c r="F38" s="45">
        <f>SUM(D38:E38)</f>
        <v>792</v>
      </c>
      <c r="G38" s="94">
        <f>ROUND(F38-J38,2)/J38*100</f>
        <v>13.956834532374101</v>
      </c>
      <c r="H38" s="143">
        <f>H10+H12-H16-H25-H34</f>
        <v>656</v>
      </c>
      <c r="I38" s="41">
        <f>I10+I12-I16-I25-I34</f>
        <v>39</v>
      </c>
      <c r="J38" s="45">
        <f>SUM(H38:I38)</f>
        <v>695</v>
      </c>
      <c r="K38" s="147"/>
      <c r="L38" s="147"/>
      <c r="M38" s="148" t="s">
        <v>108</v>
      </c>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row>
    <row r="39" spans="1:149" s="14" customFormat="1" ht="12" customHeight="1" thickBot="1">
      <c r="A39" s="149"/>
      <c r="B39" s="36"/>
      <c r="C39" s="36"/>
      <c r="D39" s="219"/>
      <c r="E39" s="219"/>
      <c r="F39" s="219"/>
      <c r="G39" s="48"/>
      <c r="H39" s="219"/>
      <c r="I39" s="219"/>
      <c r="J39" s="219"/>
      <c r="K39" s="220"/>
      <c r="L39" s="220"/>
      <c r="M39" s="50"/>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row>
    <row r="40" spans="1:149" s="14" customFormat="1" ht="21" customHeight="1" thickBot="1">
      <c r="A40" s="142" t="s">
        <v>79</v>
      </c>
      <c r="B40" s="40"/>
      <c r="C40" s="40"/>
      <c r="D40" s="143">
        <f>SUM(D41:D42)</f>
        <v>761</v>
      </c>
      <c r="E40" s="53">
        <f>SUM(E41:E42)</f>
        <v>31</v>
      </c>
      <c r="F40" s="43">
        <f>SUM(F41:F42)</f>
        <v>792</v>
      </c>
      <c r="G40" s="76">
        <f>ROUND(F40-J40,2)/J40*100</f>
        <v>13.956834532374101</v>
      </c>
      <c r="H40" s="143">
        <f>SUM(H41:H42)</f>
        <v>656</v>
      </c>
      <c r="I40" s="53">
        <f>SUM(I41:I42)</f>
        <v>39</v>
      </c>
      <c r="J40" s="43">
        <f>SUM(H40:I40)</f>
        <v>695</v>
      </c>
      <c r="K40" s="46"/>
      <c r="L40" s="46"/>
      <c r="M40" s="47" t="s">
        <v>80</v>
      </c>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row>
    <row r="41" spans="1:149" s="14" customFormat="1" ht="21" customHeight="1">
      <c r="A41" s="150"/>
      <c r="B41" s="58" t="s">
        <v>16</v>
      </c>
      <c r="C41" s="59"/>
      <c r="D41" s="60">
        <v>551</v>
      </c>
      <c r="E41" s="92">
        <v>31</v>
      </c>
      <c r="F41" s="57">
        <f>SUM(D41:E41)</f>
        <v>582</v>
      </c>
      <c r="G41" s="62">
        <f>ROUND(F41-J41,2)/J41*100</f>
        <v>22.526315789473685</v>
      </c>
      <c r="H41" s="92">
        <v>436</v>
      </c>
      <c r="I41" s="92">
        <v>39</v>
      </c>
      <c r="J41" s="57">
        <f>SUM(H41:I41)</f>
        <v>475</v>
      </c>
      <c r="K41" s="63"/>
      <c r="L41" s="64" t="s">
        <v>17</v>
      </c>
      <c r="M41" s="50"/>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row>
    <row r="42" spans="1:149" s="14" customFormat="1" ht="21" customHeight="1" thickBot="1">
      <c r="A42" s="150"/>
      <c r="B42" s="96" t="s">
        <v>18</v>
      </c>
      <c r="C42" s="144"/>
      <c r="D42" s="67">
        <v>210</v>
      </c>
      <c r="E42" s="68">
        <v>0</v>
      </c>
      <c r="F42" s="69">
        <f>SUM(D42:E42)</f>
        <v>210</v>
      </c>
      <c r="G42" s="196">
        <f>ROUND(F42-J42,2)/J42*100</f>
        <v>-4.545454545454546</v>
      </c>
      <c r="H42" s="67">
        <v>220</v>
      </c>
      <c r="I42" s="68">
        <v>0</v>
      </c>
      <c r="J42" s="69">
        <f>SUM(H42:I42)</f>
        <v>220</v>
      </c>
      <c r="K42" s="72"/>
      <c r="L42" s="73" t="s">
        <v>19</v>
      </c>
      <c r="M42" s="50"/>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row>
    <row r="43" spans="1:149" s="14" customFormat="1" ht="10.5" customHeight="1" thickBot="1">
      <c r="A43" s="145"/>
      <c r="B43" s="146"/>
      <c r="C43" s="146"/>
      <c r="D43" s="151"/>
      <c r="E43" s="151"/>
      <c r="F43" s="151"/>
      <c r="G43" s="151"/>
      <c r="H43" s="151"/>
      <c r="I43" s="151"/>
      <c r="J43" s="151"/>
      <c r="K43" s="147"/>
      <c r="L43" s="147"/>
      <c r="M43" s="152"/>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row>
    <row r="44" spans="1:13" s="14" customFormat="1" ht="21" customHeight="1">
      <c r="A44" s="153" t="s">
        <v>53</v>
      </c>
      <c r="B44" s="154"/>
      <c r="C44" s="154"/>
      <c r="D44" s="197"/>
      <c r="E44" s="198"/>
      <c r="F44" s="199"/>
      <c r="G44" s="158"/>
      <c r="H44" s="155"/>
      <c r="I44" s="156"/>
      <c r="J44" s="157"/>
      <c r="K44" s="159"/>
      <c r="L44" s="159"/>
      <c r="M44" s="160" t="s">
        <v>55</v>
      </c>
    </row>
    <row r="45" spans="1:13" s="14" customFormat="1" ht="21" customHeight="1">
      <c r="A45" s="142" t="s">
        <v>54</v>
      </c>
      <c r="B45" s="103"/>
      <c r="C45" s="103"/>
      <c r="D45" s="200"/>
      <c r="E45" s="201"/>
      <c r="F45" s="202"/>
      <c r="G45" s="164"/>
      <c r="H45" s="161"/>
      <c r="I45" s="162"/>
      <c r="J45" s="163"/>
      <c r="K45" s="82"/>
      <c r="L45" s="82"/>
      <c r="M45" s="47" t="s">
        <v>61</v>
      </c>
    </row>
    <row r="46" spans="1:13" s="14" customFormat="1" ht="21" customHeight="1">
      <c r="A46" s="165"/>
      <c r="B46" s="103" t="s">
        <v>31</v>
      </c>
      <c r="C46" s="103"/>
      <c r="D46" s="166">
        <v>0</v>
      </c>
      <c r="E46" s="162">
        <v>0</v>
      </c>
      <c r="F46" s="167">
        <f>SUM(D46:E46)</f>
        <v>0</v>
      </c>
      <c r="G46" s="168" t="s">
        <v>23</v>
      </c>
      <c r="H46" s="166">
        <v>8</v>
      </c>
      <c r="I46" s="162">
        <v>0</v>
      </c>
      <c r="J46" s="163">
        <f>SUM(H46:I46)</f>
        <v>8</v>
      </c>
      <c r="K46" s="82"/>
      <c r="L46" s="49" t="s">
        <v>41</v>
      </c>
      <c r="M46" s="50"/>
    </row>
    <row r="47" spans="1:13" s="14" customFormat="1" ht="21" customHeight="1">
      <c r="A47" s="165"/>
      <c r="B47" s="103" t="s">
        <v>109</v>
      </c>
      <c r="C47" s="103"/>
      <c r="D47" s="166">
        <v>26</v>
      </c>
      <c r="E47" s="162">
        <v>0</v>
      </c>
      <c r="F47" s="167">
        <f>SUM(D47:E47)</f>
        <v>26</v>
      </c>
      <c r="G47" s="168" t="s">
        <v>23</v>
      </c>
      <c r="H47" s="166">
        <v>16</v>
      </c>
      <c r="I47" s="162">
        <v>0</v>
      </c>
      <c r="J47" s="163">
        <f>SUM(H47:I47)</f>
        <v>16</v>
      </c>
      <c r="K47" s="82"/>
      <c r="L47" s="49" t="s">
        <v>110</v>
      </c>
      <c r="M47" s="50"/>
    </row>
    <row r="48" spans="1:13" s="14" customFormat="1" ht="21" customHeight="1">
      <c r="A48" s="165"/>
      <c r="B48" s="103" t="s">
        <v>42</v>
      </c>
      <c r="C48" s="103"/>
      <c r="D48" s="166">
        <v>20</v>
      </c>
      <c r="E48" s="162">
        <v>0</v>
      </c>
      <c r="F48" s="167">
        <f>SUM(D48:E48)</f>
        <v>20</v>
      </c>
      <c r="G48" s="168" t="s">
        <v>23</v>
      </c>
      <c r="H48" s="166">
        <v>20</v>
      </c>
      <c r="I48" s="162">
        <v>0</v>
      </c>
      <c r="J48" s="163">
        <f>SUM(H48:I48)</f>
        <v>20</v>
      </c>
      <c r="K48" s="82"/>
      <c r="L48" s="49" t="s">
        <v>43</v>
      </c>
      <c r="M48" s="50"/>
    </row>
    <row r="49" spans="1:13" s="14" customFormat="1" ht="21" customHeight="1">
      <c r="A49" s="165"/>
      <c r="B49" s="103" t="s">
        <v>44</v>
      </c>
      <c r="C49" s="103"/>
      <c r="D49" s="166">
        <v>0</v>
      </c>
      <c r="E49" s="169">
        <v>0</v>
      </c>
      <c r="F49" s="167">
        <f>SUM(D49:E49)</f>
        <v>0</v>
      </c>
      <c r="G49" s="128" t="s">
        <v>23</v>
      </c>
      <c r="H49" s="166">
        <v>0</v>
      </c>
      <c r="I49" s="169">
        <v>0</v>
      </c>
      <c r="J49" s="163">
        <f>SUM(H49:I49)</f>
        <v>0</v>
      </c>
      <c r="K49" s="82"/>
      <c r="L49" s="49" t="s">
        <v>45</v>
      </c>
      <c r="M49" s="50"/>
    </row>
    <row r="50" spans="1:13" s="14" customFormat="1" ht="21" customHeight="1" thickBot="1">
      <c r="A50" s="170"/>
      <c r="B50" s="171" t="s">
        <v>50</v>
      </c>
      <c r="C50" s="171"/>
      <c r="D50" s="203">
        <f>+D46+D47-D48-D49</f>
        <v>6</v>
      </c>
      <c r="E50" s="204">
        <f>SUM(E46:E49)</f>
        <v>0</v>
      </c>
      <c r="F50" s="172">
        <f>SUM(D50:E50)</f>
        <v>6</v>
      </c>
      <c r="G50" s="173" t="s">
        <v>23</v>
      </c>
      <c r="H50" s="203">
        <f>+H46+H47-H48-H49</f>
        <v>4</v>
      </c>
      <c r="I50" s="204">
        <f>SUM(I46:I49)</f>
        <v>0</v>
      </c>
      <c r="J50" s="205">
        <f>SUM(H50:I50)</f>
        <v>4</v>
      </c>
      <c r="K50" s="174"/>
      <c r="L50" s="175" t="s">
        <v>51</v>
      </c>
      <c r="M50" s="152"/>
    </row>
    <row r="51" spans="1:13" s="178" customFormat="1" ht="18" customHeight="1">
      <c r="A51" s="206"/>
      <c r="B51" s="206"/>
      <c r="C51" s="206"/>
      <c r="D51" s="207"/>
      <c r="E51" s="207"/>
      <c r="F51" s="207"/>
      <c r="G51" s="207"/>
      <c r="H51" s="207"/>
      <c r="I51" s="207"/>
      <c r="J51" s="207"/>
      <c r="K51" s="208"/>
      <c r="L51" s="208"/>
      <c r="M51" s="182"/>
    </row>
    <row r="52" spans="1:13" s="178" customFormat="1" ht="18" customHeight="1">
      <c r="A52" s="176" t="s">
        <v>20</v>
      </c>
      <c r="B52" s="177" t="s">
        <v>82</v>
      </c>
      <c r="C52" s="177"/>
      <c r="D52" s="177"/>
      <c r="E52" s="177"/>
      <c r="F52" s="177"/>
      <c r="G52" s="177"/>
      <c r="H52" s="177"/>
      <c r="I52" s="177"/>
      <c r="J52" s="177"/>
      <c r="K52" s="177"/>
      <c r="L52" s="177"/>
      <c r="M52" s="177"/>
    </row>
    <row r="53" spans="1:13" s="178" customFormat="1" ht="18" customHeight="1">
      <c r="A53" s="176"/>
      <c r="B53" s="177" t="s">
        <v>83</v>
      </c>
      <c r="C53" s="177"/>
      <c r="D53" s="177"/>
      <c r="E53" s="177"/>
      <c r="F53" s="177"/>
      <c r="G53" s="177"/>
      <c r="H53" s="177"/>
      <c r="I53" s="177"/>
      <c r="J53" s="177"/>
      <c r="K53" s="177"/>
      <c r="L53" s="177"/>
      <c r="M53" s="177"/>
    </row>
    <row r="54" spans="1:13" s="178" customFormat="1" ht="18" customHeight="1">
      <c r="A54" s="179" t="s">
        <v>21</v>
      </c>
      <c r="B54" s="178" t="s">
        <v>75</v>
      </c>
      <c r="D54" s="177"/>
      <c r="E54" s="177"/>
      <c r="F54" s="177"/>
      <c r="G54" s="177"/>
      <c r="H54" s="177"/>
      <c r="I54" s="177"/>
      <c r="J54" s="177"/>
      <c r="K54" s="177"/>
      <c r="L54" s="177"/>
      <c r="M54" s="177"/>
    </row>
    <row r="55" spans="2:13" s="178" customFormat="1" ht="18" customHeight="1">
      <c r="B55" s="178" t="s">
        <v>77</v>
      </c>
      <c r="D55" s="177"/>
      <c r="E55" s="177"/>
      <c r="F55" s="177"/>
      <c r="G55" s="177"/>
      <c r="H55" s="177"/>
      <c r="I55" s="177"/>
      <c r="J55" s="177"/>
      <c r="K55" s="177"/>
      <c r="L55" s="177"/>
      <c r="M55" s="177"/>
    </row>
    <row r="56" spans="1:13" s="178" customFormat="1" ht="18" customHeight="1">
      <c r="A56" s="176" t="s">
        <v>22</v>
      </c>
      <c r="B56" s="177" t="s">
        <v>24</v>
      </c>
      <c r="C56" s="177"/>
      <c r="D56" s="177"/>
      <c r="E56" s="177"/>
      <c r="F56" s="177"/>
      <c r="G56" s="177"/>
      <c r="H56" s="177"/>
      <c r="I56" s="176"/>
      <c r="J56" s="177"/>
      <c r="K56" s="180"/>
      <c r="L56" s="177"/>
      <c r="M56" s="177"/>
    </row>
    <row r="57" spans="1:149" s="178" customFormat="1" ht="18" customHeight="1">
      <c r="A57" s="176" t="s">
        <v>23</v>
      </c>
      <c r="B57" s="181" t="s">
        <v>52</v>
      </c>
      <c r="C57" s="177"/>
      <c r="D57" s="177"/>
      <c r="E57" s="177"/>
      <c r="F57" s="177"/>
      <c r="G57" s="177"/>
      <c r="H57" s="180"/>
      <c r="I57" s="177"/>
      <c r="J57" s="177"/>
      <c r="K57" s="180"/>
      <c r="L57" s="177"/>
      <c r="M57" s="180"/>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row>
    <row r="58" spans="1:149" s="178" customFormat="1" ht="18" customHeight="1">
      <c r="A58" s="183" t="s">
        <v>26</v>
      </c>
      <c r="B58" s="178" t="s">
        <v>48</v>
      </c>
      <c r="C58" s="177"/>
      <c r="D58" s="177"/>
      <c r="E58" s="177"/>
      <c r="F58" s="177"/>
      <c r="G58" s="177"/>
      <c r="H58" s="180"/>
      <c r="I58" s="176"/>
      <c r="J58" s="177"/>
      <c r="K58" s="180"/>
      <c r="L58" s="177"/>
      <c r="M58" s="180"/>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row>
    <row r="59" spans="1:149" s="178" customFormat="1" ht="18" customHeight="1">
      <c r="A59" s="183"/>
      <c r="B59" s="178" t="s">
        <v>34</v>
      </c>
      <c r="C59" s="177"/>
      <c r="D59" s="177"/>
      <c r="E59" s="177"/>
      <c r="F59" s="176" t="s">
        <v>81</v>
      </c>
      <c r="H59" s="180" t="s">
        <v>111</v>
      </c>
      <c r="I59" s="177" t="s">
        <v>86</v>
      </c>
      <c r="L59" s="177"/>
      <c r="M59" s="177"/>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row>
    <row r="60" spans="1:13" s="178" customFormat="1" ht="18" customHeight="1">
      <c r="A60" s="183"/>
      <c r="C60" s="177"/>
      <c r="D60" s="177"/>
      <c r="E60" s="177"/>
      <c r="F60" s="176" t="s">
        <v>84</v>
      </c>
      <c r="H60" s="180" t="s">
        <v>112</v>
      </c>
      <c r="I60" s="177" t="s">
        <v>40</v>
      </c>
      <c r="L60" s="177"/>
      <c r="M60" s="177"/>
    </row>
    <row r="61" spans="1:13" s="178" customFormat="1" ht="18" customHeight="1">
      <c r="A61" s="183"/>
      <c r="B61" s="181"/>
      <c r="C61" s="177"/>
      <c r="D61" s="177"/>
      <c r="E61" s="177"/>
      <c r="F61" s="177" t="s">
        <v>90</v>
      </c>
      <c r="H61" s="180" t="s">
        <v>113</v>
      </c>
      <c r="I61" s="177" t="s">
        <v>40</v>
      </c>
      <c r="L61" s="177"/>
      <c r="M61" s="177"/>
    </row>
    <row r="62" spans="1:13" s="178" customFormat="1" ht="18" customHeight="1">
      <c r="A62" s="176" t="s">
        <v>25</v>
      </c>
      <c r="B62" s="177" t="s">
        <v>62</v>
      </c>
      <c r="C62" s="177"/>
      <c r="D62" s="177"/>
      <c r="E62" s="177"/>
      <c r="F62" s="177"/>
      <c r="G62" s="177"/>
      <c r="H62" s="177"/>
      <c r="I62" s="176"/>
      <c r="J62" s="177"/>
      <c r="K62" s="177"/>
      <c r="L62" s="177"/>
      <c r="M62" s="177"/>
    </row>
    <row r="63" spans="1:13" s="178" customFormat="1" ht="18" customHeight="1">
      <c r="A63" s="183" t="s">
        <v>5</v>
      </c>
      <c r="B63" s="177" t="s">
        <v>76</v>
      </c>
      <c r="C63" s="177"/>
      <c r="D63" s="177"/>
      <c r="E63" s="177"/>
      <c r="F63" s="177"/>
      <c r="G63" s="177"/>
      <c r="H63" s="177"/>
      <c r="I63" s="177"/>
      <c r="J63" s="177"/>
      <c r="K63" s="177"/>
      <c r="L63" s="177"/>
      <c r="M63" s="177"/>
    </row>
    <row r="64" spans="1:13" s="178" customFormat="1" ht="18" customHeight="1">
      <c r="A64" s="183" t="s">
        <v>27</v>
      </c>
      <c r="B64" s="177" t="s">
        <v>63</v>
      </c>
      <c r="C64" s="177"/>
      <c r="D64" s="177"/>
      <c r="E64" s="177"/>
      <c r="F64" s="177"/>
      <c r="G64" s="177"/>
      <c r="H64" s="177"/>
      <c r="I64" s="177"/>
      <c r="J64" s="177"/>
      <c r="K64" s="177"/>
      <c r="L64" s="177"/>
      <c r="M64" s="177"/>
    </row>
    <row r="65" spans="1:12" s="178" customFormat="1" ht="18" customHeight="1">
      <c r="A65" s="183" t="s">
        <v>67</v>
      </c>
      <c r="B65" s="177" t="s">
        <v>72</v>
      </c>
      <c r="C65" s="177"/>
      <c r="D65" s="177"/>
      <c r="E65" s="177"/>
      <c r="F65" s="177"/>
      <c r="G65" s="177"/>
      <c r="H65" s="177"/>
      <c r="L65" s="180"/>
    </row>
    <row r="66" spans="1:13" s="178" customFormat="1" ht="18" customHeight="1">
      <c r="A66" s="176"/>
      <c r="C66" s="182"/>
      <c r="D66" s="182"/>
      <c r="E66" s="182"/>
      <c r="F66" s="182"/>
      <c r="G66" s="182"/>
      <c r="H66" s="182"/>
      <c r="I66" s="182"/>
      <c r="J66" s="182"/>
      <c r="K66" s="182"/>
      <c r="L66" s="182"/>
      <c r="M66" s="182"/>
    </row>
    <row r="67" spans="1:149" s="178" customFormat="1" ht="18">
      <c r="A67" s="182"/>
      <c r="B67" s="177"/>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c r="EO67" s="182"/>
      <c r="EP67" s="182"/>
      <c r="EQ67" s="182"/>
      <c r="ER67" s="182"/>
      <c r="ES67" s="182"/>
    </row>
    <row r="68" spans="1:13" ht="18">
      <c r="A68" s="186"/>
      <c r="B68" s="187"/>
      <c r="C68" s="182"/>
      <c r="D68" s="182"/>
      <c r="E68" s="182"/>
      <c r="F68" s="182"/>
      <c r="G68" s="182"/>
      <c r="H68" s="182"/>
      <c r="I68" s="182"/>
      <c r="J68" s="182"/>
      <c r="K68" s="182"/>
      <c r="L68" s="182"/>
      <c r="M68" s="182"/>
    </row>
    <row r="69" spans="1:149" s="178" customFormat="1" ht="18">
      <c r="A69" s="184"/>
      <c r="B69" s="184"/>
      <c r="C69" s="184"/>
      <c r="D69" s="184"/>
      <c r="E69" s="184"/>
      <c r="F69" s="184"/>
      <c r="G69" s="184"/>
      <c r="H69" s="184"/>
      <c r="I69" s="184"/>
      <c r="J69" s="184"/>
      <c r="K69" s="184"/>
      <c r="L69" s="184"/>
      <c r="M69" s="184"/>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row>
    <row r="70" spans="1:12" ht="12.75">
      <c r="A70" s="184"/>
      <c r="B70" s="184"/>
      <c r="C70" s="184"/>
      <c r="D70" s="184"/>
      <c r="E70" s="184"/>
      <c r="F70" s="184"/>
      <c r="G70" s="184"/>
      <c r="H70" s="184"/>
      <c r="I70" s="184"/>
      <c r="J70" s="184"/>
      <c r="K70" s="184"/>
      <c r="L70" s="184"/>
    </row>
    <row r="71" spans="1:12" ht="12.75">
      <c r="A71" s="184"/>
      <c r="B71" s="184"/>
      <c r="C71" s="184"/>
      <c r="D71" s="184"/>
      <c r="E71" s="184"/>
      <c r="F71" s="184"/>
      <c r="G71" s="184"/>
      <c r="H71" s="184"/>
      <c r="I71" s="184"/>
      <c r="J71" s="184"/>
      <c r="K71" s="184"/>
      <c r="L71" s="184"/>
    </row>
    <row r="72" spans="1:12" ht="12.75">
      <c r="A72" s="184"/>
      <c r="B72" s="184"/>
      <c r="C72" s="184"/>
      <c r="D72" s="184"/>
      <c r="E72" s="184"/>
      <c r="F72" s="184"/>
      <c r="G72" s="184"/>
      <c r="H72" s="184"/>
      <c r="I72" s="184"/>
      <c r="J72" s="184"/>
      <c r="K72" s="184"/>
      <c r="L72" s="184"/>
    </row>
    <row r="73" spans="1:12" ht="12.75">
      <c r="A73" s="184"/>
      <c r="B73" s="184"/>
      <c r="C73" s="184"/>
      <c r="D73" s="184"/>
      <c r="E73" s="184"/>
      <c r="F73" s="184"/>
      <c r="G73" s="184"/>
      <c r="H73" s="184"/>
      <c r="I73" s="184"/>
      <c r="J73" s="184"/>
      <c r="K73" s="184"/>
      <c r="L73" s="184"/>
    </row>
    <row r="74" spans="1:12" ht="12.75">
      <c r="A74" s="184"/>
      <c r="B74" s="184"/>
      <c r="C74" s="184"/>
      <c r="D74" s="184"/>
      <c r="E74" s="184"/>
      <c r="F74" s="184"/>
      <c r="G74" s="184"/>
      <c r="H74" s="184"/>
      <c r="I74" s="184"/>
      <c r="J74" s="184"/>
      <c r="K74" s="184"/>
      <c r="L74" s="184"/>
    </row>
    <row r="75" spans="150:234" s="184" customFormat="1" ht="12.7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c r="FU75" s="185"/>
      <c r="FV75" s="185"/>
      <c r="FW75" s="185"/>
      <c r="FX75" s="185"/>
      <c r="FY75" s="185"/>
      <c r="FZ75" s="185"/>
      <c r="GA75" s="185"/>
      <c r="GB75" s="185"/>
      <c r="GC75" s="185"/>
      <c r="GD75" s="185"/>
      <c r="GE75" s="185"/>
      <c r="GF75" s="185"/>
      <c r="GG75" s="185"/>
      <c r="GH75" s="185"/>
      <c r="GI75" s="185"/>
      <c r="GJ75" s="185"/>
      <c r="GK75" s="185"/>
      <c r="GL75" s="185"/>
      <c r="GM75" s="185"/>
      <c r="GN75" s="185"/>
      <c r="GO75" s="185"/>
      <c r="GP75" s="185"/>
      <c r="GQ75" s="185"/>
      <c r="GR75" s="185"/>
      <c r="GS75" s="185"/>
      <c r="GT75" s="185"/>
      <c r="GU75" s="185"/>
      <c r="GV75" s="185"/>
      <c r="GW75" s="185"/>
      <c r="GX75" s="185"/>
      <c r="GY75" s="185"/>
      <c r="GZ75" s="185"/>
      <c r="HA75" s="185"/>
      <c r="HB75" s="185"/>
      <c r="HC75" s="185"/>
      <c r="HD75" s="185"/>
      <c r="HE75" s="185"/>
      <c r="HF75" s="185"/>
      <c r="HG75" s="185"/>
      <c r="HH75" s="185"/>
      <c r="HI75" s="185"/>
      <c r="HJ75" s="185"/>
      <c r="HK75" s="185"/>
      <c r="HL75" s="185"/>
      <c r="HM75" s="185"/>
      <c r="HN75" s="185"/>
      <c r="HO75" s="185"/>
      <c r="HP75" s="185"/>
      <c r="HQ75" s="185"/>
      <c r="HR75" s="185"/>
      <c r="HS75" s="185"/>
      <c r="HT75" s="185"/>
      <c r="HU75" s="185"/>
      <c r="HV75" s="185"/>
      <c r="HW75" s="185"/>
      <c r="HX75" s="185"/>
      <c r="HY75" s="185"/>
      <c r="HZ75" s="185"/>
    </row>
    <row r="76" spans="150:234" s="184" customFormat="1" ht="12.7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c r="FU76" s="185"/>
      <c r="FV76" s="185"/>
      <c r="FW76" s="185"/>
      <c r="FX76" s="185"/>
      <c r="FY76" s="185"/>
      <c r="FZ76" s="185"/>
      <c r="GA76" s="185"/>
      <c r="GB76" s="185"/>
      <c r="GC76" s="185"/>
      <c r="GD76" s="185"/>
      <c r="GE76" s="185"/>
      <c r="GF76" s="185"/>
      <c r="GG76" s="185"/>
      <c r="GH76" s="185"/>
      <c r="GI76" s="185"/>
      <c r="GJ76" s="185"/>
      <c r="GK76" s="185"/>
      <c r="GL76" s="185"/>
      <c r="GM76" s="185"/>
      <c r="GN76" s="185"/>
      <c r="GO76" s="185"/>
      <c r="GP76" s="185"/>
      <c r="GQ76" s="185"/>
      <c r="GR76" s="185"/>
      <c r="GS76" s="185"/>
      <c r="GT76" s="185"/>
      <c r="GU76" s="185"/>
      <c r="GV76" s="185"/>
      <c r="GW76" s="185"/>
      <c r="GX76" s="185"/>
      <c r="GY76" s="185"/>
      <c r="GZ76" s="185"/>
      <c r="HA76" s="185"/>
      <c r="HB76" s="185"/>
      <c r="HC76" s="185"/>
      <c r="HD76" s="185"/>
      <c r="HE76" s="185"/>
      <c r="HF76" s="185"/>
      <c r="HG76" s="185"/>
      <c r="HH76" s="185"/>
      <c r="HI76" s="185"/>
      <c r="HJ76" s="185"/>
      <c r="HK76" s="185"/>
      <c r="HL76" s="185"/>
      <c r="HM76" s="185"/>
      <c r="HN76" s="185"/>
      <c r="HO76" s="185"/>
      <c r="HP76" s="185"/>
      <c r="HQ76" s="185"/>
      <c r="HR76" s="185"/>
      <c r="HS76" s="185"/>
      <c r="HT76" s="185"/>
      <c r="HU76" s="185"/>
      <c r="HV76" s="185"/>
      <c r="HW76" s="185"/>
      <c r="HX76" s="185"/>
      <c r="HY76" s="185"/>
      <c r="HZ76" s="185"/>
    </row>
    <row r="77" spans="150:234" s="184" customFormat="1" ht="12.7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c r="FP77" s="185"/>
      <c r="FQ77" s="185"/>
      <c r="FR77" s="185"/>
      <c r="FS77" s="185"/>
      <c r="FT77" s="185"/>
      <c r="FU77" s="185"/>
      <c r="FV77" s="185"/>
      <c r="FW77" s="185"/>
      <c r="FX77" s="185"/>
      <c r="FY77" s="185"/>
      <c r="FZ77" s="185"/>
      <c r="GA77" s="185"/>
      <c r="GB77" s="185"/>
      <c r="GC77" s="185"/>
      <c r="GD77" s="185"/>
      <c r="GE77" s="185"/>
      <c r="GF77" s="185"/>
      <c r="GG77" s="185"/>
      <c r="GH77" s="185"/>
      <c r="GI77" s="185"/>
      <c r="GJ77" s="185"/>
      <c r="GK77" s="185"/>
      <c r="GL77" s="185"/>
      <c r="GM77" s="185"/>
      <c r="GN77" s="185"/>
      <c r="GO77" s="185"/>
      <c r="GP77" s="185"/>
      <c r="GQ77" s="185"/>
      <c r="GR77" s="185"/>
      <c r="GS77" s="185"/>
      <c r="GT77" s="185"/>
      <c r="GU77" s="185"/>
      <c r="GV77" s="185"/>
      <c r="GW77" s="185"/>
      <c r="GX77" s="185"/>
      <c r="GY77" s="185"/>
      <c r="GZ77" s="185"/>
      <c r="HA77" s="185"/>
      <c r="HB77" s="185"/>
      <c r="HC77" s="185"/>
      <c r="HD77" s="185"/>
      <c r="HE77" s="185"/>
      <c r="HF77" s="185"/>
      <c r="HG77" s="185"/>
      <c r="HH77" s="185"/>
      <c r="HI77" s="185"/>
      <c r="HJ77" s="185"/>
      <c r="HK77" s="185"/>
      <c r="HL77" s="185"/>
      <c r="HM77" s="185"/>
      <c r="HN77" s="185"/>
      <c r="HO77" s="185"/>
      <c r="HP77" s="185"/>
      <c r="HQ77" s="185"/>
      <c r="HR77" s="185"/>
      <c r="HS77" s="185"/>
      <c r="HT77" s="185"/>
      <c r="HU77" s="185"/>
      <c r="HV77" s="185"/>
      <c r="HW77" s="185"/>
      <c r="HX77" s="185"/>
      <c r="HY77" s="185"/>
      <c r="HZ77" s="185"/>
    </row>
    <row r="78" spans="150:234" s="184" customFormat="1" ht="12.7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c r="FU78" s="185"/>
      <c r="FV78" s="185"/>
      <c r="FW78" s="185"/>
      <c r="FX78" s="185"/>
      <c r="FY78" s="185"/>
      <c r="FZ78" s="185"/>
      <c r="GA78" s="185"/>
      <c r="GB78" s="185"/>
      <c r="GC78" s="185"/>
      <c r="GD78" s="185"/>
      <c r="GE78" s="185"/>
      <c r="GF78" s="185"/>
      <c r="GG78" s="185"/>
      <c r="GH78" s="185"/>
      <c r="GI78" s="185"/>
      <c r="GJ78" s="185"/>
      <c r="GK78" s="185"/>
      <c r="GL78" s="185"/>
      <c r="GM78" s="185"/>
      <c r="GN78" s="185"/>
      <c r="GO78" s="185"/>
      <c r="GP78" s="185"/>
      <c r="GQ78" s="185"/>
      <c r="GR78" s="185"/>
      <c r="GS78" s="185"/>
      <c r="GT78" s="185"/>
      <c r="GU78" s="185"/>
      <c r="GV78" s="185"/>
      <c r="GW78" s="185"/>
      <c r="GX78" s="185"/>
      <c r="GY78" s="185"/>
      <c r="GZ78" s="185"/>
      <c r="HA78" s="185"/>
      <c r="HB78" s="185"/>
      <c r="HC78" s="185"/>
      <c r="HD78" s="185"/>
      <c r="HE78" s="185"/>
      <c r="HF78" s="185"/>
      <c r="HG78" s="185"/>
      <c r="HH78" s="185"/>
      <c r="HI78" s="185"/>
      <c r="HJ78" s="185"/>
      <c r="HK78" s="185"/>
      <c r="HL78" s="185"/>
      <c r="HM78" s="185"/>
      <c r="HN78" s="185"/>
      <c r="HO78" s="185"/>
      <c r="HP78" s="185"/>
      <c r="HQ78" s="185"/>
      <c r="HR78" s="185"/>
      <c r="HS78" s="185"/>
      <c r="HT78" s="185"/>
      <c r="HU78" s="185"/>
      <c r="HV78" s="185"/>
      <c r="HW78" s="185"/>
      <c r="HX78" s="185"/>
      <c r="HY78" s="185"/>
      <c r="HZ78" s="185"/>
    </row>
    <row r="79" spans="150:234" s="184" customFormat="1" ht="12.7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c r="FU79" s="185"/>
      <c r="FV79" s="185"/>
      <c r="FW79" s="185"/>
      <c r="FX79" s="185"/>
      <c r="FY79" s="185"/>
      <c r="FZ79" s="185"/>
      <c r="GA79" s="185"/>
      <c r="GB79" s="185"/>
      <c r="GC79" s="185"/>
      <c r="GD79" s="185"/>
      <c r="GE79" s="185"/>
      <c r="GF79" s="185"/>
      <c r="GG79" s="185"/>
      <c r="GH79" s="185"/>
      <c r="GI79" s="185"/>
      <c r="GJ79" s="185"/>
      <c r="GK79" s="185"/>
      <c r="GL79" s="185"/>
      <c r="GM79" s="185"/>
      <c r="GN79" s="185"/>
      <c r="GO79" s="185"/>
      <c r="GP79" s="185"/>
      <c r="GQ79" s="185"/>
      <c r="GR79" s="185"/>
      <c r="GS79" s="185"/>
      <c r="GT79" s="185"/>
      <c r="GU79" s="185"/>
      <c r="GV79" s="185"/>
      <c r="GW79" s="185"/>
      <c r="GX79" s="185"/>
      <c r="GY79" s="185"/>
      <c r="GZ79" s="185"/>
      <c r="HA79" s="185"/>
      <c r="HB79" s="185"/>
      <c r="HC79" s="185"/>
      <c r="HD79" s="185"/>
      <c r="HE79" s="185"/>
      <c r="HF79" s="185"/>
      <c r="HG79" s="185"/>
      <c r="HH79" s="185"/>
      <c r="HI79" s="185"/>
      <c r="HJ79" s="185"/>
      <c r="HK79" s="185"/>
      <c r="HL79" s="185"/>
      <c r="HM79" s="185"/>
      <c r="HN79" s="185"/>
      <c r="HO79" s="185"/>
      <c r="HP79" s="185"/>
      <c r="HQ79" s="185"/>
      <c r="HR79" s="185"/>
      <c r="HS79" s="185"/>
      <c r="HT79" s="185"/>
      <c r="HU79" s="185"/>
      <c r="HV79" s="185"/>
      <c r="HW79" s="185"/>
      <c r="HX79" s="185"/>
      <c r="HY79" s="185"/>
      <c r="HZ79" s="185"/>
    </row>
    <row r="80" spans="150:234" s="184" customFormat="1" ht="12.7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c r="GG80" s="185"/>
      <c r="GH80" s="185"/>
      <c r="GI80" s="185"/>
      <c r="GJ80" s="185"/>
      <c r="GK80" s="185"/>
      <c r="GL80" s="185"/>
      <c r="GM80" s="185"/>
      <c r="GN80" s="185"/>
      <c r="GO80" s="185"/>
      <c r="GP80" s="185"/>
      <c r="GQ80" s="185"/>
      <c r="GR80" s="185"/>
      <c r="GS80" s="185"/>
      <c r="GT80" s="185"/>
      <c r="GU80" s="185"/>
      <c r="GV80" s="185"/>
      <c r="GW80" s="185"/>
      <c r="GX80" s="185"/>
      <c r="GY80" s="185"/>
      <c r="GZ80" s="185"/>
      <c r="HA80" s="185"/>
      <c r="HB80" s="185"/>
      <c r="HC80" s="185"/>
      <c r="HD80" s="185"/>
      <c r="HE80" s="185"/>
      <c r="HF80" s="185"/>
      <c r="HG80" s="185"/>
      <c r="HH80" s="185"/>
      <c r="HI80" s="185"/>
      <c r="HJ80" s="185"/>
      <c r="HK80" s="185"/>
      <c r="HL80" s="185"/>
      <c r="HM80" s="185"/>
      <c r="HN80" s="185"/>
      <c r="HO80" s="185"/>
      <c r="HP80" s="185"/>
      <c r="HQ80" s="185"/>
      <c r="HR80" s="185"/>
      <c r="HS80" s="185"/>
      <c r="HT80" s="185"/>
      <c r="HU80" s="185"/>
      <c r="HV80" s="185"/>
      <c r="HW80" s="185"/>
      <c r="HX80" s="185"/>
      <c r="HY80" s="185"/>
      <c r="HZ80" s="185"/>
    </row>
    <row r="81" spans="150:234" s="184" customFormat="1" ht="12.7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c r="FU81" s="185"/>
      <c r="FV81" s="185"/>
      <c r="FW81" s="185"/>
      <c r="FX81" s="185"/>
      <c r="FY81" s="185"/>
      <c r="FZ81" s="185"/>
      <c r="GA81" s="185"/>
      <c r="GB81" s="185"/>
      <c r="GC81" s="185"/>
      <c r="GD81" s="185"/>
      <c r="GE81" s="185"/>
      <c r="GF81" s="185"/>
      <c r="GG81" s="185"/>
      <c r="GH81" s="185"/>
      <c r="GI81" s="185"/>
      <c r="GJ81" s="185"/>
      <c r="GK81" s="185"/>
      <c r="GL81" s="185"/>
      <c r="GM81" s="185"/>
      <c r="GN81" s="185"/>
      <c r="GO81" s="185"/>
      <c r="GP81" s="185"/>
      <c r="GQ81" s="185"/>
      <c r="GR81" s="185"/>
      <c r="GS81" s="185"/>
      <c r="GT81" s="185"/>
      <c r="GU81" s="185"/>
      <c r="GV81" s="185"/>
      <c r="GW81" s="185"/>
      <c r="GX81" s="185"/>
      <c r="GY81" s="185"/>
      <c r="GZ81" s="185"/>
      <c r="HA81" s="185"/>
      <c r="HB81" s="185"/>
      <c r="HC81" s="185"/>
      <c r="HD81" s="185"/>
      <c r="HE81" s="185"/>
      <c r="HF81" s="185"/>
      <c r="HG81" s="185"/>
      <c r="HH81" s="185"/>
      <c r="HI81" s="185"/>
      <c r="HJ81" s="185"/>
      <c r="HK81" s="185"/>
      <c r="HL81" s="185"/>
      <c r="HM81" s="185"/>
      <c r="HN81" s="185"/>
      <c r="HO81" s="185"/>
      <c r="HP81" s="185"/>
      <c r="HQ81" s="185"/>
      <c r="HR81" s="185"/>
      <c r="HS81" s="185"/>
      <c r="HT81" s="185"/>
      <c r="HU81" s="185"/>
      <c r="HV81" s="185"/>
      <c r="HW81" s="185"/>
      <c r="HX81" s="185"/>
      <c r="HY81" s="185"/>
      <c r="HZ81" s="185"/>
    </row>
    <row r="82" s="184" customFormat="1" ht="12.75"/>
    <row r="83" s="184" customFormat="1" ht="12.75"/>
    <row r="84" s="184" customFormat="1" ht="12.75"/>
    <row r="85" s="184" customFormat="1" ht="12.75"/>
    <row r="86" s="184" customFormat="1" ht="12.75"/>
    <row r="87" s="184" customFormat="1" ht="12.75"/>
    <row r="88" s="184" customFormat="1" ht="12.75"/>
    <row r="89" s="184" customFormat="1" ht="12.75"/>
    <row r="90" s="184" customFormat="1" ht="12.75"/>
    <row r="91" s="184" customFormat="1" ht="12.75"/>
    <row r="92" s="184" customFormat="1" ht="12.75"/>
    <row r="93" s="184" customFormat="1" ht="12.75"/>
    <row r="94" s="184" customFormat="1" ht="12.75"/>
    <row r="95" s="184" customFormat="1" ht="12.75"/>
    <row r="96" s="184" customFormat="1" ht="12.75"/>
    <row r="97" s="184" customFormat="1" ht="12.75"/>
    <row r="98" s="184" customFormat="1" ht="12.75"/>
    <row r="99" s="184" customFormat="1" ht="12.75"/>
    <row r="100" s="184" customFormat="1" ht="12.75"/>
    <row r="101" s="184" customFormat="1" ht="12.75"/>
    <row r="102" s="184" customFormat="1" ht="12.75"/>
    <row r="103" s="184" customFormat="1" ht="12.75"/>
    <row r="104" s="184" customFormat="1" ht="12.75"/>
    <row r="105" s="184" customFormat="1" ht="12.75"/>
    <row r="106" s="184" customFormat="1" ht="12.75"/>
    <row r="107" s="184" customFormat="1" ht="12.75"/>
    <row r="108" s="184" customFormat="1" ht="12.75"/>
    <row r="109" s="184" customFormat="1" ht="12.75"/>
    <row r="110" s="184" customFormat="1" ht="12.75"/>
    <row r="111" s="184" customFormat="1" ht="12.75"/>
    <row r="112" s="184" customFormat="1" ht="12.75"/>
    <row r="113" s="184" customFormat="1" ht="12.75"/>
    <row r="114" s="184" customFormat="1" ht="12.75"/>
    <row r="115" s="184" customFormat="1" ht="12.75"/>
    <row r="116" s="184" customFormat="1" ht="12.75"/>
    <row r="117" s="184" customFormat="1" ht="12.75"/>
    <row r="118" s="184" customFormat="1" ht="12.75"/>
    <row r="119" s="184" customFormat="1" ht="12.75"/>
    <row r="120" s="184" customFormat="1" ht="12.75"/>
    <row r="121" s="184" customFormat="1" ht="12.75"/>
    <row r="122" s="184" customFormat="1" ht="12.75"/>
    <row r="123" s="184" customFormat="1" ht="12.75"/>
    <row r="124" s="184" customFormat="1" ht="12.75"/>
    <row r="125" s="184" customFormat="1" ht="12.75"/>
    <row r="126" s="184" customFormat="1" ht="12.75"/>
    <row r="127" s="184" customFormat="1" ht="12.75"/>
    <row r="128" s="184" customFormat="1" ht="12.75"/>
    <row r="129" s="184" customFormat="1" ht="12.75"/>
    <row r="130" s="184" customFormat="1" ht="12.75"/>
    <row r="131" s="184" customFormat="1" ht="12.75"/>
    <row r="132" s="184" customFormat="1" ht="12.75"/>
    <row r="133" s="184" customFormat="1" ht="12.75"/>
    <row r="134" s="184" customFormat="1" ht="12.75"/>
    <row r="135" s="184" customFormat="1" ht="12.75"/>
    <row r="136" s="184" customFormat="1" ht="12.75"/>
    <row r="137" s="184" customFormat="1" ht="12.75"/>
    <row r="138" s="184" customFormat="1" ht="12.75"/>
    <row r="139" s="184" customFormat="1" ht="12.75"/>
    <row r="140" s="184" customFormat="1" ht="12.75"/>
    <row r="141" s="184" customFormat="1" ht="12.75"/>
    <row r="142" s="184" customFormat="1" ht="12.75"/>
    <row r="143" s="184" customFormat="1" ht="12.75"/>
    <row r="144" s="184" customFormat="1" ht="12.75"/>
    <row r="145" s="184" customFormat="1" ht="12.75"/>
    <row r="146" s="184" customFormat="1" ht="12.75"/>
    <row r="147" s="184" customFormat="1" ht="12.75"/>
    <row r="148" s="184" customFormat="1" ht="12.75"/>
    <row r="149" s="184" customFormat="1" ht="12.75"/>
    <row r="150" s="184" customFormat="1" ht="12.75"/>
    <row r="151" s="184" customFormat="1" ht="12.75"/>
    <row r="152" s="184" customFormat="1" ht="12.75"/>
    <row r="153" s="184" customFormat="1" ht="12.75"/>
    <row r="154" s="184" customFormat="1" ht="12.75"/>
    <row r="155" s="184" customFormat="1" ht="12.75"/>
    <row r="156" s="184" customFormat="1" ht="12.75"/>
    <row r="157" s="184" customFormat="1" ht="12.75"/>
    <row r="158" s="184" customFormat="1" ht="12.75"/>
    <row r="159" s="184" customFormat="1" ht="12.75"/>
    <row r="160" s="184" customFormat="1" ht="12.75"/>
    <row r="161" s="184" customFormat="1" ht="12.75"/>
    <row r="162" s="184" customFormat="1" ht="12.75"/>
    <row r="163" s="184" customFormat="1" ht="12.75"/>
    <row r="164" s="184" customFormat="1" ht="12.75"/>
    <row r="165" s="184" customFormat="1" ht="12.75"/>
    <row r="166" s="184" customFormat="1" ht="12.75"/>
    <row r="167" s="184" customFormat="1" ht="12.75"/>
    <row r="168" s="184" customFormat="1" ht="12.75"/>
    <row r="169" s="184" customFormat="1" ht="12.75"/>
    <row r="170" s="184" customFormat="1" ht="12.75"/>
    <row r="171" s="184" customFormat="1" ht="12.75"/>
    <row r="172" s="184" customFormat="1" ht="12.75"/>
    <row r="173" s="184" customFormat="1" ht="12.75"/>
    <row r="174" s="184" customFormat="1" ht="12.75"/>
    <row r="175" s="184" customFormat="1" ht="12.75"/>
    <row r="176" s="184" customFormat="1" ht="12.75"/>
    <row r="177" s="184" customFormat="1" ht="12.75"/>
    <row r="178" s="184" customFormat="1" ht="12.75"/>
    <row r="179" s="184" customFormat="1" ht="12.75"/>
    <row r="180" s="184" customFormat="1" ht="12.75"/>
    <row r="181" s="184" customFormat="1" ht="12.75"/>
    <row r="182" s="184" customFormat="1" ht="12.75"/>
    <row r="183" s="184" customFormat="1" ht="12.75"/>
    <row r="184" s="184" customFormat="1" ht="12.75"/>
    <row r="185" s="184" customFormat="1" ht="12.75"/>
    <row r="186" s="184" customFormat="1" ht="12.75"/>
    <row r="187" s="184" customFormat="1" ht="12.75"/>
    <row r="188" s="184" customFormat="1" ht="12.75"/>
    <row r="189" s="184" customFormat="1" ht="12.75"/>
    <row r="190" s="184" customFormat="1" ht="12.75"/>
    <row r="191" s="184" customFormat="1" ht="12.75"/>
    <row r="192" s="184" customFormat="1" ht="12.75"/>
    <row r="193" s="184" customFormat="1" ht="12.75"/>
    <row r="194" s="184" customFormat="1" ht="12.75"/>
    <row r="195" s="184" customFormat="1" ht="12.75"/>
    <row r="196" s="184" customFormat="1" ht="12.75"/>
    <row r="197" s="184" customFormat="1" ht="12.75"/>
    <row r="198" s="184" customFormat="1" ht="12.75"/>
    <row r="199" s="184" customFormat="1" ht="12.75"/>
    <row r="200" s="184" customFormat="1" ht="12.75"/>
    <row r="201" s="184" customFormat="1" ht="12.75"/>
    <row r="202" s="184" customFormat="1" ht="12.75"/>
    <row r="203" s="184" customFormat="1" ht="12.75"/>
    <row r="204" s="184" customFormat="1" ht="12.75"/>
    <row r="205" s="184" customFormat="1" ht="12.75"/>
    <row r="206" s="184" customFormat="1" ht="12.75"/>
    <row r="207" s="184" customFormat="1" ht="12.75"/>
    <row r="208" s="184" customFormat="1" ht="12.75"/>
    <row r="209" s="184" customFormat="1" ht="12.75"/>
    <row r="210" s="184" customFormat="1" ht="12.75"/>
    <row r="211" s="184" customFormat="1" ht="12.75"/>
    <row r="212" s="184" customFormat="1" ht="12.75"/>
    <row r="213" s="184" customFormat="1" ht="12.75"/>
    <row r="214" s="184" customFormat="1" ht="12.75"/>
    <row r="215" s="184" customFormat="1" ht="12.75"/>
    <row r="216" s="184" customFormat="1" ht="12.75"/>
    <row r="217" s="184" customFormat="1" ht="12.75"/>
    <row r="218" s="184" customFormat="1" ht="12.75"/>
    <row r="219" s="184" customFormat="1" ht="12.75"/>
    <row r="220" s="184" customFormat="1" ht="12.75"/>
    <row r="221" s="184" customFormat="1" ht="12.75"/>
    <row r="222" s="184" customFormat="1" ht="12.75"/>
    <row r="223" s="184" customFormat="1" ht="12.75"/>
    <row r="224" s="184" customFormat="1" ht="12.75"/>
    <row r="225" s="184" customFormat="1" ht="12.75"/>
    <row r="226" s="184" customFormat="1" ht="12.75"/>
    <row r="227" s="184" customFormat="1" ht="12.75"/>
    <row r="228" s="184" customFormat="1" ht="12.75"/>
    <row r="229" s="184" customFormat="1" ht="12.75"/>
    <row r="230" s="184" customFormat="1" ht="12.75"/>
    <row r="231" s="184" customFormat="1" ht="12.75"/>
    <row r="232" s="184" customFormat="1" ht="12.75"/>
    <row r="233" s="184" customFormat="1" ht="12.75"/>
    <row r="234" s="184" customFormat="1" ht="12.75"/>
    <row r="235" s="184" customFormat="1" ht="12.75"/>
    <row r="236" s="184" customFormat="1" ht="12.75"/>
    <row r="237" s="184" customFormat="1" ht="12.75"/>
    <row r="238" s="184" customFormat="1" ht="12.75"/>
    <row r="239" s="184" customFormat="1" ht="12.75"/>
    <row r="240" s="184" customFormat="1" ht="12.75"/>
    <row r="241" s="184" customFormat="1" ht="12.75"/>
    <row r="242" s="184" customFormat="1" ht="12.75"/>
    <row r="243" s="184" customFormat="1" ht="12.75"/>
    <row r="244" s="184" customFormat="1" ht="12.75"/>
    <row r="245" s="184" customFormat="1" ht="12.75"/>
    <row r="246" s="184" customFormat="1" ht="12.75"/>
    <row r="247" s="184" customFormat="1" ht="12.75"/>
    <row r="248" s="184" customFormat="1" ht="12.75"/>
    <row r="249" s="184" customFormat="1" ht="12.75"/>
    <row r="250" s="184" customFormat="1" ht="12.75"/>
    <row r="251" s="184" customFormat="1" ht="12.75"/>
    <row r="252" s="184" customFormat="1" ht="12.75"/>
    <row r="253" s="184" customFormat="1" ht="12.75"/>
    <row r="254" s="184" customFormat="1" ht="12.75"/>
    <row r="255" s="184" customFormat="1" ht="12.75"/>
    <row r="256" s="184" customFormat="1" ht="12.75"/>
    <row r="257" s="184" customFormat="1" ht="12.75"/>
    <row r="258" s="184" customFormat="1" ht="12.75"/>
    <row r="259" s="184" customFormat="1" ht="12.75"/>
    <row r="260" s="184" customFormat="1" ht="12.75"/>
    <row r="261" s="184" customFormat="1" ht="12.75"/>
    <row r="262" s="184" customFormat="1" ht="12.75"/>
    <row r="263" s="184" customFormat="1" ht="12.75"/>
    <row r="264" s="184" customFormat="1" ht="12.75"/>
    <row r="265" s="184" customFormat="1" ht="12.75"/>
    <row r="266" s="184" customFormat="1" ht="12.75"/>
    <row r="267" s="184" customFormat="1" ht="12.75"/>
    <row r="268" s="184" customFormat="1" ht="12.75"/>
    <row r="269" s="184" customFormat="1" ht="12.75"/>
    <row r="270" s="184" customFormat="1" ht="12.75"/>
    <row r="271" s="184" customFormat="1" ht="12.75"/>
    <row r="272" s="184" customFormat="1" ht="12.75"/>
    <row r="273" s="184" customFormat="1" ht="12.75"/>
    <row r="274" s="184" customFormat="1" ht="12.75"/>
    <row r="275" s="184" customFormat="1" ht="12.75"/>
    <row r="276" s="184" customFormat="1" ht="12.75"/>
    <row r="277" s="184" customFormat="1" ht="12.75"/>
    <row r="278" s="184" customFormat="1" ht="12.75"/>
    <row r="279" s="184" customFormat="1" ht="12.75"/>
    <row r="280" s="184" customFormat="1" ht="12.75"/>
    <row r="281" s="184" customFormat="1" ht="12.75"/>
    <row r="282" s="184" customFormat="1" ht="12.75"/>
    <row r="283" s="184" customFormat="1" ht="12.75"/>
    <row r="284" s="184" customFormat="1" ht="12.75"/>
    <row r="285" s="184" customFormat="1" ht="12.75"/>
    <row r="286" s="184" customFormat="1" ht="12.75"/>
    <row r="287" s="184" customFormat="1" ht="12.75"/>
    <row r="288" s="184" customFormat="1" ht="12.75"/>
    <row r="289" s="184" customFormat="1" ht="12.75"/>
    <row r="290" s="184" customFormat="1" ht="12.75"/>
    <row r="291" s="184" customFormat="1" ht="12.75"/>
    <row r="292" s="184" customFormat="1" ht="12.75"/>
    <row r="293" s="184" customFormat="1" ht="12.75"/>
    <row r="294" s="184" customFormat="1" ht="12.75"/>
    <row r="295" s="184" customFormat="1" ht="12.75"/>
    <row r="296" s="184" customFormat="1" ht="12.75"/>
    <row r="297" s="184" customFormat="1" ht="12.75"/>
    <row r="298" s="184" customFormat="1" ht="12.75"/>
    <row r="299" s="184" customFormat="1" ht="12.75"/>
    <row r="300" s="184" customFormat="1" ht="12.75"/>
    <row r="301" s="184" customFormat="1" ht="12.75"/>
    <row r="302" s="184" customFormat="1" ht="12.75"/>
    <row r="303" s="184" customFormat="1" ht="12.75"/>
    <row r="304" s="184" customFormat="1" ht="12.75"/>
    <row r="305" s="184" customFormat="1" ht="12.75"/>
    <row r="306" s="184" customFormat="1" ht="12.75"/>
    <row r="307" s="184" customFormat="1" ht="12.75"/>
    <row r="308" s="184" customFormat="1" ht="12.75"/>
    <row r="309" s="184" customFormat="1" ht="12.75"/>
    <row r="310" s="184" customFormat="1" ht="12.75"/>
    <row r="311" s="184" customFormat="1" ht="12.75"/>
    <row r="312" s="184" customFormat="1" ht="12.75"/>
    <row r="313" s="184" customFormat="1" ht="12.75"/>
    <row r="314" s="184" customFormat="1" ht="12.75"/>
    <row r="315" s="184" customFormat="1" ht="12.75"/>
    <row r="316" s="184" customFormat="1" ht="12.75"/>
    <row r="317" s="184" customFormat="1" ht="12.75"/>
    <row r="318" s="184" customFormat="1" ht="12.75"/>
    <row r="319" s="184" customFormat="1" ht="12.75"/>
    <row r="320" s="184" customFormat="1" ht="12.75"/>
    <row r="321" s="184" customFormat="1" ht="12.75"/>
    <row r="322" s="184" customFormat="1" ht="12.75"/>
    <row r="323" s="184" customFormat="1" ht="12.75"/>
    <row r="324" s="184" customFormat="1" ht="12.75"/>
    <row r="325" s="184" customFormat="1" ht="12.75"/>
    <row r="326" s="184" customFormat="1" ht="12.75"/>
    <row r="327" s="184" customFormat="1" ht="12.75"/>
    <row r="328" s="184" customFormat="1" ht="12.75"/>
    <row r="329" s="184" customFormat="1" ht="12.75"/>
    <row r="330" s="184" customFormat="1" ht="12.75"/>
    <row r="331" s="184" customFormat="1" ht="12.75"/>
    <row r="332" s="184" customFormat="1" ht="12.75"/>
    <row r="333" s="184" customFormat="1" ht="12.75"/>
    <row r="334" s="184" customFormat="1" ht="12.75"/>
    <row r="335" s="184" customFormat="1" ht="12.75"/>
    <row r="336" s="184" customFormat="1" ht="12.75"/>
    <row r="337" s="184" customFormat="1" ht="12.75"/>
    <row r="338" s="184" customFormat="1" ht="12.75"/>
    <row r="339" s="184" customFormat="1" ht="12.75"/>
    <row r="340" s="184" customFormat="1" ht="12.75"/>
    <row r="341" s="184" customFormat="1" ht="12.75"/>
    <row r="342" s="184" customFormat="1" ht="12.75"/>
    <row r="343" s="184" customFormat="1" ht="12.75"/>
    <row r="344" s="184" customFormat="1" ht="12.75"/>
    <row r="345" s="184" customFormat="1" ht="12.75"/>
    <row r="346" s="184" customFormat="1" ht="12.75"/>
    <row r="347" s="184" customFormat="1" ht="12.75"/>
    <row r="348" s="184" customFormat="1" ht="12.75"/>
    <row r="349" s="184" customFormat="1" ht="12.75"/>
    <row r="350" s="184" customFormat="1" ht="12.75"/>
    <row r="351" s="184" customFormat="1" ht="12.75"/>
    <row r="352" s="184" customFormat="1" ht="12.75"/>
    <row r="353" s="184" customFormat="1" ht="12.75"/>
    <row r="354" s="184" customFormat="1" ht="12.75"/>
    <row r="355" s="184" customFormat="1" ht="12.75"/>
    <row r="356" s="184" customFormat="1" ht="12.75"/>
    <row r="357" s="184" customFormat="1" ht="12.75"/>
    <row r="358" s="184" customFormat="1" ht="12.75"/>
    <row r="359" s="184" customFormat="1" ht="12.75"/>
    <row r="360" s="184" customFormat="1" ht="12.75"/>
    <row r="361" s="184" customFormat="1" ht="12.75"/>
    <row r="362" s="184" customFormat="1" ht="12.75"/>
    <row r="363" s="184" customFormat="1" ht="12.75"/>
    <row r="364" s="184" customFormat="1" ht="12.75"/>
    <row r="365" s="184" customFormat="1" ht="12.75"/>
    <row r="366" s="184" customFormat="1" ht="12.75"/>
    <row r="367" s="184" customFormat="1" ht="12.75"/>
    <row r="368" s="184" customFormat="1" ht="12.75"/>
    <row r="369" s="184" customFormat="1" ht="12.75"/>
    <row r="370" s="184" customFormat="1" ht="12.75"/>
    <row r="371" s="184" customFormat="1" ht="12.75"/>
    <row r="372" s="184" customFormat="1" ht="12.75"/>
    <row r="373" s="184" customFormat="1" ht="12.75"/>
    <row r="374" s="184" customFormat="1" ht="12.75"/>
    <row r="375" s="184" customFormat="1" ht="12.75"/>
    <row r="376" s="184" customFormat="1" ht="12.75"/>
    <row r="377" s="184" customFormat="1" ht="12.75"/>
    <row r="378" s="184" customFormat="1" ht="12.75"/>
    <row r="379" s="184" customFormat="1" ht="12.75"/>
    <row r="380" s="184" customFormat="1" ht="12.75"/>
    <row r="381" s="184" customFormat="1" ht="12.75"/>
    <row r="382" s="184" customFormat="1" ht="12.75"/>
    <row r="383" s="184" customFormat="1" ht="12.75"/>
    <row r="384" s="184" customFormat="1" ht="12.75"/>
    <row r="385" s="184" customFormat="1" ht="12.75"/>
    <row r="386" s="184" customFormat="1" ht="12.75"/>
    <row r="387" s="184" customFormat="1" ht="12.75"/>
    <row r="388" s="184" customFormat="1" ht="12.75"/>
    <row r="389" s="184" customFormat="1" ht="12.75"/>
    <row r="390" s="184" customFormat="1" ht="12.75"/>
    <row r="391" s="184" customFormat="1" ht="12.75"/>
    <row r="392" s="184" customFormat="1" ht="12.75"/>
    <row r="393" s="184" customFormat="1" ht="12.75"/>
    <row r="394" s="184" customFormat="1" ht="12.75"/>
    <row r="395" s="184" customFormat="1" ht="12.75"/>
    <row r="396" s="184" customFormat="1" ht="12.75"/>
    <row r="397" s="184" customFormat="1" ht="12.75"/>
    <row r="398" s="184" customFormat="1" ht="12.75"/>
    <row r="399" s="184" customFormat="1" ht="12.75"/>
    <row r="400" s="184" customFormat="1" ht="12.75"/>
    <row r="401" s="184" customFormat="1" ht="12.75"/>
    <row r="402" s="184" customFormat="1" ht="12.75"/>
    <row r="403" s="184" customFormat="1" ht="12.75"/>
    <row r="404" s="184" customFormat="1" ht="12.75"/>
    <row r="405" s="184" customFormat="1" ht="12.75"/>
    <row r="406" s="184" customFormat="1" ht="12.75"/>
    <row r="407" s="184" customFormat="1" ht="12.75"/>
    <row r="408" s="184" customFormat="1" ht="12.75"/>
    <row r="409" s="184" customFormat="1" ht="12.75"/>
    <row r="410" s="184" customFormat="1" ht="12.75"/>
    <row r="411" s="184" customFormat="1" ht="12.75"/>
    <row r="412" s="184" customFormat="1" ht="12.75"/>
    <row r="413" s="184" customFormat="1" ht="12.75"/>
    <row r="414" s="184" customFormat="1" ht="12.75"/>
    <row r="415" s="184" customFormat="1" ht="12.75"/>
    <row r="416" s="184" customFormat="1" ht="12.75"/>
    <row r="417" s="184" customFormat="1" ht="12.75"/>
    <row r="418" s="184" customFormat="1" ht="12.75"/>
    <row r="419" s="184" customFormat="1" ht="12.75"/>
    <row r="420" s="184" customFormat="1" ht="12.75"/>
    <row r="421" s="184" customFormat="1" ht="12.75"/>
    <row r="422" s="184" customFormat="1" ht="12.75"/>
    <row r="423" s="184" customFormat="1" ht="12.75"/>
    <row r="424" s="184" customFormat="1" ht="12.75"/>
    <row r="425" s="184" customFormat="1" ht="12.75"/>
    <row r="426" s="184" customFormat="1" ht="12.75"/>
    <row r="427" s="184" customFormat="1" ht="12.75"/>
    <row r="428" s="184" customFormat="1" ht="12.75"/>
    <row r="429" s="184" customFormat="1" ht="12.75"/>
    <row r="430" s="184" customFormat="1" ht="12.75"/>
    <row r="431" s="184" customFormat="1" ht="12.75"/>
    <row r="432" s="184" customFormat="1" ht="12.75"/>
    <row r="433" s="184" customFormat="1" ht="12.75"/>
    <row r="434" s="184" customFormat="1" ht="12.75"/>
    <row r="435" s="184" customFormat="1" ht="12.75"/>
    <row r="436" s="184" customFormat="1" ht="12.75"/>
    <row r="437" s="184" customFormat="1" ht="12.75"/>
    <row r="438" s="184" customFormat="1" ht="12.75"/>
    <row r="439" s="184" customFormat="1" ht="12.75"/>
    <row r="440" s="184" customFormat="1" ht="12.75"/>
    <row r="441" s="184" customFormat="1" ht="12.75"/>
    <row r="442" s="184" customFormat="1" ht="12.75"/>
    <row r="443" s="184" customFormat="1" ht="12.75"/>
    <row r="444" s="184" customFormat="1" ht="12.75"/>
    <row r="445" s="184" customFormat="1" ht="12.75"/>
    <row r="446" s="184" customFormat="1" ht="12.75"/>
    <row r="447" s="184" customFormat="1" ht="12.75"/>
    <row r="448" s="184" customFormat="1" ht="12.75"/>
    <row r="449" s="184" customFormat="1" ht="12.75"/>
    <row r="450" s="184" customFormat="1" ht="12.75"/>
    <row r="451" s="184" customFormat="1" ht="12.75"/>
    <row r="452" s="184" customFormat="1" ht="12.75"/>
    <row r="453" s="184" customFormat="1" ht="12.75"/>
    <row r="454" s="184" customFormat="1" ht="12.75"/>
    <row r="455" s="184" customFormat="1" ht="12.75"/>
    <row r="456" s="184" customFormat="1" ht="12.75"/>
    <row r="457" s="184" customFormat="1" ht="12.75"/>
    <row r="458" s="184" customFormat="1" ht="12.75"/>
    <row r="459" s="184" customFormat="1" ht="12.75"/>
    <row r="460" s="184" customFormat="1" ht="12.75"/>
    <row r="461" s="184" customFormat="1" ht="12.75"/>
    <row r="462" s="184" customFormat="1" ht="12.75"/>
    <row r="463" s="184" customFormat="1" ht="12.75"/>
    <row r="464" s="184" customFormat="1" ht="12.75"/>
    <row r="465" s="184" customFormat="1" ht="12.75"/>
    <row r="466" s="184" customFormat="1" ht="12.75"/>
    <row r="467" s="184" customFormat="1" ht="12.75"/>
    <row r="468" s="184" customFormat="1" ht="12.75"/>
    <row r="469" s="184" customFormat="1" ht="12.75"/>
    <row r="470" s="184" customFormat="1" ht="12.75"/>
    <row r="471" s="184" customFormat="1" ht="12.75"/>
    <row r="472" s="184" customFormat="1" ht="12.75"/>
    <row r="473" s="184" customFormat="1" ht="12.75"/>
    <row r="474" s="184" customFormat="1" ht="12.75"/>
    <row r="475" s="184" customFormat="1" ht="12.75"/>
    <row r="476" s="184" customFormat="1" ht="12.75"/>
    <row r="477" s="184" customFormat="1" ht="12.75"/>
    <row r="478" s="184" customFormat="1" ht="12.75"/>
    <row r="479" s="184" customFormat="1" ht="12.75"/>
    <row r="480" s="184" customFormat="1" ht="12.75"/>
    <row r="481" s="184" customFormat="1" ht="12.75"/>
    <row r="482" s="184" customFormat="1" ht="12.75"/>
    <row r="483" s="184" customFormat="1" ht="12.75"/>
    <row r="484" s="184" customFormat="1" ht="12.75"/>
    <row r="485" s="184" customFormat="1" ht="12.75"/>
    <row r="486" s="184" customFormat="1" ht="12.75"/>
    <row r="487" s="184" customFormat="1" ht="12.75"/>
    <row r="488" s="184" customFormat="1" ht="12.75"/>
    <row r="489" s="184" customFormat="1" ht="12.75"/>
    <row r="490" s="184" customFormat="1" ht="12.75"/>
    <row r="491" s="184" customFormat="1" ht="12.75"/>
    <row r="492" s="184" customFormat="1" ht="12.75"/>
    <row r="493" s="184" customFormat="1" ht="12.75"/>
    <row r="494" s="184" customFormat="1" ht="12.75"/>
    <row r="495" s="184" customFormat="1" ht="12.75"/>
    <row r="496" s="184" customFormat="1" ht="12.75"/>
    <row r="497" s="184" customFormat="1" ht="12.75"/>
    <row r="498" s="184" customFormat="1" ht="12.75"/>
    <row r="499" s="184" customFormat="1" ht="12.75"/>
    <row r="500" s="184" customFormat="1" ht="12.75"/>
    <row r="501" s="184" customFormat="1" ht="12.75"/>
    <row r="502" s="184" customFormat="1" ht="12.75"/>
    <row r="503" s="184" customFormat="1" ht="12.75"/>
    <row r="504" s="184" customFormat="1" ht="12.75"/>
    <row r="505" s="184" customFormat="1" ht="12.75"/>
    <row r="506" s="184" customFormat="1" ht="12.75"/>
    <row r="507" s="184" customFormat="1" ht="12.75"/>
    <row r="508" s="184" customFormat="1" ht="12.75"/>
    <row r="509" s="184" customFormat="1" ht="12.75"/>
    <row r="510" s="184" customFormat="1" ht="12.75"/>
    <row r="511" s="184" customFormat="1" ht="12.75"/>
    <row r="512" s="184" customFormat="1" ht="12.75"/>
    <row r="513" s="184" customFormat="1" ht="12.75"/>
    <row r="514" s="184" customFormat="1" ht="12.75"/>
    <row r="515" s="184" customFormat="1" ht="12.75"/>
    <row r="516" s="184" customFormat="1" ht="12.75"/>
    <row r="517" s="184" customFormat="1" ht="12.75"/>
    <row r="518" s="184" customFormat="1" ht="12.75"/>
    <row r="519" s="184" customFormat="1" ht="12.75"/>
    <row r="520" s="184" customFormat="1" ht="12.75"/>
    <row r="521" s="184" customFormat="1" ht="12.75"/>
    <row r="522" s="184" customFormat="1" ht="12.75"/>
    <row r="523" s="184" customFormat="1" ht="12.75"/>
    <row r="524" s="184" customFormat="1" ht="12.75"/>
    <row r="525" s="184" customFormat="1" ht="12.75"/>
    <row r="526" s="184" customFormat="1" ht="12.75"/>
    <row r="527" s="184" customFormat="1" ht="12.75"/>
    <row r="528" s="184" customFormat="1" ht="12.75"/>
    <row r="529" s="184" customFormat="1" ht="12.75"/>
    <row r="530" s="184" customFormat="1" ht="12.75"/>
    <row r="531" s="184" customFormat="1" ht="12.75"/>
    <row r="532" s="184" customFormat="1" ht="12.75"/>
    <row r="533" s="184" customFormat="1" ht="12.75"/>
    <row r="534" s="184" customFormat="1" ht="12.75"/>
    <row r="535" s="184" customFormat="1" ht="12.75"/>
    <row r="536" s="184" customFormat="1" ht="12.75"/>
    <row r="537" s="184" customFormat="1" ht="12.75"/>
    <row r="538" s="184" customFormat="1" ht="12.75"/>
    <row r="539" s="184" customFormat="1" ht="12.75"/>
    <row r="540" s="184" customFormat="1" ht="12.75"/>
    <row r="541" s="184" customFormat="1" ht="12.75"/>
    <row r="542" s="184" customFormat="1" ht="12.75"/>
    <row r="543" s="184" customFormat="1" ht="12.75"/>
    <row r="544" s="184" customFormat="1" ht="12.75"/>
    <row r="545" s="184" customFormat="1" ht="12.75"/>
    <row r="546" s="184" customFormat="1" ht="12.75"/>
    <row r="547" s="184" customFormat="1" ht="12.75"/>
    <row r="548" s="184" customFormat="1" ht="12.75"/>
    <row r="549" s="184" customFormat="1" ht="12.75"/>
    <row r="550" s="184" customFormat="1" ht="12.75"/>
    <row r="551" s="184" customFormat="1" ht="12.75"/>
    <row r="552" s="184" customFormat="1" ht="12.75"/>
    <row r="553" s="184" customFormat="1" ht="12.75"/>
    <row r="554" s="184" customFormat="1" ht="12.75"/>
    <row r="555" s="184" customFormat="1" ht="12.75"/>
    <row r="556" s="184" customFormat="1" ht="12.75"/>
    <row r="557" s="184" customFormat="1" ht="12.75"/>
    <row r="558" s="184" customFormat="1" ht="12.75"/>
    <row r="559" s="184" customFormat="1" ht="12.75"/>
    <row r="560" s="184" customFormat="1" ht="12.75"/>
    <row r="561" s="184" customFormat="1" ht="12.75"/>
    <row r="562" s="184" customFormat="1" ht="12.75"/>
    <row r="563" s="184" customFormat="1" ht="12.75"/>
    <row r="564" s="184" customFormat="1" ht="12.75"/>
    <row r="565" s="184" customFormat="1" ht="12.75"/>
    <row r="566" s="184" customFormat="1" ht="12.75"/>
    <row r="567" s="184" customFormat="1" ht="12.75"/>
    <row r="568" s="184" customFormat="1" ht="12.75"/>
    <row r="569" s="184" customFormat="1" ht="12.75"/>
    <row r="570" s="184" customFormat="1" ht="12.75"/>
    <row r="571" s="184" customFormat="1" ht="12.75"/>
    <row r="572" s="184" customFormat="1" ht="12.75"/>
    <row r="573" s="184" customFormat="1" ht="12.75"/>
    <row r="574" s="184" customFormat="1" ht="12.75"/>
    <row r="575" s="184" customFormat="1" ht="12.75"/>
    <row r="576" s="184" customFormat="1" ht="12.75"/>
    <row r="577" s="184" customFormat="1" ht="12.75"/>
    <row r="578" s="184" customFormat="1" ht="12.75"/>
    <row r="579" s="184" customFormat="1" ht="12.75"/>
    <row r="580" s="184" customFormat="1" ht="12.75"/>
    <row r="581" s="184" customFormat="1" ht="12.75"/>
    <row r="582" s="184" customFormat="1" ht="12.75"/>
    <row r="583" s="184" customFormat="1" ht="12.75"/>
    <row r="584" s="184" customFormat="1" ht="12.75"/>
    <row r="585" s="184" customFormat="1" ht="12.75"/>
    <row r="586" s="184" customFormat="1" ht="12.75"/>
    <row r="587" s="184" customFormat="1" ht="12.75"/>
    <row r="588" s="184" customFormat="1" ht="12.75"/>
    <row r="589" s="184" customFormat="1" ht="12.75"/>
    <row r="590" s="184" customFormat="1" ht="12.75"/>
    <row r="591" s="184" customFormat="1" ht="12.75"/>
    <row r="592" s="184" customFormat="1" ht="12.75"/>
    <row r="593" s="184" customFormat="1" ht="12.75"/>
    <row r="594" s="184" customFormat="1" ht="12.75"/>
    <row r="595" s="184" customFormat="1" ht="12.75"/>
    <row r="596" s="184" customFormat="1" ht="12.75"/>
    <row r="597" s="184" customFormat="1" ht="12.75"/>
    <row r="598" s="184" customFormat="1" ht="12.75"/>
    <row r="599" s="184" customFormat="1" ht="12.75"/>
    <row r="600" s="184" customFormat="1" ht="12.75"/>
    <row r="601" s="184" customFormat="1" ht="12.75"/>
    <row r="602" s="184" customFormat="1" ht="12.75"/>
    <row r="603" s="184" customFormat="1" ht="12.75"/>
    <row r="604" s="184" customFormat="1" ht="12.75"/>
    <row r="605" s="184" customFormat="1" ht="12.75"/>
    <row r="606" s="184" customFormat="1" ht="12.75"/>
    <row r="607" s="184" customFormat="1" ht="12.75"/>
    <row r="608" s="184" customFormat="1" ht="12.75"/>
    <row r="609" s="184" customFormat="1" ht="12.75"/>
    <row r="610" s="184" customFormat="1" ht="12.75"/>
    <row r="611" s="184" customFormat="1" ht="12.75"/>
    <row r="612" s="184" customFormat="1" ht="12.75"/>
    <row r="613" s="184" customFormat="1" ht="12.75"/>
    <row r="614" s="184" customFormat="1" ht="12.75"/>
    <row r="615" s="184" customFormat="1" ht="12.75"/>
    <row r="616" s="184" customFormat="1" ht="12.75"/>
    <row r="617" s="184" customFormat="1" ht="12.75"/>
    <row r="618" s="184" customFormat="1" ht="12.75"/>
    <row r="619" s="184" customFormat="1" ht="12.75"/>
    <row r="620" s="184" customFormat="1" ht="12.75"/>
    <row r="621" s="184" customFormat="1" ht="12.75"/>
    <row r="622" s="184" customFormat="1" ht="12.75"/>
    <row r="623" s="184" customFormat="1" ht="12.75"/>
    <row r="624" s="184" customFormat="1" ht="12.75"/>
    <row r="625" s="184" customFormat="1" ht="12.75"/>
    <row r="626" s="184" customFormat="1" ht="12.75"/>
    <row r="627" s="184" customFormat="1" ht="12.75"/>
    <row r="628" s="184" customFormat="1" ht="12.75"/>
    <row r="629" s="184" customFormat="1" ht="12.75"/>
    <row r="630" s="184" customFormat="1" ht="12.75"/>
    <row r="631" s="184" customFormat="1" ht="12.75"/>
    <row r="632" s="184" customFormat="1" ht="12.75"/>
    <row r="633" s="184" customFormat="1" ht="12.75"/>
    <row r="634" s="184" customFormat="1" ht="12.75"/>
    <row r="635" s="184" customFormat="1" ht="12.75"/>
    <row r="636" s="184" customFormat="1" ht="12.75"/>
    <row r="637" s="184" customFormat="1" ht="12.75"/>
    <row r="638" s="184" customFormat="1" ht="12.75"/>
    <row r="639" s="184" customFormat="1" ht="12.75"/>
    <row r="640" s="184" customFormat="1" ht="12.75"/>
    <row r="641" s="184" customFormat="1" ht="12.75"/>
    <row r="642" s="184" customFormat="1" ht="12.75"/>
    <row r="643" s="184" customFormat="1" ht="12.75"/>
    <row r="644" s="184" customFormat="1" ht="12.75"/>
    <row r="645" s="184" customFormat="1" ht="12.75"/>
    <row r="646" s="184" customFormat="1" ht="12.75"/>
    <row r="647" s="184" customFormat="1" ht="12.75"/>
    <row r="648" s="184" customFormat="1" ht="12.75"/>
    <row r="649" s="184" customFormat="1" ht="12.75"/>
    <row r="650" s="184" customFormat="1" ht="12.75"/>
    <row r="651" s="184" customFormat="1" ht="12.75"/>
    <row r="652" s="184" customFormat="1" ht="12.75"/>
    <row r="653" s="184" customFormat="1" ht="12.75"/>
    <row r="654" s="184" customFormat="1" ht="12.75"/>
    <row r="655" s="184" customFormat="1" ht="12.75"/>
    <row r="656" s="184" customFormat="1" ht="12.75"/>
    <row r="657" s="184" customFormat="1" ht="12.75"/>
    <row r="658" s="184" customFormat="1" ht="12.75"/>
    <row r="659" s="184" customFormat="1" ht="12.75"/>
    <row r="660" s="184" customFormat="1" ht="12.75"/>
    <row r="661" s="184" customFormat="1" ht="12.75"/>
    <row r="662" s="184" customFormat="1" ht="12.75"/>
    <row r="663" s="184" customFormat="1" ht="12.75"/>
    <row r="664" s="184" customFormat="1" ht="12.75"/>
    <row r="665" s="184" customFormat="1" ht="12.75"/>
    <row r="666" s="184" customFormat="1" ht="12.75"/>
    <row r="667" s="184" customFormat="1" ht="12.75"/>
    <row r="668" s="184" customFormat="1" ht="12.75"/>
    <row r="669" s="184" customFormat="1" ht="12.75"/>
    <row r="670" s="184" customFormat="1" ht="12.75"/>
    <row r="671" s="184" customFormat="1" ht="12.75"/>
    <row r="672" s="184" customFormat="1" ht="12.75"/>
    <row r="673" s="184" customFormat="1" ht="12.75"/>
    <row r="674" s="184" customFormat="1" ht="12.75"/>
    <row r="675" s="184" customFormat="1" ht="12.75"/>
    <row r="676" s="184" customFormat="1" ht="12.75"/>
    <row r="677" s="184" customFormat="1" ht="12.75"/>
    <row r="678" s="184" customFormat="1" ht="12.75"/>
    <row r="679" s="184" customFormat="1" ht="12.75"/>
    <row r="680" s="184" customFormat="1" ht="12.75"/>
    <row r="681" s="184" customFormat="1" ht="12.75"/>
    <row r="682" s="184" customFormat="1" ht="12.75"/>
    <row r="683" s="184" customFormat="1" ht="12.75"/>
    <row r="684" s="184" customFormat="1" ht="12.75"/>
    <row r="685" s="184" customFormat="1" ht="12.75"/>
    <row r="686" s="184" customFormat="1" ht="12.75"/>
    <row r="687" s="184" customFormat="1" ht="12.75"/>
    <row r="688" s="184" customFormat="1" ht="12.75"/>
    <row r="689" s="184" customFormat="1" ht="12.75"/>
    <row r="690" s="184" customFormat="1" ht="12.75"/>
    <row r="691" s="184" customFormat="1" ht="12.75"/>
    <row r="692" s="184" customFormat="1" ht="12.75"/>
    <row r="693" s="184" customFormat="1" ht="12.75"/>
    <row r="694" s="184" customFormat="1" ht="12.75"/>
    <row r="695" s="184" customFormat="1" ht="12.75"/>
    <row r="696" s="184" customFormat="1" ht="12.75"/>
    <row r="697" s="184" customFormat="1" ht="12.75"/>
    <row r="698" s="184" customFormat="1" ht="12.75"/>
    <row r="699" s="184" customFormat="1" ht="12.75"/>
    <row r="700" s="184" customFormat="1" ht="12.75"/>
    <row r="701" s="184" customFormat="1" ht="12.75"/>
    <row r="702" s="184" customFormat="1" ht="12.75"/>
    <row r="703" s="184" customFormat="1" ht="12.75"/>
    <row r="704" s="184" customFormat="1" ht="12.75"/>
    <row r="705" s="184" customFormat="1" ht="12.75"/>
    <row r="706" s="184" customFormat="1" ht="12.75"/>
    <row r="707" s="184" customFormat="1" ht="12.75"/>
    <row r="708" s="184" customFormat="1" ht="12.75"/>
    <row r="709" s="184" customFormat="1" ht="12.75"/>
    <row r="710" s="184" customFormat="1" ht="12.75"/>
    <row r="711" s="184" customFormat="1" ht="12.75"/>
    <row r="712" s="184" customFormat="1" ht="12.75"/>
    <row r="713" s="184" customFormat="1" ht="12.75"/>
    <row r="714" s="184" customFormat="1" ht="12.75"/>
    <row r="715" s="184" customFormat="1" ht="12.75"/>
    <row r="716" s="184" customFormat="1" ht="12.75"/>
    <row r="717" s="184" customFormat="1" ht="12.75"/>
    <row r="718" s="184" customFormat="1" ht="12.75"/>
    <row r="719" s="184" customFormat="1" ht="12.75"/>
    <row r="720" s="184" customFormat="1" ht="12.75"/>
    <row r="721" s="184" customFormat="1" ht="12.75"/>
    <row r="722" s="184" customFormat="1" ht="12.75"/>
    <row r="723" s="184" customFormat="1" ht="12.75"/>
    <row r="724" s="184" customFormat="1" ht="12.75"/>
    <row r="725" s="184" customFormat="1" ht="12.75"/>
    <row r="726" s="184" customFormat="1" ht="12.75"/>
    <row r="727" s="184" customFormat="1" ht="12.75"/>
    <row r="728" s="184" customFormat="1" ht="12.75"/>
    <row r="729" s="184" customFormat="1" ht="12.75"/>
    <row r="730" s="184" customFormat="1" ht="12.75"/>
    <row r="731" s="184" customFormat="1" ht="12.75"/>
    <row r="732" s="184" customFormat="1" ht="12.75"/>
    <row r="733" s="184" customFormat="1" ht="12.75"/>
    <row r="734" s="184" customFormat="1" ht="12.75"/>
    <row r="735" s="184" customFormat="1" ht="12.75"/>
    <row r="736" s="184" customFormat="1" ht="12.75"/>
    <row r="737" s="184" customFormat="1" ht="12.75"/>
    <row r="738" s="184" customFormat="1" ht="12.75"/>
    <row r="739" s="184" customFormat="1" ht="12.75"/>
    <row r="740" s="184" customFormat="1" ht="12.75"/>
    <row r="741" s="184" customFormat="1" ht="12.75"/>
    <row r="742" s="184" customFormat="1" ht="12.75"/>
    <row r="743" s="184" customFormat="1" ht="12.75"/>
    <row r="744" s="184" customFormat="1" ht="12.75"/>
    <row r="745" s="184" customFormat="1" ht="12.75"/>
    <row r="746" s="184" customFormat="1" ht="12.75"/>
    <row r="747" s="184" customFormat="1" ht="12.75"/>
    <row r="748" s="184" customFormat="1" ht="12.75"/>
    <row r="749" s="184" customFormat="1" ht="12.75"/>
    <row r="750" s="184" customFormat="1" ht="12.75"/>
    <row r="751" s="184" customFormat="1" ht="12.75"/>
    <row r="752" s="184" customFormat="1" ht="12.75"/>
    <row r="753" s="184" customFormat="1" ht="12.75"/>
    <row r="754" s="184" customFormat="1" ht="12.75"/>
    <row r="755" s="184" customFormat="1" ht="12.75"/>
    <row r="756" s="184" customFormat="1" ht="12.75"/>
    <row r="757" s="184" customFormat="1" ht="12.75"/>
    <row r="758" s="184" customFormat="1" ht="12.75"/>
    <row r="759" s="184" customFormat="1" ht="12.75"/>
    <row r="760" s="184" customFormat="1" ht="12.75"/>
    <row r="761" s="184" customFormat="1" ht="12.75"/>
    <row r="762" s="184" customFormat="1" ht="12.75"/>
    <row r="763" s="184" customFormat="1" ht="12.75"/>
    <row r="764" s="184" customFormat="1" ht="12.75"/>
    <row r="765" s="184" customFormat="1" ht="12.75"/>
    <row r="766" s="184" customFormat="1" ht="12.75"/>
    <row r="767" s="184" customFormat="1" ht="12.75"/>
    <row r="768" s="184" customFormat="1" ht="12.75"/>
    <row r="769" s="184" customFormat="1" ht="12.75"/>
    <row r="770" s="184" customFormat="1" ht="12.75"/>
    <row r="771" s="184" customFormat="1" ht="12.75"/>
    <row r="772" s="184" customFormat="1" ht="12.75"/>
    <row r="773" s="184" customFormat="1" ht="12.75"/>
    <row r="774" s="184" customFormat="1" ht="12.75"/>
    <row r="775" s="184" customFormat="1" ht="12.75"/>
    <row r="776" s="184" customFormat="1" ht="12.75"/>
    <row r="777" s="184" customFormat="1" ht="12.75"/>
    <row r="778" s="184" customFormat="1" ht="12.75"/>
    <row r="779" s="184" customFormat="1" ht="12.75"/>
    <row r="780" s="184" customFormat="1" ht="12.75"/>
    <row r="781" s="184" customFormat="1" ht="12.75"/>
    <row r="782" s="184" customFormat="1" ht="12.75"/>
    <row r="783" s="184" customFormat="1" ht="12.75"/>
    <row r="784" s="184" customFormat="1" ht="12.75"/>
    <row r="785" s="184" customFormat="1" ht="12.75"/>
    <row r="786" s="184" customFormat="1" ht="12.75"/>
    <row r="787" s="184" customFormat="1" ht="12.75"/>
    <row r="788" s="184" customFormat="1" ht="12.75"/>
    <row r="789" s="184" customFormat="1" ht="12.75"/>
    <row r="790" s="184" customFormat="1" ht="12.75"/>
    <row r="791" s="184" customFormat="1" ht="12.75"/>
    <row r="792" s="184" customFormat="1" ht="12.75"/>
    <row r="793" s="184" customFormat="1" ht="12.75"/>
    <row r="794" s="184" customFormat="1" ht="12.75"/>
    <row r="795" s="184" customFormat="1" ht="12.75"/>
    <row r="796" s="184" customFormat="1" ht="12.75"/>
    <row r="797" s="184" customFormat="1" ht="12.75"/>
    <row r="798" s="184" customFormat="1" ht="12.75"/>
    <row r="799" s="184" customFormat="1" ht="12.75"/>
    <row r="800" s="184" customFormat="1" ht="12.75"/>
    <row r="801" s="184" customFormat="1" ht="12.75"/>
    <row r="802" s="184" customFormat="1" ht="12.75"/>
    <row r="803" s="184" customFormat="1" ht="12.75"/>
    <row r="804" s="184" customFormat="1" ht="12.75"/>
    <row r="805" s="184" customFormat="1" ht="12.75"/>
    <row r="806" s="184" customFormat="1" ht="12.75"/>
    <row r="807" s="184" customFormat="1" ht="12.75"/>
    <row r="808" s="184" customFormat="1" ht="12.75"/>
    <row r="809" s="184" customFormat="1" ht="12.75"/>
    <row r="810" s="184" customFormat="1" ht="12.75"/>
    <row r="811" s="184" customFormat="1" ht="12.75"/>
    <row r="812" s="184" customFormat="1" ht="12.75"/>
    <row r="813" s="184" customFormat="1" ht="12.75"/>
    <row r="814" s="184" customFormat="1" ht="12.75"/>
    <row r="815" s="184" customFormat="1" ht="12.75"/>
    <row r="816" s="184" customFormat="1" ht="12.75"/>
    <row r="817" s="184" customFormat="1" ht="12.75"/>
    <row r="818" s="184" customFormat="1" ht="12.75"/>
    <row r="819" s="184" customFormat="1" ht="12.75"/>
    <row r="820" s="184" customFormat="1" ht="12.75"/>
    <row r="821" s="184" customFormat="1" ht="12.75"/>
    <row r="822" s="184" customFormat="1" ht="12.75"/>
    <row r="823" s="184" customFormat="1" ht="12.75"/>
    <row r="824" s="184" customFormat="1" ht="12.75"/>
    <row r="825" s="184" customFormat="1" ht="12.75"/>
    <row r="826" s="184" customFormat="1" ht="12.75"/>
    <row r="827" s="184" customFormat="1" ht="12.75"/>
    <row r="828" s="184" customFormat="1" ht="12.75"/>
    <row r="829" s="184" customFormat="1" ht="12.75"/>
    <row r="830" s="184" customFormat="1" ht="12.75"/>
    <row r="831" s="184" customFormat="1" ht="12.75"/>
    <row r="832" s="184" customFormat="1" ht="12.75"/>
    <row r="833" s="184" customFormat="1" ht="12.75"/>
    <row r="834" s="184" customFormat="1" ht="12.75"/>
    <row r="835" s="184" customFormat="1" ht="12.75"/>
    <row r="836" s="184" customFormat="1" ht="12.75"/>
    <row r="837" s="184" customFormat="1" ht="12.75"/>
    <row r="838" s="184" customFormat="1" ht="12.75"/>
    <row r="839" s="184" customFormat="1" ht="12.75"/>
    <row r="840" s="184" customFormat="1" ht="12.75"/>
    <row r="841" s="184" customFormat="1" ht="12.75"/>
    <row r="842" s="184" customFormat="1" ht="12.75"/>
    <row r="843" s="184" customFormat="1" ht="12.75"/>
    <row r="844" s="184" customFormat="1" ht="12.75"/>
    <row r="845" s="184" customFormat="1" ht="12.75"/>
    <row r="846" s="184" customFormat="1" ht="12.75"/>
    <row r="847" s="184" customFormat="1" ht="12.75"/>
    <row r="848" s="184" customFormat="1" ht="12.75"/>
    <row r="849" s="184" customFormat="1" ht="12.75"/>
    <row r="850" s="184" customFormat="1" ht="12.75"/>
    <row r="851" s="184" customFormat="1" ht="12.75"/>
    <row r="852" s="184" customFormat="1" ht="12.75"/>
    <row r="853" s="184" customFormat="1" ht="12.75"/>
    <row r="854" s="184" customFormat="1" ht="12.75"/>
    <row r="855" s="184" customFormat="1" ht="12.75"/>
    <row r="856" s="184" customFormat="1" ht="12.75"/>
    <row r="857" s="184" customFormat="1" ht="12.75"/>
    <row r="858" s="184" customFormat="1" ht="12.75"/>
    <row r="859" s="184" customFormat="1" ht="12.75"/>
    <row r="860" s="184" customFormat="1" ht="12.75"/>
    <row r="861" s="184" customFormat="1" ht="12.75"/>
    <row r="862" s="184" customFormat="1" ht="12.75"/>
    <row r="863" s="184" customFormat="1" ht="12.75"/>
    <row r="864" s="184" customFormat="1" ht="12.75"/>
    <row r="865" s="184" customFormat="1" ht="12.75"/>
    <row r="866" s="184" customFormat="1" ht="12.75"/>
    <row r="867" s="184" customFormat="1" ht="12.75"/>
    <row r="868" s="184" customFormat="1" ht="12.75"/>
    <row r="869" s="184" customFormat="1" ht="12.75"/>
    <row r="870" s="184" customFormat="1" ht="12.75"/>
    <row r="871" s="184" customFormat="1" ht="12.75"/>
    <row r="872" s="184" customFormat="1" ht="12.75"/>
    <row r="873" s="184" customFormat="1" ht="12.75"/>
    <row r="874" s="184" customFormat="1" ht="12.75"/>
    <row r="875" s="184" customFormat="1" ht="12.75"/>
    <row r="876" s="184" customFormat="1" ht="12.75"/>
    <row r="877" s="184" customFormat="1" ht="12.75"/>
    <row r="878" s="184" customFormat="1" ht="12.75"/>
    <row r="879" s="184" customFormat="1" ht="12.75"/>
    <row r="880" s="184" customFormat="1" ht="12.75"/>
    <row r="881" s="184" customFormat="1" ht="12.75"/>
    <row r="882" s="184" customFormat="1" ht="12.75"/>
    <row r="883" s="184" customFormat="1" ht="12.75"/>
    <row r="884" s="184" customFormat="1" ht="12.75"/>
    <row r="885" s="184" customFormat="1" ht="12.75"/>
    <row r="886" s="184" customFormat="1" ht="12.75"/>
    <row r="887" s="184" customFormat="1" ht="12.75"/>
    <row r="888" s="184" customFormat="1" ht="12.75"/>
    <row r="889" s="184" customFormat="1" ht="12.75"/>
    <row r="890" s="184" customFormat="1" ht="12.75"/>
    <row r="891" s="184" customFormat="1" ht="12.75"/>
    <row r="892" s="184" customFormat="1" ht="12.75"/>
    <row r="893" s="184" customFormat="1" ht="12.75"/>
    <row r="894" s="184" customFormat="1" ht="12.75"/>
    <row r="895" s="184" customFormat="1" ht="12.75"/>
    <row r="896" s="184" customFormat="1" ht="12.75"/>
    <row r="897" s="184" customFormat="1" ht="12.75"/>
    <row r="898" s="184" customFormat="1" ht="12.75"/>
    <row r="899" s="184" customFormat="1" ht="12.75"/>
    <row r="900" s="184" customFormat="1" ht="12.75"/>
    <row r="901" s="184" customFormat="1" ht="12.75"/>
    <row r="902" s="184" customFormat="1" ht="12.75"/>
    <row r="903" s="184" customFormat="1" ht="12.75"/>
    <row r="904" s="184" customFormat="1" ht="12.75"/>
    <row r="905" s="184" customFormat="1" ht="12.75"/>
    <row r="906" s="184" customFormat="1" ht="12.75"/>
    <row r="907" s="184" customFormat="1" ht="12.75"/>
    <row r="908" s="184" customFormat="1" ht="12.75"/>
    <row r="909" s="184" customFormat="1" ht="12.75"/>
    <row r="910" s="184" customFormat="1" ht="12.75"/>
    <row r="911" s="184" customFormat="1" ht="12.75"/>
    <row r="912" s="184" customFormat="1" ht="12.75"/>
    <row r="913" s="184" customFormat="1" ht="12.75"/>
    <row r="914" s="184" customFormat="1" ht="12.75"/>
    <row r="915" s="184" customFormat="1" ht="12.75"/>
    <row r="916" s="184" customFormat="1" ht="12.75"/>
    <row r="917" s="184" customFormat="1" ht="12.75"/>
    <row r="918" s="184" customFormat="1" ht="12.75"/>
    <row r="919" s="184" customFormat="1" ht="12.75"/>
    <row r="920" s="184" customFormat="1" ht="12.75"/>
    <row r="921" s="184" customFormat="1" ht="12.75"/>
    <row r="922" s="184" customFormat="1" ht="12.75"/>
    <row r="923" s="184" customFormat="1" ht="12.75"/>
    <row r="924" s="184" customFormat="1" ht="12.75"/>
    <row r="925" s="184" customFormat="1" ht="12.75"/>
    <row r="926" s="184" customFormat="1" ht="12.75"/>
    <row r="927" s="184" customFormat="1" ht="12.75"/>
    <row r="928" s="184" customFormat="1" ht="12.75"/>
    <row r="929" s="184" customFormat="1" ht="12.75"/>
    <row r="930" s="184" customFormat="1" ht="12.75"/>
    <row r="931" s="184" customFormat="1" ht="12.75"/>
    <row r="932" s="184" customFormat="1" ht="12.75"/>
    <row r="933" s="184" customFormat="1" ht="12.75"/>
    <row r="934" s="184" customFormat="1" ht="12.75"/>
    <row r="935" s="184" customFormat="1" ht="12.75"/>
    <row r="936" s="184" customFormat="1" ht="12.75"/>
    <row r="937" s="184" customFormat="1" ht="12.75"/>
    <row r="938" s="184" customFormat="1" ht="12.75"/>
    <row r="939" s="184" customFormat="1" ht="12.75"/>
    <row r="940" s="184" customFormat="1" ht="12.75"/>
    <row r="941" s="184" customFormat="1" ht="12.75"/>
    <row r="942" s="184" customFormat="1" ht="12.75"/>
    <row r="943" s="184" customFormat="1" ht="12.75"/>
    <row r="944" s="184" customFormat="1" ht="12.75"/>
    <row r="945" s="184" customFormat="1" ht="12.75"/>
    <row r="946" s="184" customFormat="1" ht="12.75"/>
    <row r="947" s="184" customFormat="1" ht="12.75"/>
    <row r="948" s="184" customFormat="1" ht="12.75"/>
    <row r="949" s="184" customFormat="1" ht="12.75"/>
    <row r="950" s="184" customFormat="1" ht="12.75"/>
    <row r="951" s="184" customFormat="1" ht="12.75"/>
    <row r="952" s="184" customFormat="1" ht="12.75"/>
    <row r="953" s="184" customFormat="1" ht="12.75"/>
    <row r="954" s="184" customFormat="1" ht="12.75"/>
    <row r="955" s="184" customFormat="1" ht="12.75"/>
    <row r="956" s="184" customFormat="1" ht="12.75"/>
    <row r="957" s="184" customFormat="1" ht="12.75"/>
    <row r="958" s="184" customFormat="1" ht="12.75"/>
    <row r="959" s="184" customFormat="1" ht="12.75"/>
    <row r="960" s="184" customFormat="1" ht="12.75"/>
    <row r="961" s="184" customFormat="1" ht="12.75"/>
    <row r="962" s="184" customFormat="1" ht="12.75"/>
    <row r="963" s="184" customFormat="1" ht="12.75"/>
    <row r="964" s="184" customFormat="1" ht="12.75"/>
    <row r="965" s="184" customFormat="1" ht="12.75"/>
    <row r="966" s="184" customFormat="1" ht="12.75"/>
    <row r="967" s="184" customFormat="1" ht="12.75"/>
    <row r="968" s="184" customFormat="1" ht="12.75"/>
    <row r="969" s="184" customFormat="1" ht="12.75"/>
    <row r="970" s="184" customFormat="1" ht="12.75"/>
    <row r="971" s="184" customFormat="1" ht="12.75"/>
    <row r="972" s="184" customFormat="1" ht="12.75"/>
    <row r="973" s="184" customFormat="1" ht="12.75"/>
    <row r="974" s="184" customFormat="1" ht="12.75"/>
    <row r="975" s="184" customFormat="1" ht="12.75"/>
    <row r="976" s="184" customFormat="1" ht="12.75"/>
    <row r="977" s="184" customFormat="1" ht="12.75"/>
    <row r="978" s="184" customFormat="1" ht="12.75"/>
    <row r="979" s="184" customFormat="1" ht="12.75"/>
    <row r="980" s="184" customFormat="1" ht="12.75"/>
    <row r="981" s="184" customFormat="1" ht="12.75"/>
    <row r="982" s="184" customFormat="1" ht="12.75"/>
    <row r="983" s="184" customFormat="1" ht="12.75"/>
    <row r="984" s="184" customFormat="1" ht="12.75"/>
    <row r="985" s="184" customFormat="1" ht="12.75"/>
    <row r="986" s="184" customFormat="1" ht="12.75"/>
    <row r="987" s="184" customFormat="1" ht="12.75"/>
    <row r="988" s="184" customFormat="1" ht="12.75"/>
    <row r="989" s="184" customFormat="1" ht="12.75"/>
    <row r="990" s="184" customFormat="1" ht="12.75"/>
    <row r="991" s="184" customFormat="1" ht="12.75"/>
    <row r="992" s="184" customFormat="1" ht="12.75"/>
    <row r="993" s="184" customFormat="1" ht="12.75"/>
    <row r="994" s="184" customFormat="1" ht="12.75"/>
    <row r="995" s="184" customFormat="1" ht="12.75"/>
    <row r="996" s="184" customFormat="1" ht="12.75"/>
    <row r="997" s="184" customFormat="1" ht="12.75"/>
    <row r="998" s="184" customFormat="1" ht="12.75"/>
    <row r="999" s="184" customFormat="1" ht="12.75"/>
    <row r="1000" s="184" customFormat="1" ht="12.75"/>
    <row r="1001" s="184" customFormat="1" ht="12.75"/>
    <row r="1002" s="184" customFormat="1" ht="12.75"/>
    <row r="1003" s="184" customFormat="1" ht="12.75"/>
    <row r="1004" s="184" customFormat="1" ht="12.75"/>
    <row r="1005" s="184" customFormat="1" ht="12.75"/>
    <row r="1006" s="184" customFormat="1" ht="12.75"/>
    <row r="1007" s="184" customFormat="1" ht="12.75"/>
    <row r="1008" s="184" customFormat="1" ht="12.75"/>
    <row r="1009" s="184" customFormat="1" ht="12.75"/>
    <row r="1010" s="184" customFormat="1" ht="12.75"/>
    <row r="1011" s="184" customFormat="1" ht="12.75"/>
    <row r="1012" s="184" customFormat="1" ht="12.75"/>
    <row r="1013" s="184" customFormat="1" ht="12.75"/>
    <row r="1014" s="184" customFormat="1" ht="12.75"/>
    <row r="1015" s="184" customFormat="1" ht="12.75"/>
    <row r="1016" s="184" customFormat="1" ht="12.75"/>
    <row r="1017" s="184" customFormat="1" ht="12.75"/>
    <row r="1018" s="184" customFormat="1" ht="12.75"/>
    <row r="1019" s="184" customFormat="1" ht="12.75"/>
    <row r="1020" s="184" customFormat="1" ht="12.75"/>
    <row r="1021" s="184" customFormat="1" ht="12.75"/>
    <row r="1022" s="184" customFormat="1" ht="12.75"/>
    <row r="1023" s="184" customFormat="1" ht="12.75"/>
    <row r="1024" s="184" customFormat="1" ht="12.75"/>
    <row r="1025" s="184" customFormat="1" ht="12.75"/>
    <row r="1026" s="184" customFormat="1" ht="12.75"/>
    <row r="1027" s="184" customFormat="1" ht="12.75"/>
    <row r="1028" s="184" customFormat="1" ht="12.75"/>
    <row r="1029" s="184" customFormat="1" ht="12.75"/>
    <row r="1030" s="184" customFormat="1" ht="12.75"/>
    <row r="1031" s="184" customFormat="1" ht="12.75"/>
    <row r="1032" s="184" customFormat="1" ht="12.75"/>
    <row r="1033" s="184" customFormat="1" ht="12.75"/>
    <row r="1034" s="184" customFormat="1" ht="12.75"/>
    <row r="1035" s="184" customFormat="1" ht="12.75"/>
    <row r="1036" s="184" customFormat="1" ht="12.75"/>
    <row r="1037" s="184" customFormat="1" ht="12.75"/>
    <row r="1038" s="184" customFormat="1" ht="12.75"/>
    <row r="1039" s="184" customFormat="1" ht="12.75"/>
    <row r="1040" s="184" customFormat="1" ht="12.75"/>
    <row r="1041" s="184" customFormat="1" ht="12.75"/>
    <row r="1042" s="184" customFormat="1" ht="12.75"/>
    <row r="1043" s="184" customFormat="1" ht="12.75"/>
    <row r="1044" s="184" customFormat="1" ht="12.75"/>
    <row r="1045" s="184" customFormat="1" ht="12.75"/>
    <row r="1046" s="184" customFormat="1" ht="12.75"/>
    <row r="1047" s="184" customFormat="1" ht="12.75"/>
    <row r="1048" s="184" customFormat="1" ht="12.75"/>
    <row r="1049" s="184" customFormat="1" ht="12.75"/>
    <row r="1050" s="184" customFormat="1" ht="12.75"/>
    <row r="1051" s="184" customFormat="1" ht="12.75"/>
    <row r="1052" s="184" customFormat="1" ht="12.75"/>
    <row r="1053" s="184" customFormat="1" ht="12.75"/>
    <row r="1054" s="184" customFormat="1" ht="12.75"/>
    <row r="1055" s="184" customFormat="1" ht="12.75"/>
    <row r="1056" s="184" customFormat="1" ht="12.75"/>
    <row r="1057" s="184" customFormat="1" ht="12.75"/>
    <row r="1058" s="184" customFormat="1" ht="12.75"/>
    <row r="1059" s="184" customFormat="1" ht="12.75"/>
    <row r="1060" s="184" customFormat="1" ht="12.75"/>
    <row r="1061" s="184" customFormat="1" ht="12.75"/>
    <row r="1062" s="184" customFormat="1" ht="12.75"/>
    <row r="1063" s="184" customFormat="1" ht="12.75"/>
    <row r="1064" s="184" customFormat="1" ht="12.75"/>
    <row r="1065" s="184" customFormat="1" ht="12.75"/>
    <row r="1066" s="184" customFormat="1" ht="12.75"/>
    <row r="1067" s="184" customFormat="1" ht="12.75"/>
    <row r="1068" s="184" customFormat="1" ht="12.75"/>
    <row r="1069" s="184" customFormat="1" ht="12.75"/>
    <row r="1070" s="184" customFormat="1" ht="12.75"/>
    <row r="1071" s="184" customFormat="1" ht="12.75"/>
    <row r="1072" s="184" customFormat="1" ht="12.75"/>
    <row r="1073" s="184" customFormat="1" ht="12.75"/>
    <row r="1074" s="184" customFormat="1" ht="12.75"/>
    <row r="1075" s="184" customFormat="1" ht="12.75"/>
    <row r="1076" s="184" customFormat="1" ht="12.75"/>
    <row r="1077" s="184" customFormat="1" ht="12.75"/>
    <row r="1078" s="184" customFormat="1" ht="12.75"/>
    <row r="1079" s="184" customFormat="1" ht="12.75"/>
    <row r="1080" s="184" customFormat="1" ht="12.75"/>
    <row r="1081" s="184" customFormat="1" ht="12.75"/>
    <row r="1082" s="184" customFormat="1" ht="12.75"/>
    <row r="1083" s="184" customFormat="1" ht="12.75"/>
    <row r="1084" s="184" customFormat="1" ht="12.75"/>
    <row r="1085" s="184" customFormat="1" ht="12.75"/>
    <row r="1086" s="184" customFormat="1" ht="12.75"/>
    <row r="1087" s="184" customFormat="1" ht="12.75"/>
    <row r="1088" s="184" customFormat="1" ht="12.75"/>
    <row r="1089" s="184" customFormat="1" ht="12.75"/>
    <row r="1090" s="184" customFormat="1" ht="12.75"/>
    <row r="1091" s="184" customFormat="1" ht="12.75"/>
    <row r="1092" s="184" customFormat="1" ht="12.75"/>
    <row r="1093" s="184" customFormat="1" ht="12.75"/>
    <row r="1094" s="184" customFormat="1" ht="12.75"/>
    <row r="1095" s="184" customFormat="1" ht="12.75"/>
    <row r="1096" s="184" customFormat="1" ht="12.75"/>
    <row r="1097" s="184" customFormat="1" ht="12.75"/>
    <row r="1098" s="184" customFormat="1" ht="12.75"/>
    <row r="1099" s="184" customFormat="1" ht="12.75"/>
    <row r="1100" s="184" customFormat="1" ht="12.75"/>
    <row r="1101" s="184" customFormat="1" ht="12.75"/>
    <row r="1102" s="184" customFormat="1" ht="12.75"/>
    <row r="1103" s="184" customFormat="1" ht="12.75"/>
    <row r="1104" s="184" customFormat="1" ht="12.75"/>
    <row r="1105" s="184" customFormat="1" ht="12.75"/>
    <row r="1106" s="184" customFormat="1" ht="12.75"/>
    <row r="1107" s="184" customFormat="1" ht="12.75"/>
    <row r="1108" s="184" customFormat="1" ht="12.75"/>
    <row r="1109" s="184" customFormat="1" ht="12.75"/>
    <row r="1110" s="184" customFormat="1" ht="12.75"/>
    <row r="1111" s="184" customFormat="1" ht="12.75"/>
    <row r="1112" spans="1:12" ht="12.75">
      <c r="A1112" s="184"/>
      <c r="B1112" s="184"/>
      <c r="C1112" s="184"/>
      <c r="D1112" s="184"/>
      <c r="E1112" s="184"/>
      <c r="F1112" s="184"/>
      <c r="G1112" s="184"/>
      <c r="H1112" s="184"/>
      <c r="I1112" s="184"/>
      <c r="J1112" s="184"/>
      <c r="K1112" s="184"/>
      <c r="L1112" s="184"/>
    </row>
    <row r="1113" spans="1:12" ht="12.75">
      <c r="A1113" s="184"/>
      <c r="B1113" s="184"/>
      <c r="C1113" s="184"/>
      <c r="D1113" s="184"/>
      <c r="E1113" s="184"/>
      <c r="F1113" s="184"/>
      <c r="G1113" s="184"/>
      <c r="H1113" s="184"/>
      <c r="I1113" s="184"/>
      <c r="J1113" s="184"/>
      <c r="K1113" s="184"/>
      <c r="L1113" s="184"/>
    </row>
    <row r="1114" spans="1:12" ht="12.75">
      <c r="A1114" s="184"/>
      <c r="B1114" s="184"/>
      <c r="C1114" s="184"/>
      <c r="D1114" s="184"/>
      <c r="E1114" s="184"/>
      <c r="F1114" s="184"/>
      <c r="G1114" s="184"/>
      <c r="H1114" s="184"/>
      <c r="I1114" s="184"/>
      <c r="J1114" s="184"/>
      <c r="K1114" s="184"/>
      <c r="L1114" s="184"/>
    </row>
    <row r="1115" spans="1:12" ht="12.75">
      <c r="A1115" s="184"/>
      <c r="B1115" s="184"/>
      <c r="C1115" s="184"/>
      <c r="D1115" s="184"/>
      <c r="E1115" s="184"/>
      <c r="F1115" s="184"/>
      <c r="G1115" s="184"/>
      <c r="H1115" s="184"/>
      <c r="I1115" s="184"/>
      <c r="J1115" s="184"/>
      <c r="K1115" s="184"/>
      <c r="L1115" s="184"/>
    </row>
    <row r="1116" spans="1:12" ht="12.75">
      <c r="A1116" s="184"/>
      <c r="B1116" s="184"/>
      <c r="C1116" s="184"/>
      <c r="D1116" s="184"/>
      <c r="E1116" s="184"/>
      <c r="F1116" s="184"/>
      <c r="G1116" s="184"/>
      <c r="H1116" s="184"/>
      <c r="I1116" s="184"/>
      <c r="J1116" s="184"/>
      <c r="K1116" s="184"/>
      <c r="L1116" s="184"/>
    </row>
    <row r="1117" spans="1:12" ht="12.75">
      <c r="A1117" s="184"/>
      <c r="B1117" s="184"/>
      <c r="C1117" s="184"/>
      <c r="D1117" s="184"/>
      <c r="E1117" s="184"/>
      <c r="F1117" s="184"/>
      <c r="G1117" s="184"/>
      <c r="H1117" s="184"/>
      <c r="I1117" s="184"/>
      <c r="J1117" s="184"/>
      <c r="K1117" s="184"/>
      <c r="L1117" s="184"/>
    </row>
    <row r="1118" spans="1:12" ht="12.75">
      <c r="A1118" s="184"/>
      <c r="B1118" s="184"/>
      <c r="C1118" s="184"/>
      <c r="D1118" s="184"/>
      <c r="E1118" s="184"/>
      <c r="F1118" s="184"/>
      <c r="G1118" s="184"/>
      <c r="H1118" s="184"/>
      <c r="I1118" s="184"/>
      <c r="J1118" s="184"/>
      <c r="K1118" s="184"/>
      <c r="L1118" s="184"/>
    </row>
    <row r="1119" spans="1:12" ht="12.75">
      <c r="A1119" s="184"/>
      <c r="B1119" s="184"/>
      <c r="C1119" s="184"/>
      <c r="D1119" s="184"/>
      <c r="E1119" s="184"/>
      <c r="F1119" s="184"/>
      <c r="G1119" s="184"/>
      <c r="H1119" s="184"/>
      <c r="I1119" s="184"/>
      <c r="J1119" s="184"/>
      <c r="K1119" s="184"/>
      <c r="L1119" s="184"/>
    </row>
    <row r="1120" spans="1:12" ht="12.75">
      <c r="A1120" s="184"/>
      <c r="B1120" s="184"/>
      <c r="C1120" s="184"/>
      <c r="D1120" s="184"/>
      <c r="E1120" s="184"/>
      <c r="F1120" s="184"/>
      <c r="G1120" s="184"/>
      <c r="H1120" s="184"/>
      <c r="I1120" s="184"/>
      <c r="J1120" s="184"/>
      <c r="K1120" s="184"/>
      <c r="L1120" s="184"/>
    </row>
    <row r="1121" spans="1:12" ht="12.75">
      <c r="A1121" s="184"/>
      <c r="B1121" s="184"/>
      <c r="C1121" s="184"/>
      <c r="D1121" s="184"/>
      <c r="E1121" s="184"/>
      <c r="F1121" s="184"/>
      <c r="G1121" s="184"/>
      <c r="H1121" s="184"/>
      <c r="I1121" s="184"/>
      <c r="J1121" s="184"/>
      <c r="K1121" s="184"/>
      <c r="L1121" s="184"/>
    </row>
    <row r="1122" spans="1:12" ht="12.75">
      <c r="A1122" s="184"/>
      <c r="B1122" s="184"/>
      <c r="C1122" s="184"/>
      <c r="D1122" s="184"/>
      <c r="E1122" s="184"/>
      <c r="F1122" s="184"/>
      <c r="G1122" s="184"/>
      <c r="H1122" s="184"/>
      <c r="I1122" s="184"/>
      <c r="J1122" s="184"/>
      <c r="K1122" s="184"/>
      <c r="L1122" s="184"/>
    </row>
    <row r="1123" spans="1:12" ht="12.75">
      <c r="A1123" s="184"/>
      <c r="B1123" s="184"/>
      <c r="C1123" s="184"/>
      <c r="D1123" s="184"/>
      <c r="E1123" s="184"/>
      <c r="F1123" s="184"/>
      <c r="G1123" s="184"/>
      <c r="H1123" s="184"/>
      <c r="I1123" s="184"/>
      <c r="J1123" s="184"/>
      <c r="K1123" s="184"/>
      <c r="L1123" s="184"/>
    </row>
    <row r="1124" spans="1:12" ht="12.75">
      <c r="A1124" s="184"/>
      <c r="B1124" s="184"/>
      <c r="C1124" s="184"/>
      <c r="D1124" s="184"/>
      <c r="E1124" s="184"/>
      <c r="F1124" s="184"/>
      <c r="G1124" s="184"/>
      <c r="H1124" s="184"/>
      <c r="I1124" s="184"/>
      <c r="J1124" s="184"/>
      <c r="K1124" s="184"/>
      <c r="L1124" s="184"/>
    </row>
    <row r="1125" spans="1:12" ht="12.75">
      <c r="A1125" s="184"/>
      <c r="B1125" s="184"/>
      <c r="C1125" s="184"/>
      <c r="D1125" s="184"/>
      <c r="E1125" s="184"/>
      <c r="F1125" s="184"/>
      <c r="G1125" s="184"/>
      <c r="H1125" s="184"/>
      <c r="I1125" s="184"/>
      <c r="J1125" s="184"/>
      <c r="K1125" s="184"/>
      <c r="L1125" s="184"/>
    </row>
    <row r="1126" spans="1:12" ht="12.75">
      <c r="A1126" s="184"/>
      <c r="B1126" s="184"/>
      <c r="C1126" s="184"/>
      <c r="D1126" s="184"/>
      <c r="E1126" s="184"/>
      <c r="F1126" s="184"/>
      <c r="G1126" s="184"/>
      <c r="H1126" s="184"/>
      <c r="I1126" s="184"/>
      <c r="J1126" s="184"/>
      <c r="K1126" s="184"/>
      <c r="L1126" s="184"/>
    </row>
    <row r="1127" spans="1:12" ht="12.75">
      <c r="A1127" s="184"/>
      <c r="B1127" s="184"/>
      <c r="C1127" s="184"/>
      <c r="D1127" s="184"/>
      <c r="E1127" s="184"/>
      <c r="F1127" s="184"/>
      <c r="G1127" s="184"/>
      <c r="H1127" s="184"/>
      <c r="I1127" s="184"/>
      <c r="J1127" s="184"/>
      <c r="K1127" s="184"/>
      <c r="L1127" s="184"/>
    </row>
    <row r="1128" spans="1:12" ht="12.75">
      <c r="A1128" s="184"/>
      <c r="B1128" s="184"/>
      <c r="C1128" s="184"/>
      <c r="D1128" s="184"/>
      <c r="E1128" s="184"/>
      <c r="F1128" s="184"/>
      <c r="G1128" s="184"/>
      <c r="H1128" s="184"/>
      <c r="I1128" s="184"/>
      <c r="J1128" s="184"/>
      <c r="K1128" s="184"/>
      <c r="L1128" s="184"/>
    </row>
    <row r="1129" spans="1:12" ht="12.75">
      <c r="A1129" s="184"/>
      <c r="B1129" s="184"/>
      <c r="C1129" s="184"/>
      <c r="D1129" s="184"/>
      <c r="E1129" s="184"/>
      <c r="F1129" s="184"/>
      <c r="G1129" s="184"/>
      <c r="H1129" s="184"/>
      <c r="I1129" s="184"/>
      <c r="J1129" s="184"/>
      <c r="K1129" s="184"/>
      <c r="L1129" s="184"/>
    </row>
    <row r="1130" spans="1:12" ht="12.75">
      <c r="A1130" s="184"/>
      <c r="B1130" s="184"/>
      <c r="C1130" s="184"/>
      <c r="D1130" s="184"/>
      <c r="E1130" s="184"/>
      <c r="F1130" s="184"/>
      <c r="G1130" s="184"/>
      <c r="H1130" s="184"/>
      <c r="I1130" s="184"/>
      <c r="J1130" s="184"/>
      <c r="K1130" s="184"/>
      <c r="L1130" s="184"/>
    </row>
    <row r="1131" spans="1:12" ht="12.75">
      <c r="A1131" s="184"/>
      <c r="B1131" s="184"/>
      <c r="C1131" s="184"/>
      <c r="D1131" s="184"/>
      <c r="E1131" s="184"/>
      <c r="F1131" s="184"/>
      <c r="G1131" s="184"/>
      <c r="H1131" s="184"/>
      <c r="I1131" s="184"/>
      <c r="J1131" s="184"/>
      <c r="K1131" s="184"/>
      <c r="L1131" s="184"/>
    </row>
    <row r="1132" spans="1:12" ht="12.75">
      <c r="A1132" s="184"/>
      <c r="B1132" s="184"/>
      <c r="C1132" s="184"/>
      <c r="D1132" s="184"/>
      <c r="E1132" s="184"/>
      <c r="F1132" s="184"/>
      <c r="G1132" s="184"/>
      <c r="H1132" s="184"/>
      <c r="I1132" s="184"/>
      <c r="J1132" s="184"/>
      <c r="K1132" s="184"/>
      <c r="L1132" s="184"/>
    </row>
    <row r="1133" spans="1:12" ht="12.75">
      <c r="A1133" s="184"/>
      <c r="B1133" s="184"/>
      <c r="C1133" s="184"/>
      <c r="D1133" s="184"/>
      <c r="E1133" s="184"/>
      <c r="F1133" s="184"/>
      <c r="G1133" s="184"/>
      <c r="H1133" s="184"/>
      <c r="I1133" s="184"/>
      <c r="J1133" s="184"/>
      <c r="K1133" s="184"/>
      <c r="L1133" s="184"/>
    </row>
    <row r="1134" spans="1:12" ht="12.75">
      <c r="A1134" s="184"/>
      <c r="B1134" s="184"/>
      <c r="C1134" s="184"/>
      <c r="D1134" s="184"/>
      <c r="E1134" s="184"/>
      <c r="F1134" s="184"/>
      <c r="G1134" s="184"/>
      <c r="H1134" s="184"/>
      <c r="I1134" s="184"/>
      <c r="J1134" s="184"/>
      <c r="K1134" s="184"/>
      <c r="L1134" s="184"/>
    </row>
    <row r="1135" spans="1:12" ht="12.75">
      <c r="A1135" s="184"/>
      <c r="B1135" s="184"/>
      <c r="C1135" s="184"/>
      <c r="D1135" s="184"/>
      <c r="E1135" s="184"/>
      <c r="F1135" s="184"/>
      <c r="G1135" s="184"/>
      <c r="H1135" s="184"/>
      <c r="I1135" s="184"/>
      <c r="J1135" s="184"/>
      <c r="K1135" s="184"/>
      <c r="L1135" s="184"/>
    </row>
    <row r="1136" spans="1:12" ht="12.75">
      <c r="A1136" s="184"/>
      <c r="B1136" s="184"/>
      <c r="C1136" s="184"/>
      <c r="D1136" s="184"/>
      <c r="E1136" s="184"/>
      <c r="F1136" s="184"/>
      <c r="G1136" s="184"/>
      <c r="H1136" s="184"/>
      <c r="I1136" s="184"/>
      <c r="J1136" s="184"/>
      <c r="K1136" s="184"/>
      <c r="L1136" s="184"/>
    </row>
    <row r="1137" spans="1:12" ht="12.75">
      <c r="A1137" s="184"/>
      <c r="B1137" s="184"/>
      <c r="C1137" s="184"/>
      <c r="D1137" s="184"/>
      <c r="E1137" s="184"/>
      <c r="F1137" s="184"/>
      <c r="G1137" s="184"/>
      <c r="H1137" s="184"/>
      <c r="I1137" s="184"/>
      <c r="J1137" s="184"/>
      <c r="K1137" s="184"/>
      <c r="L1137" s="184"/>
    </row>
    <row r="1138" spans="1:12" ht="12.75">
      <c r="A1138" s="184"/>
      <c r="B1138" s="184"/>
      <c r="C1138" s="184"/>
      <c r="D1138" s="184"/>
      <c r="E1138" s="184"/>
      <c r="F1138" s="184"/>
      <c r="G1138" s="184"/>
      <c r="H1138" s="184"/>
      <c r="I1138" s="184"/>
      <c r="J1138" s="184"/>
      <c r="K1138" s="184"/>
      <c r="L1138" s="184"/>
    </row>
    <row r="1139" spans="1:12" ht="12.75">
      <c r="A1139" s="184"/>
      <c r="B1139" s="184"/>
      <c r="C1139" s="184"/>
      <c r="D1139" s="184"/>
      <c r="E1139" s="184"/>
      <c r="F1139" s="184"/>
      <c r="G1139" s="184"/>
      <c r="H1139" s="184"/>
      <c r="I1139" s="184"/>
      <c r="J1139" s="184"/>
      <c r="K1139" s="184"/>
      <c r="L1139" s="184"/>
    </row>
    <row r="1140" spans="1:12" ht="12.75">
      <c r="A1140" s="184"/>
      <c r="B1140" s="184"/>
      <c r="C1140" s="184"/>
      <c r="D1140" s="184"/>
      <c r="E1140" s="184"/>
      <c r="F1140" s="184"/>
      <c r="G1140" s="184"/>
      <c r="H1140" s="184"/>
      <c r="I1140" s="184"/>
      <c r="J1140" s="184"/>
      <c r="K1140" s="184"/>
      <c r="L1140" s="184"/>
    </row>
    <row r="1141" spans="1:12" ht="12.75">
      <c r="A1141" s="184"/>
      <c r="B1141" s="184"/>
      <c r="C1141" s="184"/>
      <c r="D1141" s="184"/>
      <c r="E1141" s="184"/>
      <c r="F1141" s="184"/>
      <c r="G1141" s="184"/>
      <c r="H1141" s="184"/>
      <c r="I1141" s="184"/>
      <c r="J1141" s="184"/>
      <c r="K1141" s="184"/>
      <c r="L1141" s="184"/>
    </row>
    <row r="1142" spans="1:12" ht="12.75">
      <c r="A1142" s="184"/>
      <c r="B1142" s="184"/>
      <c r="C1142" s="184"/>
      <c r="I1142" s="184"/>
      <c r="J1142" s="184"/>
      <c r="K1142" s="184"/>
      <c r="L1142" s="184"/>
    </row>
  </sheetData>
  <mergeCells count="16">
    <mergeCell ref="D39:F39"/>
    <mergeCell ref="H39:J39"/>
    <mergeCell ref="K39:L39"/>
    <mergeCell ref="D11:F11"/>
    <mergeCell ref="H11:J11"/>
    <mergeCell ref="D37:G37"/>
    <mergeCell ref="H37:J37"/>
    <mergeCell ref="D5:F5"/>
    <mergeCell ref="H5:J5"/>
    <mergeCell ref="D9:F9"/>
    <mergeCell ref="H9:J9"/>
    <mergeCell ref="D1:J1"/>
    <mergeCell ref="D2:J2"/>
    <mergeCell ref="D3:J3"/>
    <mergeCell ref="D4:F4"/>
    <mergeCell ref="H4:J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2003-11-24T12:25:21Z</cp:lastPrinted>
  <dcterms:created xsi:type="dcterms:W3CDTF">2002-02-15T09:17:36Z</dcterms:created>
  <dcterms:modified xsi:type="dcterms:W3CDTF">2003-11-25T12:48:23Z</dcterms:modified>
  <cp:category/>
  <cp:version/>
  <cp:contentType/>
  <cp:contentStatus/>
</cp:coreProperties>
</file>