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DD0F1A15-274D-46D6-A55E-53499AEAA62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  <c r="C10" i="12"/>
  <c r="D10" i="12" s="1"/>
  <c r="C11" i="11"/>
  <c r="C10" i="11"/>
  <c r="D10" i="11" s="1"/>
  <c r="C11" i="10"/>
  <c r="C10" i="10"/>
  <c r="D10" i="10" s="1"/>
  <c r="C11" i="9"/>
  <c r="C10" i="9"/>
  <c r="D10" i="9" s="1"/>
  <c r="C11" i="8"/>
  <c r="C10" i="8"/>
  <c r="C12" i="8" s="1"/>
  <c r="D12" i="7"/>
  <c r="C12" i="7"/>
  <c r="E11" i="7"/>
  <c r="E10" i="7"/>
  <c r="C11" i="6"/>
  <c r="C10" i="6"/>
  <c r="D10" i="6" s="1"/>
  <c r="D11" i="6" s="1"/>
  <c r="C11" i="5"/>
  <c r="C10" i="5"/>
  <c r="D10" i="5" s="1"/>
  <c r="C11" i="4"/>
  <c r="C10" i="4"/>
  <c r="C12" i="4" s="1"/>
  <c r="C11" i="3"/>
  <c r="C10" i="3"/>
  <c r="D10" i="3" s="1"/>
  <c r="G12" i="2"/>
  <c r="F12" i="2"/>
  <c r="E12" i="2"/>
  <c r="D12" i="2"/>
  <c r="C12" i="2"/>
  <c r="H11" i="2"/>
  <c r="H10" i="2"/>
  <c r="I10" i="2" s="1"/>
  <c r="H12" i="1"/>
  <c r="G12" i="1"/>
  <c r="F12" i="1"/>
  <c r="E12" i="1"/>
  <c r="D12" i="1"/>
  <c r="C12" i="1"/>
  <c r="I11" i="1"/>
  <c r="I10" i="1"/>
  <c r="I12" i="1" s="1"/>
  <c r="D11" i="11" l="1"/>
  <c r="D11" i="12"/>
  <c r="D11" i="10"/>
  <c r="D11" i="9"/>
  <c r="E12" i="7"/>
  <c r="C12" i="6"/>
  <c r="D11" i="5"/>
  <c r="C12" i="5"/>
  <c r="C12" i="3"/>
  <c r="D11" i="3"/>
  <c r="H12" i="2"/>
  <c r="I11" i="2"/>
  <c r="D10" i="8"/>
  <c r="D11" i="8" s="1"/>
  <c r="D10" i="4"/>
  <c r="D11" i="4" s="1"/>
  <c r="J10" i="1"/>
  <c r="J11" i="1" s="1"/>
  <c r="F10" i="7"/>
  <c r="F11" i="7" s="1"/>
</calcChain>
</file>

<file path=xl/sharedStrings.xml><?xml version="1.0" encoding="utf-8"?>
<sst xmlns="http://schemas.openxmlformats.org/spreadsheetml/2006/main" count="137" uniqueCount="42">
  <si>
    <t>WHITE MAIZE: RSA EXPORTS - 2025/26 SEASON</t>
  </si>
  <si>
    <t>WITMIELIES: RSA UITVOERE - 2025/26 SEISOEN</t>
  </si>
  <si>
    <t/>
  </si>
  <si>
    <t>Week</t>
  </si>
  <si>
    <t>BOTSWANA</t>
  </si>
  <si>
    <t>ESWATINI (SWAZILAND)</t>
  </si>
  <si>
    <t>LESOTHO</t>
  </si>
  <si>
    <t>MOZAMBIQUE</t>
  </si>
  <si>
    <t>NAMIBIA</t>
  </si>
  <si>
    <t>ZIMBABWE</t>
  </si>
  <si>
    <t>26 Apr - 02 May/Mei 2025</t>
  </si>
  <si>
    <t>03 May/Mei - 09 May/Mei 2025</t>
  </si>
  <si>
    <t>Total</t>
  </si>
  <si>
    <t>YELLOW MAIZE: RSA EXPORTS - 2025/26 SEASON</t>
  </si>
  <si>
    <t>GEELMIELIES: RSA UITVOERE - 2025/26 SEISOEN</t>
  </si>
  <si>
    <t>WHITE MAIZE: WEEKLY IMPORTS FOR RSA - 2025/26 SEASON</t>
  </si>
  <si>
    <t>WITMIELIES: WEEKLIKSE INVOERE VIR RSA - 2025/26 SEISOEN</t>
  </si>
  <si>
    <t>YELLOW MAIZE: WEEKLY IMPORTS FOR RSA - 2025/26 SEASON</t>
  </si>
  <si>
    <t>GEELMIELIES: WEEKLIKSE INVOERE VIR RSA - 2025/26 SEISOEN</t>
  </si>
  <si>
    <t>WHITE MAIZE: WEEKLY IMPORTS FOR OTHER COUNTRIES - 2025/26 SEASON</t>
  </si>
  <si>
    <t>WITMIELIES: WEEKLIKSE INVOERE VIR ANDER LANDE - 2025/26 SEISOEN</t>
  </si>
  <si>
    <t>YELLOW MAIZE: WEEKLY IMPORTS FOR OTHER COUNTRIES - 2025/26 SEASON</t>
  </si>
  <si>
    <t>GEELMIELIES: WEEKLIKSE INVOERE VIR ANDER LANDE - 2025/26 SEISOEN</t>
  </si>
  <si>
    <t>WHITE MAIZE: EXPORTS OF IMPORTED MAIZE - 2025/26 SEASON</t>
  </si>
  <si>
    <t>WITMIELIES: UITVOERE VAN INGEVOERDE MIELIES - 2025/26 SEISOEN</t>
  </si>
  <si>
    <t>YELLOW MAIZE: EXPORTS OF IMPORTED MAIZE - 2025/26 SEASON</t>
  </si>
  <si>
    <t>GEELMIELIES: UITVOERE VAN INGEVOERDE MIELIES - 2025/26 SEISOEN</t>
  </si>
  <si>
    <t>WHITE MAIZE: WEEKLY IMPORT PER HARBOUR - 2025/26 SEASON</t>
  </si>
  <si>
    <t>WITMIELIES: WEEKLIKSE INVOER PER HAWE - 2025/26 SEISOEN</t>
  </si>
  <si>
    <t>YELLOW MAIZE: WEEKLY IMPORT PER HARBOUR - 2025/26 SEASON</t>
  </si>
  <si>
    <t>GEELMIELIES: WEEKLIKSE INVOER PER HAWE - 2025/26 SEISOEN</t>
  </si>
  <si>
    <t>WHITE MAIZE: WEEKLY EXPORT PER HARBOUR - 2025/26 SEASON</t>
  </si>
  <si>
    <t>WITMIELIES: WEEKLIKSE UITVOER PER HAWE - 2025/26 SEISOEN</t>
  </si>
  <si>
    <t>YELLOW MAIZE: WEEKLY EXPORT PER HARBOUR - 2025/26 SEASON</t>
  </si>
  <si>
    <t>GEELMIELIES: WEEKLIKSE UITVOER PER HAWE - 2025/26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</si>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</sst>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135255</xdr:colOff>
      <xdr:row>4</xdr:row>
      <xdr:rowOff>17145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274320</xdr:colOff>
      <xdr:row>4</xdr:row>
      <xdr:rowOff>20955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100965</xdr:colOff>
      <xdr:row>4</xdr:row>
      <xdr:rowOff>17145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129540</xdr:colOff>
      <xdr:row>4</xdr:row>
      <xdr:rowOff>17145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521970</xdr:colOff>
      <xdr:row>4</xdr:row>
      <xdr:rowOff>24765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1836420</xdr:colOff>
      <xdr:row>4</xdr:row>
      <xdr:rowOff>24765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255270</xdr:colOff>
      <xdr:row>4</xdr:row>
      <xdr:rowOff>24765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104775</xdr:colOff>
      <xdr:row>4</xdr:row>
      <xdr:rowOff>20955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601980</xdr:colOff>
      <xdr:row>4</xdr:row>
      <xdr:rowOff>24765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198120</xdr:colOff>
      <xdr:row>4</xdr:row>
      <xdr:rowOff>17145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177165</xdr:colOff>
      <xdr:row>4</xdr:row>
      <xdr:rowOff>17145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2"/>
  <sheetViews>
    <sheetView tabSelected="1" workbookViewId="0">
      <selection activeCell="I10" sqref="I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4" t="s">
        <v>35</v>
      </c>
      <c r="J9" s="4" t="s">
        <v>36</v>
      </c>
    </row>
    <row r="10" spans="1:10" x14ac:dyDescent="0.3">
      <c r="A10" s="3">
        <v>1</v>
      </c>
      <c r="B10" s="3" t="s">
        <v>10</v>
      </c>
      <c r="C10" s="2">
        <v>1787</v>
      </c>
      <c r="D10" s="2">
        <v>512</v>
      </c>
      <c r="E10" s="2">
        <v>622</v>
      </c>
      <c r="F10" s="2">
        <v>609</v>
      </c>
      <c r="G10" s="2">
        <v>845</v>
      </c>
      <c r="H10" s="2">
        <v>2046</v>
      </c>
      <c r="I10" s="3">
        <f>SUM(C10:H10)</f>
        <v>6421</v>
      </c>
      <c r="J10" s="3">
        <f>I10</f>
        <v>6421</v>
      </c>
    </row>
    <row r="11" spans="1:10" x14ac:dyDescent="0.3">
      <c r="A11" s="3">
        <v>2</v>
      </c>
      <c r="B11" s="3" t="s">
        <v>11</v>
      </c>
      <c r="C11" s="2">
        <v>2177</v>
      </c>
      <c r="D11" s="2">
        <v>1349</v>
      </c>
      <c r="E11" s="2">
        <v>0</v>
      </c>
      <c r="F11" s="2">
        <v>0</v>
      </c>
      <c r="G11" s="2">
        <v>702</v>
      </c>
      <c r="H11" s="2">
        <v>2556</v>
      </c>
      <c r="I11" s="3">
        <f>SUM(C11:H11)</f>
        <v>6784</v>
      </c>
      <c r="J11" s="3">
        <f>I11+J10</f>
        <v>13205</v>
      </c>
    </row>
    <row r="12" spans="1:10" x14ac:dyDescent="0.3">
      <c r="A12" s="3" t="s">
        <v>2</v>
      </c>
      <c r="B12" s="3" t="s">
        <v>12</v>
      </c>
      <c r="C12" s="3">
        <f t="shared" ref="C12:H12" si="0">SUM(C10:C11)</f>
        <v>3964</v>
      </c>
      <c r="D12" s="3">
        <f t="shared" si="0"/>
        <v>1861</v>
      </c>
      <c r="E12" s="3">
        <f t="shared" si="0"/>
        <v>622</v>
      </c>
      <c r="F12" s="3">
        <f t="shared" si="0"/>
        <v>609</v>
      </c>
      <c r="G12" s="3">
        <f t="shared" si="0"/>
        <v>1547</v>
      </c>
      <c r="H12" s="3">
        <f t="shared" si="0"/>
        <v>4602</v>
      </c>
      <c r="I12" s="3">
        <f>SUM(I10:I11)</f>
        <v>13205</v>
      </c>
      <c r="J12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D15"/>
  <sheetViews>
    <sheetView workbookViewId="0">
      <selection activeCell="C10" sqref="C10"/>
    </sheetView>
  </sheetViews>
  <sheetFormatPr defaultRowHeight="14.4" x14ac:dyDescent="0.3"/>
  <cols>
    <col min="1" max="1" width="6.5546875" customWidth="1"/>
    <col min="2" max="2" width="27.21875" bestFit="1" customWidth="1"/>
    <col min="3" max="3" width="16.21875" bestFit="1" customWidth="1"/>
    <col min="4" max="4" width="21.77734375" bestFit="1" customWidth="1"/>
  </cols>
  <sheetData>
    <row r="6" spans="1:4" x14ac:dyDescent="0.3">
      <c r="A6" s="12" t="s">
        <v>29</v>
      </c>
      <c r="B6" s="13"/>
      <c r="C6" s="13"/>
      <c r="D6" s="14"/>
    </row>
    <row r="7" spans="1:4" x14ac:dyDescent="0.3">
      <c r="A7" s="12" t="s">
        <v>30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37</v>
      </c>
      <c r="D9" s="4" t="s">
        <v>38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5" t="s">
        <v>39</v>
      </c>
      <c r="C12" s="3">
        <v>0</v>
      </c>
      <c r="D12" s="3"/>
    </row>
    <row r="14" spans="1:4" x14ac:dyDescent="0.3">
      <c r="A14" t="s">
        <v>40</v>
      </c>
    </row>
    <row r="15" spans="1:4" x14ac:dyDescent="0.3">
      <c r="A15" t="s">
        <v>41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4.5546875" customWidth="1"/>
    <col min="2" max="2" width="27.21875" bestFit="1" customWidth="1"/>
    <col min="3" max="3" width="16.21875" bestFit="1" customWidth="1"/>
    <col min="4" max="4" width="21.77734375" bestFit="1" customWidth="1"/>
  </cols>
  <sheetData>
    <row r="6" spans="1:4" x14ac:dyDescent="0.3">
      <c r="A6" s="12" t="s">
        <v>31</v>
      </c>
      <c r="B6" s="13"/>
      <c r="C6" s="13"/>
      <c r="D6" s="14"/>
    </row>
    <row r="7" spans="1:4" x14ac:dyDescent="0.3">
      <c r="A7" s="12" t="s">
        <v>32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v>0</v>
      </c>
      <c r="D12" s="3"/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7.109375" customWidth="1"/>
    <col min="2" max="2" width="27.21875" bestFit="1" customWidth="1"/>
    <col min="3" max="3" width="16.21875" bestFit="1" customWidth="1"/>
    <col min="4" max="4" width="21.77734375" bestFit="1" customWidth="1"/>
  </cols>
  <sheetData>
    <row r="6" spans="1:4" x14ac:dyDescent="0.3">
      <c r="A6" s="12" t="s">
        <v>33</v>
      </c>
      <c r="B6" s="13"/>
      <c r="C6" s="13"/>
      <c r="D6" s="14"/>
    </row>
    <row r="7" spans="1:4" x14ac:dyDescent="0.3">
      <c r="A7" s="12" t="s">
        <v>34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v>0</v>
      </c>
      <c r="D12" s="3"/>
    </row>
  </sheetData>
  <mergeCells count="3">
    <mergeCell ref="A8:D8"/>
    <mergeCell ref="A7:D7"/>
    <mergeCell ref="A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I12"/>
  <sheetViews>
    <sheetView workbookViewId="0">
      <selection activeCell="H9" sqref="H9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5.6640625" customWidth="1"/>
    <col min="6" max="6" width="10.33203125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13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14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7</v>
      </c>
      <c r="F9" s="1" t="s">
        <v>8</v>
      </c>
      <c r="G9" s="1" t="s">
        <v>9</v>
      </c>
      <c r="H9" s="4" t="s">
        <v>35</v>
      </c>
      <c r="I9" s="4" t="s">
        <v>36</v>
      </c>
    </row>
    <row r="10" spans="1:9" x14ac:dyDescent="0.3">
      <c r="A10" s="3">
        <v>1</v>
      </c>
      <c r="B10" s="3" t="s">
        <v>10</v>
      </c>
      <c r="C10" s="2">
        <v>537</v>
      </c>
      <c r="D10" s="2">
        <v>2160</v>
      </c>
      <c r="E10" s="2">
        <v>518</v>
      </c>
      <c r="F10" s="2">
        <v>138</v>
      </c>
      <c r="G10" s="2">
        <v>4119</v>
      </c>
      <c r="H10" s="3">
        <f>SUM(C10:G10)</f>
        <v>7472</v>
      </c>
      <c r="I10" s="3">
        <f>H10</f>
        <v>7472</v>
      </c>
    </row>
    <row r="11" spans="1:9" x14ac:dyDescent="0.3">
      <c r="A11" s="3">
        <v>2</v>
      </c>
      <c r="B11" s="3" t="s">
        <v>11</v>
      </c>
      <c r="C11" s="2">
        <v>522</v>
      </c>
      <c r="D11" s="2">
        <v>1758</v>
      </c>
      <c r="E11" s="2">
        <v>1046</v>
      </c>
      <c r="F11" s="2">
        <v>355</v>
      </c>
      <c r="G11" s="2">
        <v>4214</v>
      </c>
      <c r="H11" s="3">
        <f>SUM(C11:G11)</f>
        <v>7895</v>
      </c>
      <c r="I11" s="3">
        <f>H11+I10</f>
        <v>15367</v>
      </c>
    </row>
    <row r="12" spans="1:9" x14ac:dyDescent="0.3">
      <c r="A12" s="3" t="s">
        <v>2</v>
      </c>
      <c r="B12" s="3" t="s">
        <v>12</v>
      </c>
      <c r="C12" s="3">
        <f t="shared" ref="C12:G12" si="0">SUM(C10:C11)</f>
        <v>1059</v>
      </c>
      <c r="D12" s="3">
        <f t="shared" si="0"/>
        <v>3918</v>
      </c>
      <c r="E12" s="3">
        <f t="shared" si="0"/>
        <v>1564</v>
      </c>
      <c r="F12" s="3">
        <f t="shared" si="0"/>
        <v>493</v>
      </c>
      <c r="G12" s="3">
        <f t="shared" si="0"/>
        <v>8333</v>
      </c>
      <c r="H12" s="3">
        <f>SUM(H10:H11)</f>
        <v>15367</v>
      </c>
      <c r="I12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3.88671875" customWidth="1"/>
  </cols>
  <sheetData>
    <row r="6" spans="1:4" ht="15.6" x14ac:dyDescent="0.3">
      <c r="A6" s="6" t="s">
        <v>15</v>
      </c>
      <c r="B6" s="7"/>
      <c r="C6" s="7"/>
      <c r="D6" s="8"/>
    </row>
    <row r="7" spans="1:4" ht="15.6" x14ac:dyDescent="0.3">
      <c r="A7" s="6" t="s">
        <v>16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f>SUM(C10:C11)</f>
        <v>0</v>
      </c>
      <c r="D12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8.5546875" customWidth="1"/>
  </cols>
  <sheetData>
    <row r="6" spans="1:4" ht="15.6" x14ac:dyDescent="0.3">
      <c r="A6" s="6" t="s">
        <v>17</v>
      </c>
      <c r="B6" s="7"/>
      <c r="C6" s="7"/>
      <c r="D6" s="8"/>
    </row>
    <row r="7" spans="1:4" ht="15.6" x14ac:dyDescent="0.3">
      <c r="A7" s="6" t="s">
        <v>18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f>SUM(C10:C11)</f>
        <v>0</v>
      </c>
      <c r="D12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1.33203125" customWidth="1"/>
  </cols>
  <sheetData>
    <row r="6" spans="1:4" ht="15.6" x14ac:dyDescent="0.3">
      <c r="A6" s="6" t="s">
        <v>19</v>
      </c>
      <c r="B6" s="7"/>
      <c r="C6" s="7"/>
      <c r="D6" s="8"/>
    </row>
    <row r="7" spans="1:4" ht="15.6" x14ac:dyDescent="0.3">
      <c r="A7" s="6" t="s">
        <v>20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f>SUM(C10:C11)</f>
        <v>0</v>
      </c>
      <c r="D12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6.88671875" customWidth="1"/>
  </cols>
  <sheetData>
    <row r="6" spans="1:4" ht="15.6" x14ac:dyDescent="0.3">
      <c r="A6" s="6" t="s">
        <v>21</v>
      </c>
      <c r="B6" s="7"/>
      <c r="C6" s="7"/>
      <c r="D6" s="8"/>
    </row>
    <row r="7" spans="1:4" ht="15.6" x14ac:dyDescent="0.3">
      <c r="A7" s="6" t="s">
        <v>22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f>SUM(C10:C11)</f>
        <v>0</v>
      </c>
      <c r="D12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12"/>
  <sheetViews>
    <sheetView workbookViewId="0">
      <selection activeCell="E10" sqref="E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6" width="22.77734375" customWidth="1"/>
  </cols>
  <sheetData>
    <row r="6" spans="1:6" ht="15.6" x14ac:dyDescent="0.3">
      <c r="A6" s="6" t="s">
        <v>23</v>
      </c>
      <c r="B6" s="7"/>
      <c r="C6" s="7"/>
      <c r="D6" s="7"/>
      <c r="E6" s="7"/>
      <c r="F6" s="8"/>
    </row>
    <row r="7" spans="1:6" ht="15.6" x14ac:dyDescent="0.3">
      <c r="A7" s="6" t="s">
        <v>24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9</v>
      </c>
      <c r="E9" s="4" t="s">
        <v>35</v>
      </c>
      <c r="F9" s="4" t="s">
        <v>36</v>
      </c>
    </row>
    <row r="10" spans="1:6" x14ac:dyDescent="0.3">
      <c r="A10" s="3">
        <v>1</v>
      </c>
      <c r="B10" s="3" t="s">
        <v>10</v>
      </c>
      <c r="C10" s="2">
        <v>573</v>
      </c>
      <c r="D10" s="2">
        <v>2734</v>
      </c>
      <c r="E10" s="3">
        <f>SUM(C10:D10)</f>
        <v>3307</v>
      </c>
      <c r="F10" s="3">
        <f>E10</f>
        <v>3307</v>
      </c>
    </row>
    <row r="11" spans="1:6" x14ac:dyDescent="0.3">
      <c r="A11" s="3">
        <v>2</v>
      </c>
      <c r="B11" s="3" t="s">
        <v>11</v>
      </c>
      <c r="C11" s="2">
        <v>839</v>
      </c>
      <c r="D11" s="2">
        <v>418</v>
      </c>
      <c r="E11" s="3">
        <f>SUM(C11:D11)</f>
        <v>1257</v>
      </c>
      <c r="F11" s="3">
        <f>E11+F10</f>
        <v>4564</v>
      </c>
    </row>
    <row r="12" spans="1:6" x14ac:dyDescent="0.3">
      <c r="A12" s="3" t="s">
        <v>2</v>
      </c>
      <c r="B12" s="3" t="s">
        <v>12</v>
      </c>
      <c r="C12" s="3">
        <f>SUM(C10:C11)</f>
        <v>1412</v>
      </c>
      <c r="D12" s="3">
        <f>SUM(D10:D11)</f>
        <v>3152</v>
      </c>
      <c r="E12" s="3">
        <f>SUM(E10:E11)</f>
        <v>4564</v>
      </c>
      <c r="F1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2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6.21875" customWidth="1"/>
  </cols>
  <sheetData>
    <row r="6" spans="1:4" ht="15.6" x14ac:dyDescent="0.3">
      <c r="A6" s="6" t="s">
        <v>25</v>
      </c>
      <c r="B6" s="7"/>
      <c r="C6" s="7"/>
      <c r="D6" s="8"/>
    </row>
    <row r="7" spans="1:4" ht="15.6" x14ac:dyDescent="0.3">
      <c r="A7" s="6" t="s">
        <v>26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35</v>
      </c>
      <c r="D9" s="4" t="s">
        <v>36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3" t="s">
        <v>12</v>
      </c>
      <c r="C12" s="3">
        <f>SUM(C10:C11)</f>
        <v>0</v>
      </c>
      <c r="D12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D15"/>
  <sheetViews>
    <sheetView workbookViewId="0">
      <selection activeCell="C10" sqref="C10"/>
    </sheetView>
  </sheetViews>
  <sheetFormatPr defaultRowHeight="14.4" x14ac:dyDescent="0.3"/>
  <cols>
    <col min="1" max="1" width="5.6640625" customWidth="1"/>
    <col min="2" max="2" width="27.21875" bestFit="1" customWidth="1"/>
    <col min="3" max="3" width="16.21875" bestFit="1" customWidth="1"/>
    <col min="4" max="4" width="21.77734375" bestFit="1" customWidth="1"/>
  </cols>
  <sheetData>
    <row r="6" spans="1:4" x14ac:dyDescent="0.3">
      <c r="A6" s="12" t="s">
        <v>27</v>
      </c>
      <c r="B6" s="13"/>
      <c r="C6" s="13"/>
      <c r="D6" s="14"/>
    </row>
    <row r="7" spans="1:4" x14ac:dyDescent="0.3">
      <c r="A7" s="12" t="s">
        <v>28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37</v>
      </c>
      <c r="D9" s="4" t="s">
        <v>38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 t="s">
        <v>2</v>
      </c>
      <c r="B12" s="5" t="s">
        <v>39</v>
      </c>
      <c r="C12" s="3">
        <v>0</v>
      </c>
      <c r="D12" s="3"/>
    </row>
    <row r="14" spans="1:4" x14ac:dyDescent="0.3">
      <c r="A14" t="s">
        <v>40</v>
      </c>
    </row>
    <row r="15" spans="1:4" x14ac:dyDescent="0.3">
      <c r="A15" t="s">
        <v>41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2025-05-15T08:35:43Z</dcterms:created>
  <dcterms:modified xsi:type="dcterms:W3CDTF">2025-05-15T09:13:52Z</dcterms:modified>
</cp:coreProperties>
</file>