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nfo\BVB\Weekliks\In-en Uitvoere\Mielies\"/>
    </mc:Choice>
  </mc:AlternateContent>
  <xr:revisionPtr revIDLastSave="0" documentId="8_{7539E4F6-1DE6-4518-8B2E-B49C935A4D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hite RSA EXPORTS" sheetId="1" r:id="rId1"/>
    <sheet name="YELLOW RSA EXPORTS" sheetId="2" r:id="rId2"/>
    <sheet name="White IMPORTS FOR RSA" sheetId="3" r:id="rId3"/>
    <sheet name="Yellow IMPORTS FOR RSA" sheetId="4" r:id="rId4"/>
    <sheet name="White IMPORTS FOR OTHER COUNTRI" sheetId="5" r:id="rId5"/>
    <sheet name="YELLOW IMPORTS FOR OTHER COUNTR" sheetId="6" r:id="rId6"/>
    <sheet name="WHITE EXPORTS OF IMPORTED MAIZE" sheetId="7" r:id="rId7"/>
    <sheet name="YELLOW EXPORTS OF IMPORTED MAIZ" sheetId="8" r:id="rId8"/>
    <sheet name="White IMPORTS PER HARBOUR" sheetId="9" r:id="rId9"/>
    <sheet name="Yellow IMPORTS PER HARBOUR" sheetId="10" r:id="rId10"/>
    <sheet name="White EXPORT PER HARBOUR" sheetId="11" r:id="rId11"/>
    <sheet name="Yellow EXPORT PER HARBOUR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2" l="1"/>
  <c r="C20" i="12"/>
  <c r="D19" i="12"/>
  <c r="D18" i="12"/>
  <c r="D17" i="12"/>
  <c r="D16" i="12"/>
  <c r="D15" i="12"/>
  <c r="D14" i="12"/>
  <c r="D13" i="12"/>
  <c r="D12" i="12"/>
  <c r="D11" i="12"/>
  <c r="D10" i="12"/>
  <c r="E10" i="12" s="1"/>
  <c r="E11" i="12" s="1"/>
  <c r="E12" i="12" s="1"/>
  <c r="C20" i="11"/>
  <c r="D19" i="11"/>
  <c r="D18" i="11"/>
  <c r="D17" i="11"/>
  <c r="D16" i="11"/>
  <c r="D15" i="11"/>
  <c r="D14" i="11"/>
  <c r="E14" i="11" s="1"/>
  <c r="D13" i="11"/>
  <c r="D12" i="11"/>
  <c r="E12" i="11" s="1"/>
  <c r="E13" i="11" s="1"/>
  <c r="E11" i="11"/>
  <c r="D11" i="11"/>
  <c r="D20" i="11" s="1"/>
  <c r="E10" i="11"/>
  <c r="D10" i="11"/>
  <c r="C20" i="10"/>
  <c r="D19" i="10"/>
  <c r="D18" i="10"/>
  <c r="D17" i="10"/>
  <c r="D16" i="10"/>
  <c r="D15" i="10"/>
  <c r="D14" i="10"/>
  <c r="D13" i="10"/>
  <c r="D12" i="10"/>
  <c r="D11" i="10"/>
  <c r="E11" i="10" s="1"/>
  <c r="E12" i="10" s="1"/>
  <c r="E10" i="10"/>
  <c r="D10" i="10"/>
  <c r="D20" i="10" s="1"/>
  <c r="D20" i="9"/>
  <c r="C20" i="9"/>
  <c r="D19" i="9"/>
  <c r="D18" i="9"/>
  <c r="D17" i="9"/>
  <c r="D16" i="9"/>
  <c r="D15" i="9"/>
  <c r="D14" i="9"/>
  <c r="D13" i="9"/>
  <c r="D12" i="9"/>
  <c r="E12" i="9" s="1"/>
  <c r="D11" i="9"/>
  <c r="D10" i="9"/>
  <c r="E10" i="9" s="1"/>
  <c r="E11" i="9" s="1"/>
  <c r="C19" i="8"/>
  <c r="C18" i="8"/>
  <c r="C17" i="8"/>
  <c r="C16" i="8"/>
  <c r="C15" i="8"/>
  <c r="C14" i="8"/>
  <c r="C13" i="8"/>
  <c r="C12" i="8"/>
  <c r="C11" i="8"/>
  <c r="C10" i="8"/>
  <c r="D10" i="8" s="1"/>
  <c r="D11" i="8" s="1"/>
  <c r="D20" i="7"/>
  <c r="C20" i="7"/>
  <c r="E19" i="7"/>
  <c r="E18" i="7"/>
  <c r="E17" i="7"/>
  <c r="E16" i="7"/>
  <c r="E15" i="7"/>
  <c r="E14" i="7"/>
  <c r="E13" i="7"/>
  <c r="E12" i="7"/>
  <c r="E11" i="7"/>
  <c r="F11" i="7" s="1"/>
  <c r="F12" i="7" s="1"/>
  <c r="F10" i="7"/>
  <c r="E10" i="7"/>
  <c r="C19" i="6"/>
  <c r="C18" i="6"/>
  <c r="C17" i="6"/>
  <c r="C16" i="6"/>
  <c r="C15" i="6"/>
  <c r="C14" i="6"/>
  <c r="C13" i="6"/>
  <c r="C12" i="6"/>
  <c r="C11" i="6"/>
  <c r="C10" i="6"/>
  <c r="D10" i="6" s="1"/>
  <c r="D11" i="6" s="1"/>
  <c r="C19" i="5"/>
  <c r="C18" i="5"/>
  <c r="C17" i="5"/>
  <c r="C16" i="5"/>
  <c r="C15" i="5"/>
  <c r="C14" i="5"/>
  <c r="C13" i="5"/>
  <c r="C12" i="5"/>
  <c r="C11" i="5"/>
  <c r="C10" i="5"/>
  <c r="D10" i="5" s="1"/>
  <c r="C19" i="4"/>
  <c r="C18" i="4"/>
  <c r="C17" i="4"/>
  <c r="C16" i="4"/>
  <c r="C15" i="4"/>
  <c r="C14" i="4"/>
  <c r="C13" i="4"/>
  <c r="C12" i="4"/>
  <c r="C11" i="4"/>
  <c r="C10" i="4"/>
  <c r="D10" i="4" s="1"/>
  <c r="D11" i="4" s="1"/>
  <c r="D12" i="4" s="1"/>
  <c r="C19" i="3"/>
  <c r="C18" i="3"/>
  <c r="C17" i="3"/>
  <c r="C16" i="3"/>
  <c r="C15" i="3"/>
  <c r="C14" i="3"/>
  <c r="C13" i="3"/>
  <c r="C12" i="3"/>
  <c r="C11" i="3"/>
  <c r="C10" i="3"/>
  <c r="D10" i="3" s="1"/>
  <c r="D11" i="3" s="1"/>
  <c r="K20" i="2"/>
  <c r="J20" i="2"/>
  <c r="I20" i="2"/>
  <c r="H20" i="2"/>
  <c r="G20" i="2"/>
  <c r="F20" i="2"/>
  <c r="E20" i="2"/>
  <c r="D20" i="2"/>
  <c r="C20" i="2"/>
  <c r="L19" i="2"/>
  <c r="L18" i="2"/>
  <c r="L17" i="2"/>
  <c r="L16" i="2"/>
  <c r="L15" i="2"/>
  <c r="L14" i="2"/>
  <c r="L13" i="2"/>
  <c r="L12" i="2"/>
  <c r="L11" i="2"/>
  <c r="L10" i="2"/>
  <c r="M10" i="2" s="1"/>
  <c r="H20" i="1"/>
  <c r="G20" i="1"/>
  <c r="F20" i="1"/>
  <c r="E20" i="1"/>
  <c r="D20" i="1"/>
  <c r="C20" i="1"/>
  <c r="I19" i="1"/>
  <c r="I18" i="1"/>
  <c r="I17" i="1"/>
  <c r="I16" i="1"/>
  <c r="I15" i="1"/>
  <c r="I14" i="1"/>
  <c r="I13" i="1"/>
  <c r="I12" i="1"/>
  <c r="I11" i="1"/>
  <c r="I10" i="1"/>
  <c r="J10" i="1" s="1"/>
  <c r="F13" i="7" l="1"/>
  <c r="F14" i="7" s="1"/>
  <c r="F15" i="7" s="1"/>
  <c r="F16" i="7" s="1"/>
  <c r="E20" i="7"/>
  <c r="D12" i="6"/>
  <c r="D13" i="6" s="1"/>
  <c r="D14" i="6" s="1"/>
  <c r="D15" i="6" s="1"/>
  <c r="D16" i="6" s="1"/>
  <c r="D17" i="6" s="1"/>
  <c r="D18" i="6" s="1"/>
  <c r="D19" i="6" s="1"/>
  <c r="C20" i="5"/>
  <c r="C20" i="4"/>
  <c r="D12" i="3"/>
  <c r="D13" i="3" s="1"/>
  <c r="L20" i="2"/>
  <c r="J11" i="1"/>
  <c r="J12" i="1" s="1"/>
  <c r="J13" i="1" s="1"/>
  <c r="D12" i="8"/>
  <c r="D13" i="8" s="1"/>
  <c r="E13" i="9"/>
  <c r="E14" i="9" s="1"/>
  <c r="E15" i="9" s="1"/>
  <c r="E13" i="10"/>
  <c r="E14" i="10" s="1"/>
  <c r="E15" i="10" s="1"/>
  <c r="E16" i="10" s="1"/>
  <c r="E17" i="10" s="1"/>
  <c r="E18" i="10" s="1"/>
  <c r="E19" i="10" s="1"/>
  <c r="E13" i="12"/>
  <c r="E14" i="12" s="1"/>
  <c r="E15" i="12" s="1"/>
  <c r="E16" i="12" s="1"/>
  <c r="E17" i="12" s="1"/>
  <c r="E18" i="12" s="1"/>
  <c r="E19" i="12" s="1"/>
  <c r="J14" i="1"/>
  <c r="J15" i="1" s="1"/>
  <c r="J16" i="1" s="1"/>
  <c r="J17" i="1" s="1"/>
  <c r="J18" i="1" s="1"/>
  <c r="J19" i="1" s="1"/>
  <c r="F17" i="7"/>
  <c r="F18" i="7" s="1"/>
  <c r="F19" i="7" s="1"/>
  <c r="D14" i="8"/>
  <c r="D15" i="8" s="1"/>
  <c r="D16" i="8" s="1"/>
  <c r="D17" i="8" s="1"/>
  <c r="D18" i="8" s="1"/>
  <c r="D19" i="8" s="1"/>
  <c r="E16" i="9"/>
  <c r="E17" i="9" s="1"/>
  <c r="E18" i="9" s="1"/>
  <c r="E19" i="9" s="1"/>
  <c r="E15" i="11"/>
  <c r="E16" i="11" s="1"/>
  <c r="E17" i="11" s="1"/>
  <c r="E18" i="11" s="1"/>
  <c r="E19" i="11" s="1"/>
  <c r="D14" i="3"/>
  <c r="D15" i="3" s="1"/>
  <c r="D16" i="3" s="1"/>
  <c r="D17" i="3" s="1"/>
  <c r="D18" i="3" s="1"/>
  <c r="D19" i="3" s="1"/>
  <c r="D11" i="5"/>
  <c r="D12" i="5"/>
  <c r="D13" i="5" s="1"/>
  <c r="D14" i="5" s="1"/>
  <c r="D15" i="5" s="1"/>
  <c r="D16" i="5" s="1"/>
  <c r="D17" i="5" s="1"/>
  <c r="D18" i="5" s="1"/>
  <c r="D19" i="5" s="1"/>
  <c r="D13" i="4"/>
  <c r="D14" i="4" s="1"/>
  <c r="D15" i="4" s="1"/>
  <c r="D16" i="4" s="1"/>
  <c r="D17" i="4" s="1"/>
  <c r="D18" i="4" s="1"/>
  <c r="D19" i="4" s="1"/>
  <c r="C20" i="3"/>
  <c r="C20" i="6"/>
  <c r="I20" i="1"/>
  <c r="M11" i="2"/>
  <c r="M12" i="2" s="1"/>
  <c r="M13" i="2" s="1"/>
  <c r="M14" i="2" s="1"/>
  <c r="M15" i="2" s="1"/>
  <c r="M16" i="2" s="1"/>
  <c r="M17" i="2" s="1"/>
  <c r="M18" i="2" s="1"/>
  <c r="M19" i="2" s="1"/>
  <c r="C20" i="8"/>
</calcChain>
</file>

<file path=xl/sharedStrings.xml><?xml version="1.0" encoding="utf-8"?>
<sst xmlns="http://schemas.openxmlformats.org/spreadsheetml/2006/main" count="241" uniqueCount="54">
  <si>
    <t>WHITE MAIZE: RSA EXPORTS - 2025/26 SEASON</t>
  </si>
  <si>
    <t>WITMIELIES: RSA UITVOERE - 2025/26 SEISOEN</t>
  </si>
  <si>
    <t/>
  </si>
  <si>
    <t>Week</t>
  </si>
  <si>
    <t>BOTSWANA</t>
  </si>
  <si>
    <t>ESWATINI (SWAZILAND)</t>
  </si>
  <si>
    <t>LESOTHO</t>
  </si>
  <si>
    <t>MOZAMBIQUE</t>
  </si>
  <si>
    <t>NAMIBIA</t>
  </si>
  <si>
    <t>ZIMBABWE</t>
  </si>
  <si>
    <t>26 Apr - 02 May/Mei 2025</t>
  </si>
  <si>
    <t>03 May/Mei - 09 May/Mei 2025</t>
  </si>
  <si>
    <t>10 May/Mei - 16 May/Mei 2025</t>
  </si>
  <si>
    <t>17 May/Mei - 23 May/Mei 2025</t>
  </si>
  <si>
    <t>24 May/Mei - 30 May/Mei 2025</t>
  </si>
  <si>
    <t>31 May/Mei - 06 Jun 2025</t>
  </si>
  <si>
    <t>07 Jun - 13 Jun 2025</t>
  </si>
  <si>
    <t>14 Jun - 20 Jun 2025</t>
  </si>
  <si>
    <t>21 Jun - 27 Jun 2025</t>
  </si>
  <si>
    <t>28 Jun - 04 Jul 2025</t>
  </si>
  <si>
    <t>Total</t>
  </si>
  <si>
    <t>YELLOW MAIZE: RSA EXPORTS - 2025/26 SEASON</t>
  </si>
  <si>
    <t>GEELMIELIES: RSA UITVOERE - 2025/26 SEISOEN</t>
  </si>
  <si>
    <t>KOREA, REP OF</t>
  </si>
  <si>
    <t>SRI LANKA</t>
  </si>
  <si>
    <t>VIETNAM</t>
  </si>
  <si>
    <t>WHITE MAIZE: WEEKLY IMPORTS FOR RSA - 2025/26 SEASON</t>
  </si>
  <si>
    <t>WITMIELIES: WEEKLIKSE INVOERE VIR RSA - 2025/26 SEISOEN</t>
  </si>
  <si>
    <t>YELLOW MAIZE: WEEKLY IMPORTS FOR RSA - 2025/26 SEASON</t>
  </si>
  <si>
    <t>GEELMIELIES: WEEKLIKSE INVOERE VIR RSA - 2025/26 SEISOEN</t>
  </si>
  <si>
    <t>WHITE MAIZE: WEEKLY IMPORTS FOR OTHER COUNTRIES - 2025/26 SEASON</t>
  </si>
  <si>
    <t>WITMIELIES: WEEKLIKSE INVOERE VIR ANDER LANDE - 2025/26 SEISOEN</t>
  </si>
  <si>
    <t>YELLOW MAIZE: WEEKLY IMPORTS FOR OTHER COUNTRIES - 2025/26 SEASON</t>
  </si>
  <si>
    <t>GEELMIELIES: WEEKLIKSE INVOERE VIR ANDER LANDE - 2025/26 SEISOEN</t>
  </si>
  <si>
    <t>WHITE MAIZE: EXPORTS OF IMPORTED MAIZE - 2025/26 SEASON</t>
  </si>
  <si>
    <t>WITMIELIES: UITVOERE VAN INGEVOERDE MIELIES - 2025/26 SEISOEN</t>
  </si>
  <si>
    <t>YELLOW MAIZE: EXPORTS OF IMPORTED MAIZE - 2025/26 SEASON</t>
  </si>
  <si>
    <t>GEELMIELIES: UITVOERE VAN INGEVOERDE MIELIES - 2025/26 SEISOEN</t>
  </si>
  <si>
    <t>WHITE MAIZE: WEEKLY IMPORT PER HARBOUR - 2025/26 SEASON</t>
  </si>
  <si>
    <t>WITMIELIES: WEEKLIKSE INVOER PER HAWE - 2025/26 SEISOEN</t>
  </si>
  <si>
    <t>Durban</t>
  </si>
  <si>
    <t>YELLOW MAIZE: WEEKLY IMPORT PER HARBOUR - 2025/26 SEASON</t>
  </si>
  <si>
    <t>GEELMIELIES: WEEKLIKSE INVOER PER HAWE - 2025/26 SEISOEN</t>
  </si>
  <si>
    <t>WHITE MAIZE: WEEKLY EXPORT PER HARBOUR - 2025/26 SEASON</t>
  </si>
  <si>
    <t>WITMIELIES: WEEKLIKSE UITVOER PER HAWE - 2025/26 SEISOEN</t>
  </si>
  <si>
    <t>YELLOW MAIZE: WEEKLY EXPORT PER HARBOUR - 2025/26 SEASON</t>
  </si>
  <si>
    <t>GEELMIELIES: WEEKLIKSE UITVOER PER HAWE - 2025/26 SEISOEN</t>
  </si>
  <si>
    <t>Week Total/Totaal</t>
  </si>
  <si>
    <t>Progressive Total/Totaal</t>
  </si>
  <si>
    <t>*Week Total/Totaal</t>
  </si>
  <si>
    <t>*Progressive Total/Totaal</t>
  </si>
  <si>
    <t>*Total</t>
  </si>
  <si>
    <t xml:space="preserve">* Includes: Imports for RSA and other Countries </t>
  </si>
  <si>
    <t xml:space="preserve">* Sluit in: Invoere vir RSA en ander lande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</si>
</sst>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b/>
      <sz val="12"/>
      <color rgb="FF000000"/>
      <name val="Times New Roman"/>
    </font>
    <font>
      <b/>
      <sz val="10"/>
      <color rgb="FF000000"/>
      <name val="Times New Roman"/>
    </font>
    <font>
      <sz val="10"/>
      <color rgb="FF000000"/>
      <name val="Times New Roman"/>
    </font>
    <font>
      <b/>
      <sz val="10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4" xfId="0" applyFont="1" applyBorder="1" applyAlignment="1">
      <alignment horizontal="center"/>
    </xf>
    <xf numFmtId="3" fontId="3" fillId="0" borderId="4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3" fontId="2" fillId="0" borderId="7" xfId="0" applyNumberFormat="1" applyFont="1" applyBorder="1" applyAlignment="1">
      <alignment horizontal="right"/>
    </xf>
    <xf numFmtId="0" fontId="0" fillId="0" borderId="5" xfId="0" applyBorder="1"/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438150</xdr:colOff>
      <xdr:row>4</xdr:row>
      <xdr:rowOff>20955</xdr:rowOff>
    </xdr:to>
    <xdr:pic>
      <xdr:nvPicPr>
        <xdr:cNvPr id="2" name="LogoWhite RSA EXPORT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333375</xdr:colOff>
      <xdr:row>4</xdr:row>
      <xdr:rowOff>20955</xdr:rowOff>
    </xdr:to>
    <xdr:pic>
      <xdr:nvPicPr>
        <xdr:cNvPr id="9" name="LogoYellow IMPORTS PER HARBOUR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476250</xdr:colOff>
      <xdr:row>4</xdr:row>
      <xdr:rowOff>20955</xdr:rowOff>
    </xdr:to>
    <xdr:pic>
      <xdr:nvPicPr>
        <xdr:cNvPr id="10" name="LogoWhite EXPORT PER HARBOUR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476250</xdr:colOff>
      <xdr:row>4</xdr:row>
      <xdr:rowOff>20955</xdr:rowOff>
    </xdr:to>
    <xdr:pic>
      <xdr:nvPicPr>
        <xdr:cNvPr id="11" name="LogoYellow EXPORT PER HARBOUR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57150</xdr:colOff>
      <xdr:row>4</xdr:row>
      <xdr:rowOff>20955</xdr:rowOff>
    </xdr:to>
    <xdr:pic>
      <xdr:nvPicPr>
        <xdr:cNvPr id="2" name="LogoYELLOW RSA EXPORTS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1819275</xdr:colOff>
      <xdr:row>4</xdr:row>
      <xdr:rowOff>20955</xdr:rowOff>
    </xdr:to>
    <xdr:pic>
      <xdr:nvPicPr>
        <xdr:cNvPr id="2" name="LogoWhite IMPORTS FOR RS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57150</xdr:colOff>
      <xdr:row>4</xdr:row>
      <xdr:rowOff>20955</xdr:rowOff>
    </xdr:to>
    <xdr:pic>
      <xdr:nvPicPr>
        <xdr:cNvPr id="3" name="LogoYellow IMPORTS FOR RSA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3</xdr:col>
      <xdr:colOff>1605915</xdr:colOff>
      <xdr:row>4</xdr:row>
      <xdr:rowOff>20955</xdr:rowOff>
    </xdr:to>
    <xdr:pic>
      <xdr:nvPicPr>
        <xdr:cNvPr id="4" name="LogoWhite IMPORTS FOR OTHER COUNTRI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15240</xdr:colOff>
      <xdr:row>4</xdr:row>
      <xdr:rowOff>20955</xdr:rowOff>
    </xdr:to>
    <xdr:pic>
      <xdr:nvPicPr>
        <xdr:cNvPr id="5" name="LogoYELLOW IMPORTS FOR OTHER COUNTR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1038225</xdr:colOff>
      <xdr:row>4</xdr:row>
      <xdr:rowOff>20955</xdr:rowOff>
    </xdr:to>
    <xdr:pic>
      <xdr:nvPicPr>
        <xdr:cNvPr id="6" name="LogoWHITE EXPORTS OF IMPORTED MAIZE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4</xdr:col>
      <xdr:colOff>567690</xdr:colOff>
      <xdr:row>4</xdr:row>
      <xdr:rowOff>17145</xdr:rowOff>
    </xdr:to>
    <xdr:pic>
      <xdr:nvPicPr>
        <xdr:cNvPr id="7" name="LogoYELLOW EXPORTS OF IMPORTED MAIZ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5</xdr:col>
      <xdr:colOff>333375</xdr:colOff>
      <xdr:row>4</xdr:row>
      <xdr:rowOff>20955</xdr:rowOff>
    </xdr:to>
    <xdr:pic>
      <xdr:nvPicPr>
        <xdr:cNvPr id="8" name="LogoWhite IMPORTS PER HARBOUR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0"/>
  <sheetViews>
    <sheetView tabSelected="1"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0.88671875" customWidth="1"/>
    <col min="6" max="6" width="15.6640625" customWidth="1"/>
    <col min="7" max="7" width="10.33203125" customWidth="1"/>
    <col min="8" max="8" width="12.5546875" customWidth="1"/>
    <col min="9" max="9" width="16.21875" bestFit="1" customWidth="1"/>
    <col min="10" max="10" width="21.77734375" bestFit="1" customWidth="1"/>
  </cols>
  <sheetData>
    <row r="6" spans="1:10" ht="15.6" x14ac:dyDescent="0.3">
      <c r="A6" s="11" t="s">
        <v>0</v>
      </c>
      <c r="B6" s="12"/>
      <c r="C6" s="12"/>
      <c r="D6" s="12"/>
      <c r="E6" s="12"/>
      <c r="F6" s="12"/>
      <c r="G6" s="12"/>
      <c r="H6" s="12"/>
      <c r="I6" s="12"/>
      <c r="J6" s="13"/>
    </row>
    <row r="7" spans="1:10" ht="15.6" x14ac:dyDescent="0.3">
      <c r="A7" s="11" t="s">
        <v>1</v>
      </c>
      <c r="B7" s="12"/>
      <c r="C7" s="12"/>
      <c r="D7" s="12"/>
      <c r="E7" s="12"/>
      <c r="F7" s="12"/>
      <c r="G7" s="12"/>
      <c r="H7" s="12"/>
      <c r="I7" s="12"/>
      <c r="J7" s="13"/>
    </row>
    <row r="8" spans="1:10" x14ac:dyDescent="0.3">
      <c r="A8" s="14" t="s">
        <v>2</v>
      </c>
      <c r="B8" s="15"/>
      <c r="C8" s="15"/>
      <c r="D8" s="15"/>
      <c r="E8" s="15"/>
      <c r="F8" s="15"/>
      <c r="G8" s="15"/>
      <c r="H8" s="15"/>
      <c r="I8" s="15"/>
      <c r="J8" s="16"/>
    </row>
    <row r="9" spans="1:10" x14ac:dyDescent="0.3">
      <c r="A9" s="1"/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9" t="s">
        <v>47</v>
      </c>
      <c r="J9" s="9" t="s">
        <v>48</v>
      </c>
    </row>
    <row r="10" spans="1:10" x14ac:dyDescent="0.3">
      <c r="A10" s="3">
        <v>1</v>
      </c>
      <c r="B10" s="3" t="s">
        <v>10</v>
      </c>
      <c r="C10" s="2">
        <v>688</v>
      </c>
      <c r="D10" s="2">
        <v>512</v>
      </c>
      <c r="E10" s="2">
        <v>524</v>
      </c>
      <c r="F10" s="2">
        <v>322</v>
      </c>
      <c r="G10" s="2">
        <v>185</v>
      </c>
      <c r="H10" s="2">
        <v>627</v>
      </c>
      <c r="I10" s="3">
        <f t="shared" ref="I10:I19" si="0">SUM(C10:H10)</f>
        <v>2858</v>
      </c>
      <c r="J10" s="3">
        <f>I10</f>
        <v>2858</v>
      </c>
    </row>
    <row r="11" spans="1:10" x14ac:dyDescent="0.3">
      <c r="A11" s="3">
        <v>2</v>
      </c>
      <c r="B11" s="3" t="s">
        <v>11</v>
      </c>
      <c r="C11" s="2">
        <v>2070</v>
      </c>
      <c r="D11" s="2">
        <v>1349</v>
      </c>
      <c r="E11" s="2">
        <v>0</v>
      </c>
      <c r="F11" s="2">
        <v>0</v>
      </c>
      <c r="G11" s="2">
        <v>705</v>
      </c>
      <c r="H11" s="2">
        <v>2478</v>
      </c>
      <c r="I11" s="3">
        <f t="shared" si="0"/>
        <v>6602</v>
      </c>
      <c r="J11" s="3">
        <f t="shared" ref="J11:J19" si="1">I11+J10</f>
        <v>9460</v>
      </c>
    </row>
    <row r="12" spans="1:10" x14ac:dyDescent="0.3">
      <c r="A12" s="3">
        <v>3</v>
      </c>
      <c r="B12" s="3" t="s">
        <v>12</v>
      </c>
      <c r="C12" s="2">
        <v>2629</v>
      </c>
      <c r="D12" s="2">
        <v>1836</v>
      </c>
      <c r="E12" s="2">
        <v>178</v>
      </c>
      <c r="F12" s="2">
        <v>510</v>
      </c>
      <c r="G12" s="2">
        <v>707</v>
      </c>
      <c r="H12" s="2">
        <v>2979</v>
      </c>
      <c r="I12" s="3">
        <f t="shared" si="0"/>
        <v>8839</v>
      </c>
      <c r="J12" s="3">
        <f t="shared" si="1"/>
        <v>18299</v>
      </c>
    </row>
    <row r="13" spans="1:10" x14ac:dyDescent="0.3">
      <c r="A13" s="3">
        <v>4</v>
      </c>
      <c r="B13" s="3" t="s">
        <v>13</v>
      </c>
      <c r="C13" s="2">
        <v>1576</v>
      </c>
      <c r="D13" s="2">
        <v>1869</v>
      </c>
      <c r="E13" s="2">
        <v>1393</v>
      </c>
      <c r="F13" s="2">
        <v>540</v>
      </c>
      <c r="G13" s="2">
        <v>24</v>
      </c>
      <c r="H13" s="2">
        <v>5772</v>
      </c>
      <c r="I13" s="3">
        <f t="shared" si="0"/>
        <v>11174</v>
      </c>
      <c r="J13" s="3">
        <f t="shared" si="1"/>
        <v>29473</v>
      </c>
    </row>
    <row r="14" spans="1:10" x14ac:dyDescent="0.3">
      <c r="A14" s="3">
        <v>5</v>
      </c>
      <c r="B14" s="3" t="s">
        <v>14</v>
      </c>
      <c r="C14" s="2">
        <v>2472</v>
      </c>
      <c r="D14" s="2">
        <v>1261</v>
      </c>
      <c r="E14" s="2">
        <v>2146</v>
      </c>
      <c r="F14" s="2">
        <v>823</v>
      </c>
      <c r="G14" s="2">
        <v>233</v>
      </c>
      <c r="H14" s="2">
        <v>7802</v>
      </c>
      <c r="I14" s="3">
        <f t="shared" si="0"/>
        <v>14737</v>
      </c>
      <c r="J14" s="3">
        <f t="shared" si="1"/>
        <v>44210</v>
      </c>
    </row>
    <row r="15" spans="1:10" x14ac:dyDescent="0.3">
      <c r="A15" s="3">
        <v>6</v>
      </c>
      <c r="B15" s="3" t="s">
        <v>15</v>
      </c>
      <c r="C15" s="2">
        <v>3113</v>
      </c>
      <c r="D15" s="2">
        <v>1825</v>
      </c>
      <c r="E15" s="2">
        <v>1579</v>
      </c>
      <c r="F15" s="2">
        <v>107</v>
      </c>
      <c r="G15" s="2">
        <v>0</v>
      </c>
      <c r="H15" s="2">
        <v>1633</v>
      </c>
      <c r="I15" s="3">
        <f t="shared" si="0"/>
        <v>8257</v>
      </c>
      <c r="J15" s="3">
        <f t="shared" si="1"/>
        <v>52467</v>
      </c>
    </row>
    <row r="16" spans="1:10" x14ac:dyDescent="0.3">
      <c r="A16" s="3">
        <v>7</v>
      </c>
      <c r="B16" s="3" t="s">
        <v>16</v>
      </c>
      <c r="C16" s="2">
        <v>5498</v>
      </c>
      <c r="D16" s="2">
        <v>1157</v>
      </c>
      <c r="E16" s="2">
        <v>1953</v>
      </c>
      <c r="F16" s="2">
        <v>205</v>
      </c>
      <c r="G16" s="2">
        <v>0</v>
      </c>
      <c r="H16" s="2">
        <v>3207</v>
      </c>
      <c r="I16" s="3">
        <f t="shared" si="0"/>
        <v>12020</v>
      </c>
      <c r="J16" s="3">
        <f t="shared" si="1"/>
        <v>64487</v>
      </c>
    </row>
    <row r="17" spans="1:10" x14ac:dyDescent="0.3">
      <c r="A17" s="3">
        <v>8</v>
      </c>
      <c r="B17" s="3" t="s">
        <v>17</v>
      </c>
      <c r="C17" s="2">
        <v>4216</v>
      </c>
      <c r="D17" s="2">
        <v>701</v>
      </c>
      <c r="E17" s="2">
        <v>914</v>
      </c>
      <c r="F17" s="2">
        <v>37</v>
      </c>
      <c r="G17" s="2">
        <v>0</v>
      </c>
      <c r="H17" s="2">
        <v>4093</v>
      </c>
      <c r="I17" s="3">
        <f t="shared" si="0"/>
        <v>9961</v>
      </c>
      <c r="J17" s="3">
        <f t="shared" si="1"/>
        <v>74448</v>
      </c>
    </row>
    <row r="18" spans="1:10" x14ac:dyDescent="0.3">
      <c r="A18" s="3">
        <v>9</v>
      </c>
      <c r="B18" s="3" t="s">
        <v>18</v>
      </c>
      <c r="C18" s="2">
        <v>5014</v>
      </c>
      <c r="D18" s="2">
        <v>0</v>
      </c>
      <c r="E18" s="2">
        <v>1843</v>
      </c>
      <c r="F18" s="2">
        <v>108</v>
      </c>
      <c r="G18" s="2">
        <v>175</v>
      </c>
      <c r="H18" s="2">
        <v>2441</v>
      </c>
      <c r="I18" s="3">
        <f t="shared" si="0"/>
        <v>9581</v>
      </c>
      <c r="J18" s="3">
        <f t="shared" si="1"/>
        <v>84029</v>
      </c>
    </row>
    <row r="19" spans="1:10" x14ac:dyDescent="0.3">
      <c r="A19" s="3">
        <v>10</v>
      </c>
      <c r="B19" s="3" t="s">
        <v>19</v>
      </c>
      <c r="C19" s="2">
        <v>4293</v>
      </c>
      <c r="D19" s="2">
        <v>0</v>
      </c>
      <c r="E19" s="2">
        <v>718</v>
      </c>
      <c r="F19" s="2">
        <v>547</v>
      </c>
      <c r="G19" s="2">
        <v>34</v>
      </c>
      <c r="H19" s="2">
        <v>0</v>
      </c>
      <c r="I19" s="3">
        <f t="shared" si="0"/>
        <v>5592</v>
      </c>
      <c r="J19" s="3">
        <f t="shared" si="1"/>
        <v>89621</v>
      </c>
    </row>
    <row r="20" spans="1:10" x14ac:dyDescent="0.3">
      <c r="A20" s="3" t="s">
        <v>2</v>
      </c>
      <c r="B20" s="3" t="s">
        <v>20</v>
      </c>
      <c r="C20" s="3">
        <f t="shared" ref="C20:H20" si="2">SUM(C10:C19)</f>
        <v>31569</v>
      </c>
      <c r="D20" s="3">
        <f t="shared" si="2"/>
        <v>10510</v>
      </c>
      <c r="E20" s="3">
        <f t="shared" si="2"/>
        <v>11248</v>
      </c>
      <c r="F20" s="3">
        <f t="shared" si="2"/>
        <v>3199</v>
      </c>
      <c r="G20" s="3">
        <f t="shared" si="2"/>
        <v>2063</v>
      </c>
      <c r="H20" s="3">
        <f t="shared" si="2"/>
        <v>31032</v>
      </c>
      <c r="I20" s="3">
        <f>SUM(I10:I19)</f>
        <v>89621</v>
      </c>
      <c r="J20" s="3"/>
    </row>
  </sheetData>
  <mergeCells count="3">
    <mergeCell ref="A6:J6"/>
    <mergeCell ref="A7:J7"/>
    <mergeCell ref="A8:J8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6:E2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7.33203125" bestFit="1" customWidth="1"/>
    <col min="5" max="5" width="22.77734375" bestFit="1" customWidth="1"/>
  </cols>
  <sheetData>
    <row r="6" spans="1:5" x14ac:dyDescent="0.3">
      <c r="A6" s="17" t="s">
        <v>41</v>
      </c>
      <c r="B6" s="18"/>
      <c r="C6" s="18"/>
      <c r="D6" s="18"/>
      <c r="E6" s="19"/>
    </row>
    <row r="7" spans="1:5" x14ac:dyDescent="0.3">
      <c r="A7" s="17" t="s">
        <v>42</v>
      </c>
      <c r="B7" s="18"/>
      <c r="C7" s="18"/>
      <c r="D7" s="18"/>
      <c r="E7" s="19"/>
    </row>
    <row r="8" spans="1:5" x14ac:dyDescent="0.3">
      <c r="A8" s="14" t="s">
        <v>2</v>
      </c>
      <c r="B8" s="15"/>
      <c r="C8" s="15"/>
      <c r="D8" s="15"/>
      <c r="E8" s="16"/>
    </row>
    <row r="9" spans="1:5" x14ac:dyDescent="0.3">
      <c r="A9" s="1"/>
      <c r="B9" s="1" t="s">
        <v>3</v>
      </c>
      <c r="C9" s="6" t="s">
        <v>40</v>
      </c>
      <c r="D9" s="9" t="s">
        <v>49</v>
      </c>
      <c r="E9" s="9" t="s">
        <v>50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9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9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>
        <v>9</v>
      </c>
      <c r="B18" s="4" t="s">
        <v>18</v>
      </c>
      <c r="C18" s="8">
        <v>0</v>
      </c>
      <c r="D18" s="5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4" t="s">
        <v>19</v>
      </c>
      <c r="C19" s="8">
        <v>0</v>
      </c>
      <c r="D19" s="5">
        <f t="shared" si="0"/>
        <v>0</v>
      </c>
      <c r="E19" s="3">
        <f t="shared" si="1"/>
        <v>0</v>
      </c>
    </row>
    <row r="20" spans="1:5" x14ac:dyDescent="0.3">
      <c r="A20" s="3" t="s">
        <v>2</v>
      </c>
      <c r="B20" s="10" t="s">
        <v>51</v>
      </c>
      <c r="C20" s="7">
        <f>SUM(C10:C19)</f>
        <v>0</v>
      </c>
      <c r="D20" s="3">
        <f>SUM(D10:D19)</f>
        <v>0</v>
      </c>
      <c r="E20" s="3"/>
    </row>
    <row r="22" spans="1:5" x14ac:dyDescent="0.3">
      <c r="A22" t="s">
        <v>52</v>
      </c>
    </row>
    <row r="23" spans="1:5" x14ac:dyDescent="0.3">
      <c r="A23" t="s">
        <v>53</v>
      </c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6:E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7" t="s">
        <v>43</v>
      </c>
      <c r="B6" s="18"/>
      <c r="C6" s="18"/>
      <c r="D6" s="18"/>
      <c r="E6" s="19"/>
    </row>
    <row r="7" spans="1:5" x14ac:dyDescent="0.3">
      <c r="A7" s="17" t="s">
        <v>44</v>
      </c>
      <c r="B7" s="18"/>
      <c r="C7" s="18"/>
      <c r="D7" s="18"/>
      <c r="E7" s="19"/>
    </row>
    <row r="8" spans="1:5" x14ac:dyDescent="0.3">
      <c r="A8" s="14" t="s">
        <v>2</v>
      </c>
      <c r="B8" s="15"/>
      <c r="C8" s="15"/>
      <c r="D8" s="15"/>
      <c r="E8" s="16"/>
    </row>
    <row r="9" spans="1:5" x14ac:dyDescent="0.3">
      <c r="A9" s="1"/>
      <c r="B9" s="1" t="s">
        <v>3</v>
      </c>
      <c r="C9" s="6" t="s">
        <v>40</v>
      </c>
      <c r="D9" s="9" t="s">
        <v>47</v>
      </c>
      <c r="E9" s="9" t="s">
        <v>48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9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9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>
        <v>9</v>
      </c>
      <c r="B18" s="4" t="s">
        <v>18</v>
      </c>
      <c r="C18" s="8">
        <v>0</v>
      </c>
      <c r="D18" s="5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4" t="s">
        <v>19</v>
      </c>
      <c r="C19" s="8">
        <v>0</v>
      </c>
      <c r="D19" s="5">
        <f t="shared" si="0"/>
        <v>0</v>
      </c>
      <c r="E19" s="3">
        <f t="shared" si="1"/>
        <v>0</v>
      </c>
    </row>
    <row r="20" spans="1:5" x14ac:dyDescent="0.3">
      <c r="A20" s="3" t="s">
        <v>2</v>
      </c>
      <c r="B20" s="3" t="s">
        <v>20</v>
      </c>
      <c r="C20" s="7">
        <f>SUM(C10:C19)</f>
        <v>0</v>
      </c>
      <c r="D20" s="3">
        <f>SUM(D10:D19)</f>
        <v>0</v>
      </c>
      <c r="E20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6:E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6.21875" bestFit="1" customWidth="1"/>
    <col min="5" max="5" width="21.77734375" bestFit="1" customWidth="1"/>
  </cols>
  <sheetData>
    <row r="6" spans="1:5" x14ac:dyDescent="0.3">
      <c r="A6" s="17" t="s">
        <v>45</v>
      </c>
      <c r="B6" s="18"/>
      <c r="C6" s="18"/>
      <c r="D6" s="18"/>
      <c r="E6" s="19"/>
    </row>
    <row r="7" spans="1:5" x14ac:dyDescent="0.3">
      <c r="A7" s="17" t="s">
        <v>46</v>
      </c>
      <c r="B7" s="18"/>
      <c r="C7" s="18"/>
      <c r="D7" s="18"/>
      <c r="E7" s="19"/>
    </row>
    <row r="8" spans="1:5" x14ac:dyDescent="0.3">
      <c r="A8" s="14" t="s">
        <v>2</v>
      </c>
      <c r="B8" s="15"/>
      <c r="C8" s="15"/>
      <c r="D8" s="15"/>
      <c r="E8" s="16"/>
    </row>
    <row r="9" spans="1:5" x14ac:dyDescent="0.3">
      <c r="A9" s="1"/>
      <c r="B9" s="1" t="s">
        <v>3</v>
      </c>
      <c r="C9" s="6" t="s">
        <v>40</v>
      </c>
      <c r="D9" s="9" t="s">
        <v>47</v>
      </c>
      <c r="E9" s="9" t="s">
        <v>48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9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9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583</v>
      </c>
      <c r="D14" s="5">
        <f t="shared" si="0"/>
        <v>583</v>
      </c>
      <c r="E14" s="3">
        <f t="shared" si="1"/>
        <v>583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583</v>
      </c>
    </row>
    <row r="16" spans="1:5" x14ac:dyDescent="0.3">
      <c r="A16" s="3">
        <v>7</v>
      </c>
      <c r="B16" s="4" t="s">
        <v>16</v>
      </c>
      <c r="C16" s="8">
        <v>32054</v>
      </c>
      <c r="D16" s="5">
        <f t="shared" si="0"/>
        <v>32054</v>
      </c>
      <c r="E16" s="3">
        <f t="shared" si="1"/>
        <v>32637</v>
      </c>
    </row>
    <row r="17" spans="1:5" x14ac:dyDescent="0.3">
      <c r="A17" s="3">
        <v>8</v>
      </c>
      <c r="B17" s="4" t="s">
        <v>17</v>
      </c>
      <c r="C17" s="8">
        <v>39836</v>
      </c>
      <c r="D17" s="5">
        <f t="shared" si="0"/>
        <v>39836</v>
      </c>
      <c r="E17" s="3">
        <f t="shared" si="1"/>
        <v>72473</v>
      </c>
    </row>
    <row r="18" spans="1:5" x14ac:dyDescent="0.3">
      <c r="A18" s="3">
        <v>9</v>
      </c>
      <c r="B18" s="4" t="s">
        <v>18</v>
      </c>
      <c r="C18" s="8">
        <v>43417</v>
      </c>
      <c r="D18" s="5">
        <f t="shared" si="0"/>
        <v>43417</v>
      </c>
      <c r="E18" s="3">
        <f t="shared" si="1"/>
        <v>115890</v>
      </c>
    </row>
    <row r="19" spans="1:5" x14ac:dyDescent="0.3">
      <c r="A19" s="3">
        <v>10</v>
      </c>
      <c r="B19" s="4" t="s">
        <v>19</v>
      </c>
      <c r="C19" s="8">
        <v>41445</v>
      </c>
      <c r="D19" s="5">
        <f t="shared" si="0"/>
        <v>41445</v>
      </c>
      <c r="E19" s="3">
        <f t="shared" si="1"/>
        <v>157335</v>
      </c>
    </row>
    <row r="20" spans="1:5" x14ac:dyDescent="0.3">
      <c r="A20" s="3" t="s">
        <v>2</v>
      </c>
      <c r="B20" s="3" t="s">
        <v>20</v>
      </c>
      <c r="C20" s="7">
        <f>SUM(C10:C19)</f>
        <v>157335</v>
      </c>
      <c r="D20" s="3">
        <f>SUM(D10:D19)</f>
        <v>157335</v>
      </c>
      <c r="E20" s="3"/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2.77734375" customWidth="1"/>
    <col min="4" max="4" width="25.21875" customWidth="1"/>
    <col min="5" max="5" width="16.6640625" customWidth="1"/>
    <col min="6" max="6" width="10.88671875" customWidth="1"/>
    <col min="7" max="7" width="15.6640625" customWidth="1"/>
    <col min="8" max="8" width="10.33203125" customWidth="1"/>
    <col min="9" max="9" width="12.21875" customWidth="1"/>
    <col min="10" max="10" width="10.77734375" customWidth="1"/>
    <col min="11" max="11" width="12.5546875" customWidth="1"/>
    <col min="12" max="12" width="16.21875" bestFit="1" customWidth="1"/>
    <col min="13" max="13" width="21.77734375" bestFit="1" customWidth="1"/>
  </cols>
  <sheetData>
    <row r="6" spans="1:13" ht="15.6" x14ac:dyDescent="0.3">
      <c r="A6" s="11" t="s">
        <v>21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1:13" ht="15.6" x14ac:dyDescent="0.3">
      <c r="A7" s="11" t="s">
        <v>22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1:13" x14ac:dyDescent="0.3">
      <c r="A8" s="14" t="s">
        <v>2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6"/>
    </row>
    <row r="9" spans="1:13" x14ac:dyDescent="0.3">
      <c r="A9" s="1"/>
      <c r="B9" s="1" t="s">
        <v>3</v>
      </c>
      <c r="C9" s="1" t="s">
        <v>4</v>
      </c>
      <c r="D9" s="1" t="s">
        <v>5</v>
      </c>
      <c r="E9" s="1" t="s">
        <v>23</v>
      </c>
      <c r="F9" s="1" t="s">
        <v>6</v>
      </c>
      <c r="G9" s="1" t="s">
        <v>7</v>
      </c>
      <c r="H9" s="1" t="s">
        <v>8</v>
      </c>
      <c r="I9" s="1" t="s">
        <v>24</v>
      </c>
      <c r="J9" s="1" t="s">
        <v>25</v>
      </c>
      <c r="K9" s="1" t="s">
        <v>9</v>
      </c>
      <c r="L9" s="9" t="s">
        <v>47</v>
      </c>
      <c r="M9" s="9" t="s">
        <v>48</v>
      </c>
    </row>
    <row r="10" spans="1:13" x14ac:dyDescent="0.3">
      <c r="A10" s="3">
        <v>1</v>
      </c>
      <c r="B10" s="3" t="s">
        <v>10</v>
      </c>
      <c r="C10" s="2">
        <v>28</v>
      </c>
      <c r="D10" s="2">
        <v>2016</v>
      </c>
      <c r="E10" s="2">
        <v>0</v>
      </c>
      <c r="F10" s="2">
        <v>0</v>
      </c>
      <c r="G10" s="2">
        <v>379</v>
      </c>
      <c r="H10" s="2">
        <v>30</v>
      </c>
      <c r="I10" s="2">
        <v>0</v>
      </c>
      <c r="J10" s="2">
        <v>0</v>
      </c>
      <c r="K10" s="2">
        <v>2288</v>
      </c>
      <c r="L10" s="3">
        <f t="shared" ref="L10:L19" si="0">SUM(C10:K10)</f>
        <v>4741</v>
      </c>
      <c r="M10" s="3">
        <f>L10</f>
        <v>4741</v>
      </c>
    </row>
    <row r="11" spans="1:13" x14ac:dyDescent="0.3">
      <c r="A11" s="3">
        <v>2</v>
      </c>
      <c r="B11" s="3" t="s">
        <v>11</v>
      </c>
      <c r="C11" s="2">
        <v>522</v>
      </c>
      <c r="D11" s="2">
        <v>1758</v>
      </c>
      <c r="E11" s="2">
        <v>0</v>
      </c>
      <c r="F11" s="2">
        <v>0</v>
      </c>
      <c r="G11" s="2">
        <v>1046</v>
      </c>
      <c r="H11" s="2">
        <v>75</v>
      </c>
      <c r="I11" s="2">
        <v>0</v>
      </c>
      <c r="J11" s="2">
        <v>0</v>
      </c>
      <c r="K11" s="2">
        <v>3883</v>
      </c>
      <c r="L11" s="3">
        <f t="shared" si="0"/>
        <v>7284</v>
      </c>
      <c r="M11" s="3">
        <f t="shared" ref="M11:M19" si="1">L11+M10</f>
        <v>12025</v>
      </c>
    </row>
    <row r="12" spans="1:13" x14ac:dyDescent="0.3">
      <c r="A12" s="3">
        <v>3</v>
      </c>
      <c r="B12" s="3" t="s">
        <v>12</v>
      </c>
      <c r="C12" s="2">
        <v>308</v>
      </c>
      <c r="D12" s="2">
        <v>2633</v>
      </c>
      <c r="E12" s="2">
        <v>0</v>
      </c>
      <c r="F12" s="2">
        <v>207</v>
      </c>
      <c r="G12" s="2">
        <v>1430</v>
      </c>
      <c r="H12" s="2">
        <v>1010</v>
      </c>
      <c r="I12" s="2">
        <v>0</v>
      </c>
      <c r="J12" s="2">
        <v>0</v>
      </c>
      <c r="K12" s="2">
        <v>4304</v>
      </c>
      <c r="L12" s="3">
        <f t="shared" si="0"/>
        <v>9892</v>
      </c>
      <c r="M12" s="3">
        <f t="shared" si="1"/>
        <v>21917</v>
      </c>
    </row>
    <row r="13" spans="1:13" x14ac:dyDescent="0.3">
      <c r="A13" s="3">
        <v>4</v>
      </c>
      <c r="B13" s="3" t="s">
        <v>13</v>
      </c>
      <c r="C13" s="2">
        <v>1070</v>
      </c>
      <c r="D13" s="2">
        <v>2010</v>
      </c>
      <c r="E13" s="2">
        <v>0</v>
      </c>
      <c r="F13" s="2">
        <v>8</v>
      </c>
      <c r="G13" s="2">
        <v>1384</v>
      </c>
      <c r="H13" s="2">
        <v>1408</v>
      </c>
      <c r="I13" s="2">
        <v>0</v>
      </c>
      <c r="J13" s="2">
        <v>0</v>
      </c>
      <c r="K13" s="2">
        <v>6552</v>
      </c>
      <c r="L13" s="3">
        <f t="shared" si="0"/>
        <v>12432</v>
      </c>
      <c r="M13" s="3">
        <f t="shared" si="1"/>
        <v>34349</v>
      </c>
    </row>
    <row r="14" spans="1:13" x14ac:dyDescent="0.3">
      <c r="A14" s="3">
        <v>5</v>
      </c>
      <c r="B14" s="3" t="s">
        <v>14</v>
      </c>
      <c r="C14" s="2">
        <v>2293</v>
      </c>
      <c r="D14" s="2">
        <v>957</v>
      </c>
      <c r="E14" s="2">
        <v>0</v>
      </c>
      <c r="F14" s="2">
        <v>79</v>
      </c>
      <c r="G14" s="2">
        <v>3057</v>
      </c>
      <c r="H14" s="2">
        <v>1557</v>
      </c>
      <c r="I14" s="2">
        <v>583</v>
      </c>
      <c r="J14" s="2">
        <v>0</v>
      </c>
      <c r="K14" s="2">
        <v>10060</v>
      </c>
      <c r="L14" s="3">
        <f t="shared" si="0"/>
        <v>18586</v>
      </c>
      <c r="M14" s="3">
        <f t="shared" si="1"/>
        <v>52935</v>
      </c>
    </row>
    <row r="15" spans="1:13" x14ac:dyDescent="0.3">
      <c r="A15" s="3">
        <v>6</v>
      </c>
      <c r="B15" s="3" t="s">
        <v>15</v>
      </c>
      <c r="C15" s="2">
        <v>818</v>
      </c>
      <c r="D15" s="2">
        <v>2700</v>
      </c>
      <c r="E15" s="2">
        <v>0</v>
      </c>
      <c r="F15" s="2">
        <v>287</v>
      </c>
      <c r="G15" s="2">
        <v>1316</v>
      </c>
      <c r="H15" s="2">
        <v>982</v>
      </c>
      <c r="I15" s="2">
        <v>0</v>
      </c>
      <c r="J15" s="2">
        <v>0</v>
      </c>
      <c r="K15" s="2">
        <v>121</v>
      </c>
      <c r="L15" s="3">
        <f t="shared" si="0"/>
        <v>6224</v>
      </c>
      <c r="M15" s="3">
        <f t="shared" si="1"/>
        <v>59159</v>
      </c>
    </row>
    <row r="16" spans="1:13" x14ac:dyDescent="0.3">
      <c r="A16" s="3">
        <v>7</v>
      </c>
      <c r="B16" s="3" t="s">
        <v>16</v>
      </c>
      <c r="C16" s="2">
        <v>1291</v>
      </c>
      <c r="D16" s="2">
        <v>2249</v>
      </c>
      <c r="E16" s="2">
        <v>0</v>
      </c>
      <c r="F16" s="2">
        <v>3</v>
      </c>
      <c r="G16" s="2">
        <v>957</v>
      </c>
      <c r="H16" s="2">
        <v>1622</v>
      </c>
      <c r="I16" s="2">
        <v>0</v>
      </c>
      <c r="J16" s="2">
        <v>32054</v>
      </c>
      <c r="K16" s="2">
        <v>1363</v>
      </c>
      <c r="L16" s="3">
        <f t="shared" si="0"/>
        <v>39539</v>
      </c>
      <c r="M16" s="3">
        <f t="shared" si="1"/>
        <v>98698</v>
      </c>
    </row>
    <row r="17" spans="1:13" x14ac:dyDescent="0.3">
      <c r="A17" s="3">
        <v>8</v>
      </c>
      <c r="B17" s="3" t="s">
        <v>17</v>
      </c>
      <c r="C17" s="2">
        <v>324</v>
      </c>
      <c r="D17" s="2">
        <v>2018</v>
      </c>
      <c r="E17" s="2">
        <v>16890</v>
      </c>
      <c r="F17" s="2">
        <v>39</v>
      </c>
      <c r="G17" s="2">
        <v>1758</v>
      </c>
      <c r="H17" s="2">
        <v>2355</v>
      </c>
      <c r="I17" s="2">
        <v>0</v>
      </c>
      <c r="J17" s="2">
        <v>22946</v>
      </c>
      <c r="K17" s="2">
        <v>277</v>
      </c>
      <c r="L17" s="3">
        <f t="shared" si="0"/>
        <v>46607</v>
      </c>
      <c r="M17" s="3">
        <f t="shared" si="1"/>
        <v>145305</v>
      </c>
    </row>
    <row r="18" spans="1:13" x14ac:dyDescent="0.3">
      <c r="A18" s="3">
        <v>9</v>
      </c>
      <c r="B18" s="3" t="s">
        <v>18</v>
      </c>
      <c r="C18" s="2">
        <v>1512</v>
      </c>
      <c r="D18" s="2">
        <v>1823</v>
      </c>
      <c r="E18" s="2">
        <v>30742</v>
      </c>
      <c r="F18" s="2">
        <v>243</v>
      </c>
      <c r="G18" s="2">
        <v>1281</v>
      </c>
      <c r="H18" s="2">
        <v>984</v>
      </c>
      <c r="I18" s="2">
        <v>0</v>
      </c>
      <c r="J18" s="2">
        <v>12675</v>
      </c>
      <c r="K18" s="2">
        <v>0</v>
      </c>
      <c r="L18" s="3">
        <f t="shared" si="0"/>
        <v>49260</v>
      </c>
      <c r="M18" s="3">
        <f t="shared" si="1"/>
        <v>194565</v>
      </c>
    </row>
    <row r="19" spans="1:13" x14ac:dyDescent="0.3">
      <c r="A19" s="3">
        <v>10</v>
      </c>
      <c r="B19" s="3" t="s">
        <v>19</v>
      </c>
      <c r="C19" s="2">
        <v>948</v>
      </c>
      <c r="D19" s="2">
        <v>1752</v>
      </c>
      <c r="E19" s="2">
        <v>0</v>
      </c>
      <c r="F19" s="2">
        <v>38</v>
      </c>
      <c r="G19" s="2">
        <v>2286</v>
      </c>
      <c r="H19" s="2">
        <v>887</v>
      </c>
      <c r="I19" s="2">
        <v>0</v>
      </c>
      <c r="J19" s="2">
        <v>41445</v>
      </c>
      <c r="K19" s="2">
        <v>37</v>
      </c>
      <c r="L19" s="3">
        <f t="shared" si="0"/>
        <v>47393</v>
      </c>
      <c r="M19" s="3">
        <f t="shared" si="1"/>
        <v>241958</v>
      </c>
    </row>
    <row r="20" spans="1:13" x14ac:dyDescent="0.3">
      <c r="A20" s="3" t="s">
        <v>2</v>
      </c>
      <c r="B20" s="3" t="s">
        <v>20</v>
      </c>
      <c r="C20" s="3">
        <f t="shared" ref="C20:K20" si="2">SUM(C10:C19)</f>
        <v>9114</v>
      </c>
      <c r="D20" s="3">
        <f t="shared" si="2"/>
        <v>19916</v>
      </c>
      <c r="E20" s="3">
        <f t="shared" si="2"/>
        <v>47632</v>
      </c>
      <c r="F20" s="3">
        <f t="shared" si="2"/>
        <v>904</v>
      </c>
      <c r="G20" s="3">
        <f t="shared" si="2"/>
        <v>14894</v>
      </c>
      <c r="H20" s="3">
        <f t="shared" si="2"/>
        <v>10910</v>
      </c>
      <c r="I20" s="3">
        <f t="shared" si="2"/>
        <v>583</v>
      </c>
      <c r="J20" s="3">
        <f t="shared" si="2"/>
        <v>109120</v>
      </c>
      <c r="K20" s="3">
        <f t="shared" si="2"/>
        <v>28885</v>
      </c>
      <c r="L20" s="3">
        <f>SUM(L10:L19)</f>
        <v>241958</v>
      </c>
      <c r="M20" s="3"/>
    </row>
  </sheetData>
  <mergeCells count="3">
    <mergeCell ref="A6:M6"/>
    <mergeCell ref="A7:M7"/>
    <mergeCell ref="A8:M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6:D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8.77734375" customWidth="1"/>
  </cols>
  <sheetData>
    <row r="6" spans="1:4" ht="15.6" x14ac:dyDescent="0.3">
      <c r="A6" s="11" t="s">
        <v>26</v>
      </c>
      <c r="B6" s="12"/>
      <c r="C6" s="12"/>
      <c r="D6" s="13"/>
    </row>
    <row r="7" spans="1:4" ht="15.6" x14ac:dyDescent="0.3">
      <c r="A7" s="11" t="s">
        <v>27</v>
      </c>
      <c r="B7" s="12"/>
      <c r="C7" s="12"/>
      <c r="D7" s="13"/>
    </row>
    <row r="8" spans="1:4" x14ac:dyDescent="0.3">
      <c r="A8" s="14" t="s">
        <v>2</v>
      </c>
      <c r="B8" s="15"/>
      <c r="C8" s="15"/>
      <c r="D8" s="16"/>
    </row>
    <row r="9" spans="1:4" x14ac:dyDescent="0.3">
      <c r="A9" s="1"/>
      <c r="B9" s="1" t="s">
        <v>3</v>
      </c>
      <c r="C9" s="9" t="s">
        <v>47</v>
      </c>
      <c r="D9" s="9" t="s">
        <v>48</v>
      </c>
    </row>
    <row r="10" spans="1:4" x14ac:dyDescent="0.3">
      <c r="A10" s="3">
        <v>1</v>
      </c>
      <c r="B10" s="3" t="s">
        <v>10</v>
      </c>
      <c r="C10" s="3">
        <f t="shared" ref="C10:C19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9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>
        <v>9</v>
      </c>
      <c r="B18" s="3" t="s">
        <v>18</v>
      </c>
      <c r="C18" s="3">
        <f t="shared" si="0"/>
        <v>0</v>
      </c>
      <c r="D18" s="3">
        <f t="shared" si="1"/>
        <v>0</v>
      </c>
    </row>
    <row r="19" spans="1:4" x14ac:dyDescent="0.3">
      <c r="A19" s="3">
        <v>10</v>
      </c>
      <c r="B19" s="3" t="s">
        <v>19</v>
      </c>
      <c r="C19" s="3">
        <f t="shared" si="0"/>
        <v>0</v>
      </c>
      <c r="D19" s="3">
        <f t="shared" si="1"/>
        <v>0</v>
      </c>
    </row>
    <row r="20" spans="1:4" x14ac:dyDescent="0.3">
      <c r="A20" s="3" t="s">
        <v>2</v>
      </c>
      <c r="B20" s="3" t="s">
        <v>20</v>
      </c>
      <c r="C20" s="3">
        <f>SUM(C10:C19)</f>
        <v>0</v>
      </c>
      <c r="D20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6:D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2.77734375" customWidth="1"/>
  </cols>
  <sheetData>
    <row r="6" spans="1:4" ht="15.6" x14ac:dyDescent="0.3">
      <c r="A6" s="11" t="s">
        <v>28</v>
      </c>
      <c r="B6" s="12"/>
      <c r="C6" s="12"/>
      <c r="D6" s="13"/>
    </row>
    <row r="7" spans="1:4" ht="15.6" x14ac:dyDescent="0.3">
      <c r="A7" s="11" t="s">
        <v>29</v>
      </c>
      <c r="B7" s="12"/>
      <c r="C7" s="12"/>
      <c r="D7" s="13"/>
    </row>
    <row r="8" spans="1:4" x14ac:dyDescent="0.3">
      <c r="A8" s="14" t="s">
        <v>2</v>
      </c>
      <c r="B8" s="15"/>
      <c r="C8" s="15"/>
      <c r="D8" s="16"/>
    </row>
    <row r="9" spans="1:4" x14ac:dyDescent="0.3">
      <c r="A9" s="1"/>
      <c r="B9" s="1" t="s">
        <v>3</v>
      </c>
      <c r="C9" s="9" t="s">
        <v>47</v>
      </c>
      <c r="D9" s="9" t="s">
        <v>48</v>
      </c>
    </row>
    <row r="10" spans="1:4" x14ac:dyDescent="0.3">
      <c r="A10" s="3">
        <v>1</v>
      </c>
      <c r="B10" s="3" t="s">
        <v>10</v>
      </c>
      <c r="C10" s="3">
        <f t="shared" ref="C10:C19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9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>
        <v>9</v>
      </c>
      <c r="B18" s="3" t="s">
        <v>18</v>
      </c>
      <c r="C18" s="3">
        <f t="shared" si="0"/>
        <v>0</v>
      </c>
      <c r="D18" s="3">
        <f t="shared" si="1"/>
        <v>0</v>
      </c>
    </row>
    <row r="19" spans="1:4" x14ac:dyDescent="0.3">
      <c r="A19" s="3">
        <v>10</v>
      </c>
      <c r="B19" s="3" t="s">
        <v>19</v>
      </c>
      <c r="C19" s="3">
        <f t="shared" si="0"/>
        <v>0</v>
      </c>
      <c r="D19" s="3">
        <f t="shared" si="1"/>
        <v>0</v>
      </c>
    </row>
    <row r="20" spans="1:4" x14ac:dyDescent="0.3">
      <c r="A20" s="3" t="s">
        <v>2</v>
      </c>
      <c r="B20" s="3" t="s">
        <v>20</v>
      </c>
      <c r="C20" s="3">
        <f>SUM(C10:C19)</f>
        <v>0</v>
      </c>
      <c r="D20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6:D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31.77734375" customWidth="1"/>
  </cols>
  <sheetData>
    <row r="6" spans="1:4" ht="15.6" x14ac:dyDescent="0.3">
      <c r="A6" s="11" t="s">
        <v>30</v>
      </c>
      <c r="B6" s="12"/>
      <c r="C6" s="12"/>
      <c r="D6" s="13"/>
    </row>
    <row r="7" spans="1:4" ht="15.6" x14ac:dyDescent="0.3">
      <c r="A7" s="11" t="s">
        <v>31</v>
      </c>
      <c r="B7" s="12"/>
      <c r="C7" s="12"/>
      <c r="D7" s="13"/>
    </row>
    <row r="8" spans="1:4" x14ac:dyDescent="0.3">
      <c r="A8" s="14" t="s">
        <v>2</v>
      </c>
      <c r="B8" s="15"/>
      <c r="C8" s="15"/>
      <c r="D8" s="16"/>
    </row>
    <row r="9" spans="1:4" x14ac:dyDescent="0.3">
      <c r="A9" s="1"/>
      <c r="B9" s="1" t="s">
        <v>3</v>
      </c>
      <c r="C9" s="9" t="s">
        <v>47</v>
      </c>
      <c r="D9" s="9" t="s">
        <v>48</v>
      </c>
    </row>
    <row r="10" spans="1:4" x14ac:dyDescent="0.3">
      <c r="A10" s="3">
        <v>1</v>
      </c>
      <c r="B10" s="3" t="s">
        <v>10</v>
      </c>
      <c r="C10" s="3">
        <f t="shared" ref="C10:C19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9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>
        <v>9</v>
      </c>
      <c r="B18" s="3" t="s">
        <v>18</v>
      </c>
      <c r="C18" s="3">
        <f t="shared" si="0"/>
        <v>0</v>
      </c>
      <c r="D18" s="3">
        <f t="shared" si="1"/>
        <v>0</v>
      </c>
    </row>
    <row r="19" spans="1:4" x14ac:dyDescent="0.3">
      <c r="A19" s="3">
        <v>10</v>
      </c>
      <c r="B19" s="3" t="s">
        <v>19</v>
      </c>
      <c r="C19" s="3">
        <f t="shared" si="0"/>
        <v>0</v>
      </c>
      <c r="D19" s="3">
        <f t="shared" si="1"/>
        <v>0</v>
      </c>
    </row>
    <row r="20" spans="1:4" x14ac:dyDescent="0.3">
      <c r="A20" s="3" t="s">
        <v>2</v>
      </c>
      <c r="B20" s="3" t="s">
        <v>20</v>
      </c>
      <c r="C20" s="3">
        <f>SUM(C10:C19)</f>
        <v>0</v>
      </c>
      <c r="D20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6:D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7.44140625" customWidth="1"/>
  </cols>
  <sheetData>
    <row r="6" spans="1:4" ht="15.6" x14ac:dyDescent="0.3">
      <c r="A6" s="11" t="s">
        <v>32</v>
      </c>
      <c r="B6" s="12"/>
      <c r="C6" s="12"/>
      <c r="D6" s="13"/>
    </row>
    <row r="7" spans="1:4" ht="15.6" x14ac:dyDescent="0.3">
      <c r="A7" s="11" t="s">
        <v>33</v>
      </c>
      <c r="B7" s="12"/>
      <c r="C7" s="12"/>
      <c r="D7" s="13"/>
    </row>
    <row r="8" spans="1:4" x14ac:dyDescent="0.3">
      <c r="A8" s="14" t="s">
        <v>2</v>
      </c>
      <c r="B8" s="15"/>
      <c r="C8" s="15"/>
      <c r="D8" s="16"/>
    </row>
    <row r="9" spans="1:4" x14ac:dyDescent="0.3">
      <c r="A9" s="1"/>
      <c r="B9" s="1" t="s">
        <v>3</v>
      </c>
      <c r="C9" s="9" t="s">
        <v>47</v>
      </c>
      <c r="D9" s="9" t="s">
        <v>48</v>
      </c>
    </row>
    <row r="10" spans="1:4" x14ac:dyDescent="0.3">
      <c r="A10" s="3">
        <v>1</v>
      </c>
      <c r="B10" s="3" t="s">
        <v>10</v>
      </c>
      <c r="C10" s="3">
        <f t="shared" ref="C10:C19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9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>
        <v>9</v>
      </c>
      <c r="B18" s="3" t="s">
        <v>18</v>
      </c>
      <c r="C18" s="3">
        <f t="shared" si="0"/>
        <v>0</v>
      </c>
      <c r="D18" s="3">
        <f t="shared" si="1"/>
        <v>0</v>
      </c>
    </row>
    <row r="19" spans="1:4" x14ac:dyDescent="0.3">
      <c r="A19" s="3">
        <v>10</v>
      </c>
      <c r="B19" s="3" t="s">
        <v>19</v>
      </c>
      <c r="C19" s="3">
        <f t="shared" si="0"/>
        <v>0</v>
      </c>
      <c r="D19" s="3">
        <f t="shared" si="1"/>
        <v>0</v>
      </c>
    </row>
    <row r="20" spans="1:4" x14ac:dyDescent="0.3">
      <c r="A20" s="3" t="s">
        <v>2</v>
      </c>
      <c r="B20" s="3" t="s">
        <v>20</v>
      </c>
      <c r="C20" s="3">
        <f>SUM(C10:C19)</f>
        <v>0</v>
      </c>
      <c r="D20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6:F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.88671875" customWidth="1"/>
    <col min="4" max="4" width="12.5546875" customWidth="1"/>
    <col min="5" max="5" width="16.21875" bestFit="1" customWidth="1"/>
    <col min="6" max="6" width="21.77734375" bestFit="1" customWidth="1"/>
  </cols>
  <sheetData>
    <row r="6" spans="1:6" ht="15.6" x14ac:dyDescent="0.3">
      <c r="A6" s="11" t="s">
        <v>34</v>
      </c>
      <c r="B6" s="12"/>
      <c r="C6" s="12"/>
      <c r="D6" s="12"/>
      <c r="E6" s="12"/>
      <c r="F6" s="13"/>
    </row>
    <row r="7" spans="1:6" ht="15.6" x14ac:dyDescent="0.3">
      <c r="A7" s="11" t="s">
        <v>35</v>
      </c>
      <c r="B7" s="12"/>
      <c r="C7" s="12"/>
      <c r="D7" s="12"/>
      <c r="E7" s="12"/>
      <c r="F7" s="13"/>
    </row>
    <row r="8" spans="1:6" x14ac:dyDescent="0.3">
      <c r="A8" s="14" t="s">
        <v>2</v>
      </c>
      <c r="B8" s="15"/>
      <c r="C8" s="15"/>
      <c r="D8" s="15"/>
      <c r="E8" s="15"/>
      <c r="F8" s="16"/>
    </row>
    <row r="9" spans="1:6" x14ac:dyDescent="0.3">
      <c r="A9" s="1"/>
      <c r="B9" s="1" t="s">
        <v>3</v>
      </c>
      <c r="C9" s="1" t="s">
        <v>6</v>
      </c>
      <c r="D9" s="1" t="s">
        <v>9</v>
      </c>
      <c r="E9" s="9" t="s">
        <v>47</v>
      </c>
      <c r="F9" s="9" t="s">
        <v>48</v>
      </c>
    </row>
    <row r="10" spans="1:6" x14ac:dyDescent="0.3">
      <c r="A10" s="3">
        <v>1</v>
      </c>
      <c r="B10" s="3" t="s">
        <v>10</v>
      </c>
      <c r="C10" s="2">
        <v>0</v>
      </c>
      <c r="D10" s="2">
        <v>212</v>
      </c>
      <c r="E10" s="3">
        <f t="shared" ref="E10:E19" si="0">SUM(C10:D10)</f>
        <v>212</v>
      </c>
      <c r="F10" s="3">
        <f>E10</f>
        <v>212</v>
      </c>
    </row>
    <row r="11" spans="1:6" x14ac:dyDescent="0.3">
      <c r="A11" s="3">
        <v>2</v>
      </c>
      <c r="B11" s="3" t="s">
        <v>11</v>
      </c>
      <c r="C11" s="2">
        <v>839</v>
      </c>
      <c r="D11" s="2">
        <v>455</v>
      </c>
      <c r="E11" s="3">
        <f t="shared" si="0"/>
        <v>1294</v>
      </c>
      <c r="F11" s="3">
        <f t="shared" ref="F11:F19" si="1">E11+F10</f>
        <v>1506</v>
      </c>
    </row>
    <row r="12" spans="1:6" x14ac:dyDescent="0.3">
      <c r="A12" s="3">
        <v>3</v>
      </c>
      <c r="B12" s="3" t="s">
        <v>12</v>
      </c>
      <c r="C12" s="2">
        <v>157</v>
      </c>
      <c r="D12" s="2">
        <v>0</v>
      </c>
      <c r="E12" s="3">
        <f t="shared" si="0"/>
        <v>157</v>
      </c>
      <c r="F12" s="3">
        <f t="shared" si="1"/>
        <v>1663</v>
      </c>
    </row>
    <row r="13" spans="1:6" x14ac:dyDescent="0.3">
      <c r="A13" s="3">
        <v>4</v>
      </c>
      <c r="B13" s="3" t="s">
        <v>13</v>
      </c>
      <c r="C13" s="2">
        <v>0</v>
      </c>
      <c r="D13" s="2">
        <v>0</v>
      </c>
      <c r="E13" s="3">
        <f t="shared" si="0"/>
        <v>0</v>
      </c>
      <c r="F13" s="3">
        <f t="shared" si="1"/>
        <v>1663</v>
      </c>
    </row>
    <row r="14" spans="1:6" x14ac:dyDescent="0.3">
      <c r="A14" s="3">
        <v>5</v>
      </c>
      <c r="B14" s="3" t="s">
        <v>14</v>
      </c>
      <c r="C14" s="2">
        <v>0</v>
      </c>
      <c r="D14" s="2">
        <v>0</v>
      </c>
      <c r="E14" s="3">
        <f t="shared" si="0"/>
        <v>0</v>
      </c>
      <c r="F14" s="3">
        <f t="shared" si="1"/>
        <v>1663</v>
      </c>
    </row>
    <row r="15" spans="1:6" x14ac:dyDescent="0.3">
      <c r="A15" s="3">
        <v>6</v>
      </c>
      <c r="B15" s="3" t="s">
        <v>15</v>
      </c>
      <c r="C15" s="2">
        <v>0</v>
      </c>
      <c r="D15" s="2">
        <v>0</v>
      </c>
      <c r="E15" s="3">
        <f t="shared" si="0"/>
        <v>0</v>
      </c>
      <c r="F15" s="3">
        <f t="shared" si="1"/>
        <v>1663</v>
      </c>
    </row>
    <row r="16" spans="1:6" x14ac:dyDescent="0.3">
      <c r="A16" s="3">
        <v>7</v>
      </c>
      <c r="B16" s="3" t="s">
        <v>16</v>
      </c>
      <c r="C16" s="2">
        <v>0</v>
      </c>
      <c r="D16" s="2">
        <v>0</v>
      </c>
      <c r="E16" s="3">
        <f t="shared" si="0"/>
        <v>0</v>
      </c>
      <c r="F16" s="3">
        <f t="shared" si="1"/>
        <v>1663</v>
      </c>
    </row>
    <row r="17" spans="1:6" x14ac:dyDescent="0.3">
      <c r="A17" s="3">
        <v>8</v>
      </c>
      <c r="B17" s="3" t="s">
        <v>17</v>
      </c>
      <c r="C17" s="2">
        <v>0</v>
      </c>
      <c r="D17" s="2">
        <v>0</v>
      </c>
      <c r="E17" s="3">
        <f t="shared" si="0"/>
        <v>0</v>
      </c>
      <c r="F17" s="3">
        <f t="shared" si="1"/>
        <v>1663</v>
      </c>
    </row>
    <row r="18" spans="1:6" x14ac:dyDescent="0.3">
      <c r="A18" s="3">
        <v>9</v>
      </c>
      <c r="B18" s="3" t="s">
        <v>18</v>
      </c>
      <c r="C18" s="2">
        <v>0</v>
      </c>
      <c r="D18" s="2">
        <v>0</v>
      </c>
      <c r="E18" s="3">
        <f t="shared" si="0"/>
        <v>0</v>
      </c>
      <c r="F18" s="3">
        <f t="shared" si="1"/>
        <v>1663</v>
      </c>
    </row>
    <row r="19" spans="1:6" x14ac:dyDescent="0.3">
      <c r="A19" s="3">
        <v>10</v>
      </c>
      <c r="B19" s="3" t="s">
        <v>19</v>
      </c>
      <c r="C19" s="2">
        <v>0</v>
      </c>
      <c r="D19" s="2">
        <v>0</v>
      </c>
      <c r="E19" s="3">
        <f t="shared" si="0"/>
        <v>0</v>
      </c>
      <c r="F19" s="3">
        <f t="shared" si="1"/>
        <v>1663</v>
      </c>
    </row>
    <row r="20" spans="1:6" x14ac:dyDescent="0.3">
      <c r="A20" s="3" t="s">
        <v>2</v>
      </c>
      <c r="B20" s="3" t="s">
        <v>20</v>
      </c>
      <c r="C20" s="3">
        <f>SUM(C10:C19)</f>
        <v>996</v>
      </c>
      <c r="D20" s="3">
        <f>SUM(D10:D19)</f>
        <v>667</v>
      </c>
      <c r="E20" s="3">
        <f>SUM(E10:E19)</f>
        <v>1663</v>
      </c>
      <c r="F20" s="3"/>
    </row>
  </sheetData>
  <mergeCells count="3">
    <mergeCell ref="A6:F6"/>
    <mergeCell ref="A7:F7"/>
    <mergeCell ref="A8:F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6:D20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4" width="23.44140625" customWidth="1"/>
  </cols>
  <sheetData>
    <row r="6" spans="1:4" ht="15.6" x14ac:dyDescent="0.3">
      <c r="A6" s="11" t="s">
        <v>36</v>
      </c>
      <c r="B6" s="12"/>
      <c r="C6" s="12"/>
      <c r="D6" s="13"/>
    </row>
    <row r="7" spans="1:4" ht="15.6" x14ac:dyDescent="0.3">
      <c r="A7" s="11" t="s">
        <v>37</v>
      </c>
      <c r="B7" s="12"/>
      <c r="C7" s="12"/>
      <c r="D7" s="13"/>
    </row>
    <row r="8" spans="1:4" x14ac:dyDescent="0.3">
      <c r="A8" s="14" t="s">
        <v>2</v>
      </c>
      <c r="B8" s="15"/>
      <c r="C8" s="15"/>
      <c r="D8" s="16"/>
    </row>
    <row r="9" spans="1:4" x14ac:dyDescent="0.3">
      <c r="A9" s="1"/>
      <c r="B9" s="1" t="s">
        <v>3</v>
      </c>
      <c r="C9" s="9" t="s">
        <v>47</v>
      </c>
      <c r="D9" s="9" t="s">
        <v>48</v>
      </c>
    </row>
    <row r="10" spans="1:4" x14ac:dyDescent="0.3">
      <c r="A10" s="3">
        <v>1</v>
      </c>
      <c r="B10" s="3" t="s">
        <v>10</v>
      </c>
      <c r="C10" s="3">
        <f t="shared" ref="C10:C19" si="0">SUM(B10:B10)</f>
        <v>0</v>
      </c>
      <c r="D10" s="3">
        <f>C10</f>
        <v>0</v>
      </c>
    </row>
    <row r="11" spans="1:4" x14ac:dyDescent="0.3">
      <c r="A11" s="3">
        <v>2</v>
      </c>
      <c r="B11" s="3" t="s">
        <v>11</v>
      </c>
      <c r="C11" s="3">
        <f t="shared" si="0"/>
        <v>0</v>
      </c>
      <c r="D11" s="3">
        <f t="shared" ref="D11:D19" si="1">C11+D10</f>
        <v>0</v>
      </c>
    </row>
    <row r="12" spans="1:4" x14ac:dyDescent="0.3">
      <c r="A12" s="3">
        <v>3</v>
      </c>
      <c r="B12" s="3" t="s">
        <v>12</v>
      </c>
      <c r="C12" s="3">
        <f t="shared" si="0"/>
        <v>0</v>
      </c>
      <c r="D12" s="3">
        <f t="shared" si="1"/>
        <v>0</v>
      </c>
    </row>
    <row r="13" spans="1:4" x14ac:dyDescent="0.3">
      <c r="A13" s="3">
        <v>4</v>
      </c>
      <c r="B13" s="3" t="s">
        <v>13</v>
      </c>
      <c r="C13" s="3">
        <f t="shared" si="0"/>
        <v>0</v>
      </c>
      <c r="D13" s="3">
        <f t="shared" si="1"/>
        <v>0</v>
      </c>
    </row>
    <row r="14" spans="1:4" x14ac:dyDescent="0.3">
      <c r="A14" s="3">
        <v>5</v>
      </c>
      <c r="B14" s="3" t="s">
        <v>14</v>
      </c>
      <c r="C14" s="3">
        <f t="shared" si="0"/>
        <v>0</v>
      </c>
      <c r="D14" s="3">
        <f t="shared" si="1"/>
        <v>0</v>
      </c>
    </row>
    <row r="15" spans="1:4" x14ac:dyDescent="0.3">
      <c r="A15" s="3">
        <v>6</v>
      </c>
      <c r="B15" s="3" t="s">
        <v>15</v>
      </c>
      <c r="C15" s="3">
        <f t="shared" si="0"/>
        <v>0</v>
      </c>
      <c r="D15" s="3">
        <f t="shared" si="1"/>
        <v>0</v>
      </c>
    </row>
    <row r="16" spans="1:4" x14ac:dyDescent="0.3">
      <c r="A16" s="3">
        <v>7</v>
      </c>
      <c r="B16" s="3" t="s">
        <v>16</v>
      </c>
      <c r="C16" s="3">
        <f t="shared" si="0"/>
        <v>0</v>
      </c>
      <c r="D16" s="3">
        <f t="shared" si="1"/>
        <v>0</v>
      </c>
    </row>
    <row r="17" spans="1:4" x14ac:dyDescent="0.3">
      <c r="A17" s="3">
        <v>8</v>
      </c>
      <c r="B17" s="3" t="s">
        <v>17</v>
      </c>
      <c r="C17" s="3">
        <f t="shared" si="0"/>
        <v>0</v>
      </c>
      <c r="D17" s="3">
        <f t="shared" si="1"/>
        <v>0</v>
      </c>
    </row>
    <row r="18" spans="1:4" x14ac:dyDescent="0.3">
      <c r="A18" s="3">
        <v>9</v>
      </c>
      <c r="B18" s="3" t="s">
        <v>18</v>
      </c>
      <c r="C18" s="3">
        <f t="shared" si="0"/>
        <v>0</v>
      </c>
      <c r="D18" s="3">
        <f t="shared" si="1"/>
        <v>0</v>
      </c>
    </row>
    <row r="19" spans="1:4" x14ac:dyDescent="0.3">
      <c r="A19" s="3">
        <v>10</v>
      </c>
      <c r="B19" s="3" t="s">
        <v>19</v>
      </c>
      <c r="C19" s="3">
        <f t="shared" si="0"/>
        <v>0</v>
      </c>
      <c r="D19" s="3">
        <f t="shared" si="1"/>
        <v>0</v>
      </c>
    </row>
    <row r="20" spans="1:4" x14ac:dyDescent="0.3">
      <c r="A20" s="3" t="s">
        <v>2</v>
      </c>
      <c r="B20" s="3" t="s">
        <v>20</v>
      </c>
      <c r="C20" s="3">
        <f>SUM(C10:C19)</f>
        <v>0</v>
      </c>
      <c r="D20" s="3"/>
    </row>
  </sheetData>
  <mergeCells count="3">
    <mergeCell ref="A6:D6"/>
    <mergeCell ref="A7:D7"/>
    <mergeCell ref="A8:D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6:E23"/>
  <sheetViews>
    <sheetView workbookViewId="0">
      <selection activeCell="C10" sqref="C10"/>
    </sheetView>
  </sheetViews>
  <sheetFormatPr defaultRowHeight="14.4" x14ac:dyDescent="0.3"/>
  <cols>
    <col min="1" max="1" width="10" customWidth="1"/>
    <col min="2" max="2" width="27.5546875" customWidth="1"/>
    <col min="3" max="3" width="10" customWidth="1"/>
    <col min="4" max="4" width="17.33203125" bestFit="1" customWidth="1"/>
    <col min="5" max="5" width="22.77734375" bestFit="1" customWidth="1"/>
  </cols>
  <sheetData>
    <row r="6" spans="1:5" x14ac:dyDescent="0.3">
      <c r="A6" s="17" t="s">
        <v>38</v>
      </c>
      <c r="B6" s="18"/>
      <c r="C6" s="18"/>
      <c r="D6" s="18"/>
      <c r="E6" s="19"/>
    </row>
    <row r="7" spans="1:5" x14ac:dyDescent="0.3">
      <c r="A7" s="17" t="s">
        <v>39</v>
      </c>
      <c r="B7" s="18"/>
      <c r="C7" s="18"/>
      <c r="D7" s="18"/>
      <c r="E7" s="19"/>
    </row>
    <row r="8" spans="1:5" x14ac:dyDescent="0.3">
      <c r="A8" s="14" t="s">
        <v>2</v>
      </c>
      <c r="B8" s="15"/>
      <c r="C8" s="15"/>
      <c r="D8" s="15"/>
      <c r="E8" s="16"/>
    </row>
    <row r="9" spans="1:5" x14ac:dyDescent="0.3">
      <c r="A9" s="1"/>
      <c r="B9" s="1" t="s">
        <v>3</v>
      </c>
      <c r="C9" s="6" t="s">
        <v>40</v>
      </c>
      <c r="D9" s="9" t="s">
        <v>49</v>
      </c>
      <c r="E9" s="9" t="s">
        <v>50</v>
      </c>
    </row>
    <row r="10" spans="1:5" x14ac:dyDescent="0.3">
      <c r="A10" s="3">
        <v>1</v>
      </c>
      <c r="B10" s="4" t="s">
        <v>10</v>
      </c>
      <c r="C10" s="8">
        <v>0</v>
      </c>
      <c r="D10" s="5">
        <f t="shared" ref="D10:D19" si="0">SUM(C10:C10)</f>
        <v>0</v>
      </c>
      <c r="E10" s="3">
        <f>D10</f>
        <v>0</v>
      </c>
    </row>
    <row r="11" spans="1:5" x14ac:dyDescent="0.3">
      <c r="A11" s="3">
        <v>2</v>
      </c>
      <c r="B11" s="4" t="s">
        <v>11</v>
      </c>
      <c r="C11" s="8">
        <v>0</v>
      </c>
      <c r="D11" s="5">
        <f t="shared" si="0"/>
        <v>0</v>
      </c>
      <c r="E11" s="3">
        <f t="shared" ref="E11:E19" si="1">D11+E10</f>
        <v>0</v>
      </c>
    </row>
    <row r="12" spans="1:5" x14ac:dyDescent="0.3">
      <c r="A12" s="3">
        <v>3</v>
      </c>
      <c r="B12" s="4" t="s">
        <v>12</v>
      </c>
      <c r="C12" s="8">
        <v>0</v>
      </c>
      <c r="D12" s="5">
        <f t="shared" si="0"/>
        <v>0</v>
      </c>
      <c r="E12" s="3">
        <f t="shared" si="1"/>
        <v>0</v>
      </c>
    </row>
    <row r="13" spans="1:5" x14ac:dyDescent="0.3">
      <c r="A13" s="3">
        <v>4</v>
      </c>
      <c r="B13" s="4" t="s">
        <v>13</v>
      </c>
      <c r="C13" s="8">
        <v>0</v>
      </c>
      <c r="D13" s="5">
        <f t="shared" si="0"/>
        <v>0</v>
      </c>
      <c r="E13" s="3">
        <f t="shared" si="1"/>
        <v>0</v>
      </c>
    </row>
    <row r="14" spans="1:5" x14ac:dyDescent="0.3">
      <c r="A14" s="3">
        <v>5</v>
      </c>
      <c r="B14" s="4" t="s">
        <v>14</v>
      </c>
      <c r="C14" s="8">
        <v>0</v>
      </c>
      <c r="D14" s="5">
        <f t="shared" si="0"/>
        <v>0</v>
      </c>
      <c r="E14" s="3">
        <f t="shared" si="1"/>
        <v>0</v>
      </c>
    </row>
    <row r="15" spans="1:5" x14ac:dyDescent="0.3">
      <c r="A15" s="3">
        <v>6</v>
      </c>
      <c r="B15" s="4" t="s">
        <v>15</v>
      </c>
      <c r="C15" s="8">
        <v>0</v>
      </c>
      <c r="D15" s="5">
        <f t="shared" si="0"/>
        <v>0</v>
      </c>
      <c r="E15" s="3">
        <f t="shared" si="1"/>
        <v>0</v>
      </c>
    </row>
    <row r="16" spans="1:5" x14ac:dyDescent="0.3">
      <c r="A16" s="3">
        <v>7</v>
      </c>
      <c r="B16" s="4" t="s">
        <v>16</v>
      </c>
      <c r="C16" s="8">
        <v>0</v>
      </c>
      <c r="D16" s="5">
        <f t="shared" si="0"/>
        <v>0</v>
      </c>
      <c r="E16" s="3">
        <f t="shared" si="1"/>
        <v>0</v>
      </c>
    </row>
    <row r="17" spans="1:5" x14ac:dyDescent="0.3">
      <c r="A17" s="3">
        <v>8</v>
      </c>
      <c r="B17" s="4" t="s">
        <v>17</v>
      </c>
      <c r="C17" s="8">
        <v>0</v>
      </c>
      <c r="D17" s="5">
        <f t="shared" si="0"/>
        <v>0</v>
      </c>
      <c r="E17" s="3">
        <f t="shared" si="1"/>
        <v>0</v>
      </c>
    </row>
    <row r="18" spans="1:5" x14ac:dyDescent="0.3">
      <c r="A18" s="3">
        <v>9</v>
      </c>
      <c r="B18" s="4" t="s">
        <v>18</v>
      </c>
      <c r="C18" s="8">
        <v>0</v>
      </c>
      <c r="D18" s="5">
        <f t="shared" si="0"/>
        <v>0</v>
      </c>
      <c r="E18" s="3">
        <f t="shared" si="1"/>
        <v>0</v>
      </c>
    </row>
    <row r="19" spans="1:5" x14ac:dyDescent="0.3">
      <c r="A19" s="3">
        <v>10</v>
      </c>
      <c r="B19" s="4" t="s">
        <v>19</v>
      </c>
      <c r="C19" s="8">
        <v>0</v>
      </c>
      <c r="D19" s="5">
        <f t="shared" si="0"/>
        <v>0</v>
      </c>
      <c r="E19" s="3">
        <f t="shared" si="1"/>
        <v>0</v>
      </c>
    </row>
    <row r="20" spans="1:5" x14ac:dyDescent="0.3">
      <c r="A20" s="3" t="s">
        <v>2</v>
      </c>
      <c r="B20" s="10" t="s">
        <v>51</v>
      </c>
      <c r="C20" s="7">
        <f>SUM(C10:C19)</f>
        <v>0</v>
      </c>
      <c r="D20" s="3">
        <f>SUM(D10:D19)</f>
        <v>0</v>
      </c>
      <c r="E20" s="3"/>
    </row>
    <row r="22" spans="1:5" x14ac:dyDescent="0.3">
      <c r="A22" t="s">
        <v>52</v>
      </c>
    </row>
    <row r="23" spans="1:5" x14ac:dyDescent="0.3">
      <c r="A23" t="s">
        <v>53</v>
      </c>
    </row>
  </sheetData>
  <mergeCells count="3">
    <mergeCell ref="A6:E6"/>
    <mergeCell ref="A7:E7"/>
    <mergeCell ref="A8:E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White RSA EXPORTS</vt:lpstr>
      <vt:lpstr>YELLOW RSA EXPORTS</vt:lpstr>
      <vt:lpstr>White IMPORTS FOR RSA</vt:lpstr>
      <vt:lpstr>Yellow IMPORTS FOR RSA</vt:lpstr>
      <vt:lpstr>White IMPORTS FOR OTHER COUNTRI</vt:lpstr>
      <vt:lpstr>YELLOW IMPORTS FOR OTHER COUNTR</vt:lpstr>
      <vt:lpstr>WHITE EXPORTS OF IMPORTED MAIZE</vt:lpstr>
      <vt:lpstr>YELLOW EXPORTS OF IMPORTED MAIZ</vt:lpstr>
      <vt:lpstr>White IMPORTS PER HARBOUR</vt:lpstr>
      <vt:lpstr>Yellow IMPORTS PER HARBOUR</vt:lpstr>
      <vt:lpstr>White EXPORT PER HARBOUR</vt:lpstr>
      <vt:lpstr>Yellow EXPORT PER HARBOUR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Sumai Willemse</dc:creator>
  <cp:lastModifiedBy>Sumai Willemse</cp:lastModifiedBy>
  <dcterms:created xsi:type="dcterms:W3CDTF">2025-07-10T08:14:26Z</dcterms:created>
  <dcterms:modified xsi:type="dcterms:W3CDTF">2025-07-10T08:26:34Z</dcterms:modified>
</cp:coreProperties>
</file>