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66" activeTab="0"/>
  </bookViews>
  <sheets>
    <sheet name="Grondbone" sheetId="1" r:id="rId1"/>
  </sheets>
  <definedNames/>
  <calcPr fullCalcOnLoad="1"/>
</workbook>
</file>

<file path=xl/sharedStrings.xml><?xml version="1.0" encoding="utf-8"?>
<sst xmlns="http://schemas.openxmlformats.org/spreadsheetml/2006/main" count="148" uniqueCount="108">
  <si>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</si>
  <si>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</si>
  <si>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</si>
  <si>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</si>
  <si>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</si>
  <si>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</si>
  <si>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</si>
  <si>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</si>
  <si>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</si>
  <si>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</si>
  <si>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</si>
  <si>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</si>
  <si>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Storers, traders</t>
  </si>
  <si>
    <t>Opbergers, handelaars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</si>
  <si>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</si>
  <si>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</si>
  <si>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</si>
  <si>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</si>
  <si>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</si>
  <si>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</si>
  <si>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</si>
  <si>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</si>
  <si>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</si>
  <si>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</si>
  <si>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</si>
  <si>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</si>
  <si>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</si>
  <si>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</si>
  <si>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</si>
  <si>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</si>
  <si>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</si>
  <si>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Crushed for oil and oilcake</t>
  </si>
  <si>
    <t>Choice</t>
  </si>
  <si>
    <t>Sundries</t>
  </si>
  <si>
    <t>Crush</t>
  </si>
  <si>
    <t>Keur</t>
  </si>
  <si>
    <t>Diverse</t>
  </si>
  <si>
    <t>Pers</t>
  </si>
  <si>
    <t>Pods</t>
  </si>
  <si>
    <t>Peule</t>
  </si>
  <si>
    <t>Whole groundnuts</t>
  </si>
  <si>
    <t>Heel grondbone</t>
  </si>
  <si>
    <t>'000 t</t>
  </si>
  <si>
    <t>Progressive/Progressief</t>
  </si>
  <si>
    <t>1 Mar/Mrt 2003</t>
  </si>
  <si>
    <t xml:space="preserve">Imports destined for RSA </t>
  </si>
  <si>
    <t>Direct edible market</t>
  </si>
  <si>
    <t>Net dispatches(+)/receipts(-)</t>
  </si>
  <si>
    <t>Netto versendings(+)/ontvangstes(-)</t>
  </si>
  <si>
    <t xml:space="preserve"> Invoere bestem vir RSA</t>
  </si>
  <si>
    <t xml:space="preserve">Direkte eetmark </t>
  </si>
  <si>
    <t>Peanut butter market</t>
  </si>
  <si>
    <t>Grondboonbottermark</t>
  </si>
  <si>
    <t xml:space="preserve">Surplus(-)/Deficit(+) </t>
  </si>
  <si>
    <t xml:space="preserve">(h) Unallocated stock </t>
  </si>
  <si>
    <t>(h) Ongeallokeerde voorraad</t>
  </si>
  <si>
    <t>Surplus(-)/Tekort(+)</t>
  </si>
  <si>
    <t>Gepers vir olie en oliekoek</t>
  </si>
  <si>
    <t>included in the above information</t>
  </si>
  <si>
    <t xml:space="preserve">    ingesluit in inligting hierbo nie</t>
  </si>
  <si>
    <t>Opening stock</t>
  </si>
  <si>
    <t>Beginvoorraad</t>
  </si>
  <si>
    <t>Imported</t>
  </si>
  <si>
    <t>Ingevoer</t>
  </si>
  <si>
    <t>Exported</t>
  </si>
  <si>
    <t>Uitgevoer</t>
  </si>
  <si>
    <t>Stock surplus(-)/deficit(+)</t>
  </si>
  <si>
    <t>Voorraad surplus(-)/tekort(+)</t>
  </si>
  <si>
    <t>Stock</t>
  </si>
  <si>
    <t>Voorraad</t>
  </si>
  <si>
    <t>(Preliminary/Voorlopig)</t>
  </si>
  <si>
    <t>1 Mar/Mrt 2004</t>
  </si>
  <si>
    <t>(i) Imports destined for exports not</t>
  </si>
  <si>
    <t>(i) Invoere bestem vir uitvoere nie</t>
  </si>
  <si>
    <t>(g) Voorraad geberg by: (6)</t>
  </si>
  <si>
    <t>Ingesluit 'n deel van die opkomende sektor - die balans sal nie noodwendig hier ingesluit word nie.</t>
  </si>
  <si>
    <t>(i)</t>
  </si>
  <si>
    <t>Producer deliveries directly from farms.</t>
  </si>
  <si>
    <t>Deliveries directly from farms (i)</t>
  </si>
  <si>
    <t>Lewerings direk vanaf plase (i)</t>
  </si>
  <si>
    <t>(d) RSA Uitvoere (5)</t>
  </si>
  <si>
    <t>Includes a portion of the production of developing sector - the balance will not necessarily be included here.</t>
  </si>
  <si>
    <t>Monthly announcement of information / Maandelikse bekendmaking van inligting (1)</t>
  </si>
  <si>
    <t>January 2004 (On request of the industry)</t>
  </si>
  <si>
    <t>February 2004</t>
  </si>
  <si>
    <t>Januarie 2004 (Op versoek van die bedryf)</t>
  </si>
  <si>
    <t>Februarie 2004</t>
  </si>
  <si>
    <t xml:space="preserve"> 2004/2005 Year (Mar - Feb) /  2004/2005 Jaar (Mrt - Feb) (2)</t>
  </si>
  <si>
    <t xml:space="preserve">(g) Stock stored at: (6) </t>
  </si>
  <si>
    <t xml:space="preserve">(d) RSA Exports (5) 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</si>
  <si>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</si>
  <si>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GROUNDNUTS / GRONDBONE</t>
  </si>
  <si>
    <t>May/Mei 2004</t>
  </si>
  <si>
    <t>Produsentelewerings direk vanaf plase.</t>
  </si>
  <si>
    <t>1 May/Mei 2004</t>
  </si>
  <si>
    <t>31 May/Mei 2004</t>
  </si>
  <si>
    <t>30 Jun 2004</t>
  </si>
  <si>
    <t>1 Jun 2004</t>
  </si>
  <si>
    <t>Jun 2004</t>
  </si>
  <si>
    <t>Mar/Mrt - Jun 2004</t>
  </si>
  <si>
    <t>Prog. Mar/Mrt - Jun 2004</t>
  </si>
  <si>
    <t>Prog. Mar/Mrt - Jun 2003</t>
  </si>
  <si>
    <t>Mar/Mrt - Jun 2003</t>
  </si>
  <si>
    <t>30 Jun 2003</t>
  </si>
  <si>
    <t>March - June 2004</t>
  </si>
  <si>
    <t>Maart - Junie 2004</t>
  </si>
  <si>
    <t>SMI-072004</t>
  </si>
  <si>
    <t>79 504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</si>
</sst>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  <numFmt numFmtId="176" formatCode="00000"/>
    <numFmt numFmtId="177" formatCode="00"/>
  </numFmts>
  <fonts count="14">
    <font>
      <sz val="10"/>
      <name val="Arial"/>
      <family val="0"/>
    </font>
    <font>
      <sz val="20"/>
      <name val="Arial Narrow"/>
      <family val="2"/>
    </font>
    <font>
      <sz val="10"/>
      <name val="Arial Narrow"/>
      <family val="2"/>
    </font>
    <font>
      <sz val="15"/>
      <name val="Arial Narrow"/>
      <family val="2"/>
    </font>
    <font>
      <b/>
      <sz val="15"/>
      <name val="Arial Narrow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i/>
      <sz val="22"/>
      <name val="Arial Narrow"/>
      <family val="2"/>
    </font>
    <font>
      <i/>
      <sz val="22"/>
      <color indexed="8"/>
      <name val="Arial Narrow"/>
      <family val="2"/>
    </font>
    <font>
      <sz val="22"/>
      <color indexed="8"/>
      <name val="Arial Narrow"/>
      <family val="2"/>
    </font>
    <font>
      <sz val="24"/>
      <name val="Arial Narrow"/>
      <family val="2"/>
    </font>
    <font>
      <b/>
      <u val="single"/>
      <sz val="22"/>
      <color indexed="8"/>
      <name val="Arial Narrow"/>
      <family val="2"/>
    </font>
    <font>
      <i/>
      <sz val="22"/>
      <color indexed="62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5" fillId="0" borderId="4" xfId="0" applyFont="1" applyFill="1" applyBorder="1" applyAlignment="1" quotePrefix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6" fillId="0" borderId="5" xfId="0" applyFont="1" applyFill="1" applyBorder="1" applyAlignment="1" quotePrefix="1">
      <alignment horizontal="left" vertical="center"/>
    </xf>
    <xf numFmtId="172" fontId="6" fillId="0" borderId="8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172" fontId="6" fillId="0" borderId="9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72" fontId="6" fillId="0" borderId="12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72" fontId="6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horizontal="right" vertical="center"/>
    </xf>
    <xf numFmtId="172" fontId="6" fillId="0" borderId="1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right" vertical="center"/>
    </xf>
    <xf numFmtId="0" fontId="5" fillId="0" borderId="18" xfId="0" applyFont="1" applyFill="1" applyBorder="1" applyAlignment="1" quotePrefix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6" fillId="0" borderId="15" xfId="0" applyFont="1" applyFill="1" applyBorder="1" applyAlignment="1" quotePrefix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17" fontId="6" fillId="0" borderId="3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 quotePrefix="1">
      <alignment horizontal="center" vertical="center"/>
    </xf>
    <xf numFmtId="17" fontId="6" fillId="0" borderId="3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5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right" vertical="center"/>
    </xf>
    <xf numFmtId="172" fontId="9" fillId="0" borderId="7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172" fontId="6" fillId="0" borderId="36" xfId="0" applyNumberFormat="1" applyFont="1" applyFill="1" applyBorder="1" applyAlignment="1">
      <alignment horizontal="right" vertical="center"/>
    </xf>
    <xf numFmtId="172" fontId="6" fillId="0" borderId="37" xfId="0" applyNumberFormat="1" applyFont="1" applyFill="1" applyBorder="1" applyAlignment="1">
      <alignment horizontal="right" vertical="center"/>
    </xf>
    <xf numFmtId="17" fontId="6" fillId="0" borderId="3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" fontId="6" fillId="0" borderId="1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1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horizontal="right" vertical="center"/>
    </xf>
    <xf numFmtId="172" fontId="6" fillId="0" borderId="13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vertical="center"/>
    </xf>
    <xf numFmtId="172" fontId="6" fillId="0" borderId="51" xfId="0" applyNumberFormat="1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172" fontId="6" fillId="0" borderId="9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horizontal="right"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 quotePrefix="1">
      <alignment horizontal="center" vertical="center"/>
    </xf>
    <xf numFmtId="172" fontId="6" fillId="0" borderId="6" xfId="0" applyNumberFormat="1" applyFont="1" applyFill="1" applyBorder="1" applyAlignment="1" quotePrefix="1">
      <alignment horizontal="center" vertical="center"/>
    </xf>
    <xf numFmtId="172" fontId="6" fillId="0" borderId="31" xfId="0" applyNumberFormat="1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 quotePrefix="1">
      <alignment horizontal="left" vertical="center"/>
    </xf>
    <xf numFmtId="0" fontId="8" fillId="0" borderId="26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172" fontId="6" fillId="0" borderId="29" xfId="0" applyNumberFormat="1" applyFont="1" applyFill="1" applyBorder="1" applyAlignment="1">
      <alignment horizontal="right" vertical="center"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6" xfId="0" applyNumberFormat="1" applyFont="1" applyFill="1" applyBorder="1" applyAlignment="1">
      <alignment horizontal="right" vertical="center"/>
    </xf>
    <xf numFmtId="172" fontId="6" fillId="0" borderId="49" xfId="0" applyNumberFormat="1" applyFont="1" applyFill="1" applyBorder="1" applyAlignment="1">
      <alignment horizontal="right" vertical="center"/>
    </xf>
    <xf numFmtId="172" fontId="6" fillId="0" borderId="53" xfId="0" applyNumberFormat="1" applyFont="1" applyFill="1" applyBorder="1" applyAlignment="1">
      <alignment horizontal="right" vertical="center"/>
    </xf>
    <xf numFmtId="0" fontId="8" fillId="0" borderId="54" xfId="0" applyFont="1" applyFill="1" applyBorder="1" applyAlignment="1" quotePrefix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right" vertical="center"/>
    </xf>
    <xf numFmtId="172" fontId="6" fillId="0" borderId="33" xfId="0" applyNumberFormat="1" applyFont="1" applyFill="1" applyBorder="1" applyAlignment="1" quotePrefix="1">
      <alignment horizontal="center" vertical="center"/>
    </xf>
    <xf numFmtId="0" fontId="6" fillId="0" borderId="41" xfId="0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 quotePrefix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172" fontId="6" fillId="0" borderId="27" xfId="0" applyNumberFormat="1" applyFont="1" applyFill="1" applyBorder="1" applyAlignment="1">
      <alignment horizontal="right" vertical="center"/>
    </xf>
    <xf numFmtId="172" fontId="9" fillId="0" borderId="2" xfId="0" applyNumberFormat="1" applyFont="1" applyFill="1" applyBorder="1" applyAlignment="1">
      <alignment horizontal="right" vertical="center"/>
    </xf>
    <xf numFmtId="172" fontId="9" fillId="0" borderId="22" xfId="0" applyNumberFormat="1" applyFont="1" applyFill="1" applyBorder="1" applyAlignment="1">
      <alignment horizontal="right" vertical="center"/>
    </xf>
    <xf numFmtId="172" fontId="12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 quotePrefix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55" xfId="0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1" xfId="0" applyNumberFormat="1" applyFont="1" applyFill="1" applyBorder="1" applyAlignment="1" quotePrefix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" fontId="6" fillId="0" borderId="2" xfId="0" applyNumberFormat="1" applyFont="1" applyFill="1" applyBorder="1" applyAlignment="1" quotePrefix="1">
      <alignment horizontal="center" vertical="center"/>
    </xf>
    <xf numFmtId="0" fontId="6" fillId="0" borderId="2" xfId="0" applyNumberFormat="1" applyFont="1" applyFill="1" applyBorder="1" applyAlignment="1" quotePrefix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17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17" fontId="6" fillId="0" borderId="50" xfId="0" applyNumberFormat="1" applyFont="1" applyFill="1" applyBorder="1" applyAlignment="1">
      <alignment horizontal="center" vertical="center"/>
    </xf>
    <xf numFmtId="17" fontId="6" fillId="0" borderId="20" xfId="0" applyNumberFormat="1" applyFont="1" applyFill="1" applyBorder="1" applyAlignment="1">
      <alignment horizontal="center" vertical="center"/>
    </xf>
    <xf numFmtId="17" fontId="6" fillId="0" borderId="21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 quotePrefix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172" fontId="6" fillId="0" borderId="2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 quotePrefix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 quotePrefix="1">
      <alignment horizontal="center" vertical="center"/>
    </xf>
    <xf numFmtId="14" fontId="7" fillId="0" borderId="22" xfId="0" applyNumberFormat="1" applyFont="1" applyFill="1" applyBorder="1" applyAlignment="1" quotePrefix="1">
      <alignment horizontal="center" vertical="center"/>
    </xf>
    <xf numFmtId="14" fontId="7" fillId="0" borderId="5" xfId="0" applyNumberFormat="1" applyFont="1" applyFill="1" applyBorder="1" applyAlignment="1" quotePrefix="1">
      <alignment horizontal="center" vertical="center"/>
    </xf>
    <xf numFmtId="14" fontId="7" fillId="0" borderId="0" xfId="0" applyNumberFormat="1" applyFont="1" applyFill="1" applyBorder="1" applyAlignment="1" quotePrefix="1">
      <alignment horizontal="center" vertical="center"/>
    </xf>
    <xf numFmtId="14" fontId="7" fillId="0" borderId="7" xfId="0" applyNumberFormat="1" applyFont="1" applyFill="1" applyBorder="1" applyAlignment="1" quotePrefix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3" xfId="0" applyFont="1" applyFill="1" applyBorder="1" applyAlignment="1" quotePrefix="1">
      <alignment horizontal="center"/>
    </xf>
    <xf numFmtId="0" fontId="6" fillId="0" borderId="1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1323975</xdr:colOff>
      <xdr:row>50</xdr:row>
      <xdr:rowOff>0</xdr:rowOff>
    </xdr:from>
    <xdr:to>
      <xdr:col>22</xdr:col>
      <xdr:colOff>161925</xdr:colOff>
      <xdr:row>50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50575" y="16021050"/>
          <a:ext cx="335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50</xdr:row>
      <xdr:rowOff>0</xdr:rowOff>
    </xdr:from>
    <xdr:to>
      <xdr:col>12</xdr:col>
      <xdr:colOff>771525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257175</xdr:rowOff>
    </xdr:from>
    <xdr:to>
      <xdr:col>2</xdr:col>
      <xdr:colOff>2324100</xdr:colOff>
      <xdr:row>5</xdr:row>
      <xdr:rowOff>228600</xdr:rowOff>
    </xdr:to>
    <xdr:pic>
      <xdr:nvPicPr>
        <xdr:cNvPr id="4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57175"/>
          <a:ext cx="24955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4"/>
  <sheetViews>
    <sheetView tabSelected="1" zoomScale="50" zoomScaleNormal="50" workbookViewId="0" topLeftCell="A1">
      <selection activeCell="D11" sqref="D11"/>
    </sheetView>
  </sheetViews>
  <sheetFormatPr defaultColWidth="9.140625" defaultRowHeight="12.75"/>
  <cols>
    <col min="1" max="1" width="8.421875" style="2" customWidth="1"/>
    <col min="2" max="2" width="2.8515625" style="2" customWidth="1"/>
    <col min="3" max="3" width="56.421875" style="2" customWidth="1"/>
    <col min="4" max="20" width="15.7109375" style="2" customWidth="1"/>
    <col min="21" max="21" width="64.8515625" style="2" customWidth="1"/>
    <col min="22" max="22" width="2.8515625" style="2" customWidth="1"/>
    <col min="23" max="23" width="2.421875" style="1" customWidth="1"/>
    <col min="24" max="24" width="4.421875" style="1" customWidth="1"/>
    <col min="25" max="25" width="7.8515625" style="1" customWidth="1"/>
    <col min="26" max="151" width="7.8515625" style="3" customWidth="1"/>
    <col min="152" max="16384" width="7.8515625" style="4" customWidth="1"/>
  </cols>
  <sheetData>
    <row r="1" spans="1:23" ht="33" customHeight="1">
      <c r="A1" s="231"/>
      <c r="B1" s="232"/>
      <c r="C1" s="233"/>
      <c r="D1" s="240" t="s">
        <v>91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2"/>
      <c r="U1" s="218" t="s">
        <v>106</v>
      </c>
      <c r="V1" s="219"/>
      <c r="W1" s="220"/>
    </row>
    <row r="2" spans="1:161" ht="33" customHeight="1">
      <c r="A2" s="234"/>
      <c r="B2" s="235"/>
      <c r="C2" s="236"/>
      <c r="D2" s="243" t="s">
        <v>82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5"/>
      <c r="U2" s="221"/>
      <c r="V2" s="222"/>
      <c r="W2" s="223"/>
      <c r="X2" s="5"/>
      <c r="Y2" s="5"/>
      <c r="Z2" s="5"/>
      <c r="AA2" s="5"/>
      <c r="AB2" s="5"/>
      <c r="EV2" s="3"/>
      <c r="EW2" s="3"/>
      <c r="EX2" s="3"/>
      <c r="EY2" s="3"/>
      <c r="EZ2" s="3"/>
      <c r="FA2" s="3"/>
      <c r="FB2" s="3"/>
      <c r="FC2" s="3"/>
      <c r="FD2" s="3"/>
      <c r="FE2" s="3"/>
    </row>
    <row r="3" spans="1:161" ht="33" customHeight="1">
      <c r="A3" s="234"/>
      <c r="B3" s="235"/>
      <c r="C3" s="236"/>
      <c r="D3" s="243" t="s">
        <v>87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5"/>
      <c r="U3" s="221"/>
      <c r="V3" s="222"/>
      <c r="W3" s="223"/>
      <c r="X3" s="3"/>
      <c r="Y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1:161" ht="25.5" customHeight="1" thickBot="1">
      <c r="A4" s="234"/>
      <c r="B4" s="235"/>
      <c r="C4" s="236"/>
      <c r="D4" s="246" t="s">
        <v>42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8"/>
      <c r="U4" s="221"/>
      <c r="V4" s="222"/>
      <c r="W4" s="223"/>
      <c r="X4" s="3"/>
      <c r="Y4" s="3"/>
      <c r="EV4" s="3"/>
      <c r="EW4" s="3"/>
      <c r="EX4" s="3"/>
      <c r="EY4" s="3"/>
      <c r="EZ4" s="3"/>
      <c r="FA4" s="3"/>
      <c r="FB4" s="3"/>
      <c r="FC4" s="3"/>
      <c r="FD4" s="3"/>
      <c r="FE4" s="3"/>
    </row>
    <row r="5" spans="1:151" s="77" customFormat="1" ht="30" customHeight="1">
      <c r="A5" s="234"/>
      <c r="B5" s="235"/>
      <c r="C5" s="236"/>
      <c r="D5" s="200" t="s">
        <v>92</v>
      </c>
      <c r="E5" s="201"/>
      <c r="F5" s="202"/>
      <c r="G5" s="203"/>
      <c r="H5" s="204" t="s">
        <v>98</v>
      </c>
      <c r="I5" s="201"/>
      <c r="J5" s="202"/>
      <c r="K5" s="203"/>
      <c r="L5" s="205" t="s">
        <v>43</v>
      </c>
      <c r="M5" s="206"/>
      <c r="N5" s="206"/>
      <c r="O5" s="206"/>
      <c r="P5" s="80"/>
      <c r="Q5" s="205" t="s">
        <v>43</v>
      </c>
      <c r="R5" s="206"/>
      <c r="S5" s="206"/>
      <c r="T5" s="207"/>
      <c r="U5" s="224">
        <v>38194</v>
      </c>
      <c r="V5" s="225"/>
      <c r="W5" s="226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</row>
    <row r="6" spans="1:151" s="77" customFormat="1" ht="30" customHeight="1" thickBot="1">
      <c r="A6" s="234"/>
      <c r="B6" s="235"/>
      <c r="C6" s="236"/>
      <c r="D6" s="198"/>
      <c r="E6" s="198"/>
      <c r="F6" s="198"/>
      <c r="G6" s="199"/>
      <c r="H6" s="249" t="s">
        <v>70</v>
      </c>
      <c r="I6" s="197"/>
      <c r="J6" s="198"/>
      <c r="K6" s="199"/>
      <c r="L6" s="196" t="s">
        <v>99</v>
      </c>
      <c r="M6" s="197"/>
      <c r="N6" s="198"/>
      <c r="O6" s="199"/>
      <c r="P6" s="81" t="s">
        <v>0</v>
      </c>
      <c r="Q6" s="196" t="s">
        <v>102</v>
      </c>
      <c r="R6" s="197"/>
      <c r="S6" s="198"/>
      <c r="T6" s="199"/>
      <c r="U6" s="227"/>
      <c r="V6" s="225"/>
      <c r="W6" s="226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</row>
    <row r="7" spans="1:151" s="77" customFormat="1" ht="30" customHeight="1">
      <c r="A7" s="234"/>
      <c r="B7" s="235"/>
      <c r="C7" s="236"/>
      <c r="D7" s="83" t="s">
        <v>32</v>
      </c>
      <c r="E7" s="83" t="s">
        <v>33</v>
      </c>
      <c r="F7" s="83" t="s">
        <v>34</v>
      </c>
      <c r="G7" s="84" t="s">
        <v>1</v>
      </c>
      <c r="H7" s="82" t="s">
        <v>32</v>
      </c>
      <c r="I7" s="83" t="s">
        <v>33</v>
      </c>
      <c r="J7" s="83" t="s">
        <v>34</v>
      </c>
      <c r="K7" s="84" t="s">
        <v>1</v>
      </c>
      <c r="L7" s="82" t="s">
        <v>32</v>
      </c>
      <c r="M7" s="83" t="s">
        <v>33</v>
      </c>
      <c r="N7" s="83" t="s">
        <v>34</v>
      </c>
      <c r="O7" s="84" t="s">
        <v>1</v>
      </c>
      <c r="P7" s="85" t="s">
        <v>26</v>
      </c>
      <c r="Q7" s="82" t="s">
        <v>32</v>
      </c>
      <c r="R7" s="83" t="s">
        <v>33</v>
      </c>
      <c r="S7" s="83" t="s">
        <v>34</v>
      </c>
      <c r="T7" s="84" t="s">
        <v>1</v>
      </c>
      <c r="U7" s="227"/>
      <c r="V7" s="225"/>
      <c r="W7" s="226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</row>
    <row r="8" spans="1:151" s="77" customFormat="1" ht="30" customHeight="1" thickBot="1">
      <c r="A8" s="237"/>
      <c r="B8" s="238"/>
      <c r="C8" s="239"/>
      <c r="D8" s="101" t="s">
        <v>35</v>
      </c>
      <c r="E8" s="87" t="s">
        <v>36</v>
      </c>
      <c r="F8" s="87" t="s">
        <v>37</v>
      </c>
      <c r="G8" s="88" t="s">
        <v>2</v>
      </c>
      <c r="H8" s="86" t="s">
        <v>35</v>
      </c>
      <c r="I8" s="87" t="s">
        <v>36</v>
      </c>
      <c r="J8" s="87" t="s">
        <v>37</v>
      </c>
      <c r="K8" s="88" t="s">
        <v>2</v>
      </c>
      <c r="L8" s="86" t="s">
        <v>35</v>
      </c>
      <c r="M8" s="87" t="s">
        <v>36</v>
      </c>
      <c r="N8" s="87" t="s">
        <v>37</v>
      </c>
      <c r="O8" s="88" t="s">
        <v>2</v>
      </c>
      <c r="P8" s="89"/>
      <c r="Q8" s="86" t="s">
        <v>35</v>
      </c>
      <c r="R8" s="87" t="s">
        <v>36</v>
      </c>
      <c r="S8" s="87" t="s">
        <v>37</v>
      </c>
      <c r="T8" s="88" t="s">
        <v>2</v>
      </c>
      <c r="U8" s="228"/>
      <c r="V8" s="229"/>
      <c r="W8" s="230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</row>
    <row r="9" spans="1:151" s="77" customFormat="1" ht="9" customHeight="1" thickBot="1">
      <c r="A9" s="93"/>
      <c r="B9" s="93"/>
      <c r="C9" s="93"/>
      <c r="D9" s="103"/>
      <c r="E9" s="102"/>
      <c r="F9" s="102"/>
      <c r="G9" s="102"/>
      <c r="H9" s="103"/>
      <c r="I9" s="102"/>
      <c r="J9" s="102"/>
      <c r="K9" s="102"/>
      <c r="L9" s="103"/>
      <c r="M9" s="102"/>
      <c r="N9" s="102"/>
      <c r="O9" s="104"/>
      <c r="P9" s="102"/>
      <c r="Q9" s="103"/>
      <c r="R9" s="103"/>
      <c r="S9" s="102"/>
      <c r="T9" s="102"/>
      <c r="U9" s="93"/>
      <c r="V9" s="93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</row>
    <row r="10" spans="1:151" s="77" customFormat="1" ht="30" customHeight="1" thickBot="1">
      <c r="A10" s="6"/>
      <c r="B10" s="10"/>
      <c r="C10" s="10"/>
      <c r="D10" s="208" t="s">
        <v>94</v>
      </c>
      <c r="E10" s="201"/>
      <c r="F10" s="202"/>
      <c r="G10" s="203"/>
      <c r="H10" s="208" t="s">
        <v>97</v>
      </c>
      <c r="I10" s="201"/>
      <c r="J10" s="202"/>
      <c r="K10" s="203"/>
      <c r="L10" s="209" t="s">
        <v>71</v>
      </c>
      <c r="M10" s="210"/>
      <c r="N10" s="210"/>
      <c r="O10" s="210"/>
      <c r="P10" s="74"/>
      <c r="Q10" s="209" t="s">
        <v>44</v>
      </c>
      <c r="R10" s="210"/>
      <c r="S10" s="210"/>
      <c r="T10" s="211"/>
      <c r="U10" s="10"/>
      <c r="V10" s="10"/>
      <c r="W10" s="7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</row>
    <row r="11" spans="1:151" s="77" customFormat="1" ht="27" customHeight="1" thickBot="1">
      <c r="A11" s="30" t="s">
        <v>25</v>
      </c>
      <c r="B11" s="28"/>
      <c r="C11" s="28"/>
      <c r="D11" s="105">
        <v>6.1</v>
      </c>
      <c r="E11" s="109">
        <v>4.2</v>
      </c>
      <c r="F11" s="109">
        <v>2</v>
      </c>
      <c r="G11" s="107">
        <f>SUM(D11:F11)</f>
        <v>12.3</v>
      </c>
      <c r="H11" s="105">
        <f>+D36</f>
        <v>26.9</v>
      </c>
      <c r="I11" s="109">
        <f>+E36</f>
        <v>13.3</v>
      </c>
      <c r="J11" s="109">
        <f>+F36</f>
        <v>12.299999999999999</v>
      </c>
      <c r="K11" s="107">
        <f>SUM(H11:J11)</f>
        <v>52.5</v>
      </c>
      <c r="L11" s="105">
        <v>8.5</v>
      </c>
      <c r="M11" s="109">
        <v>5.5</v>
      </c>
      <c r="N11" s="172">
        <v>2.7</v>
      </c>
      <c r="O11" s="107">
        <f>SUM(L11:N11)</f>
        <v>16.7</v>
      </c>
      <c r="P11" s="76">
        <f>ROUND(O11-T11,2)/T11*100</f>
        <v>-58.56079404466502</v>
      </c>
      <c r="Q11" s="105">
        <v>17.6</v>
      </c>
      <c r="R11" s="109">
        <v>15.4</v>
      </c>
      <c r="S11" s="172">
        <v>7.3</v>
      </c>
      <c r="T11" s="107">
        <f>SUM(Q11:S11)</f>
        <v>40.3</v>
      </c>
      <c r="U11" s="29"/>
      <c r="W11" s="16" t="s">
        <v>19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</row>
    <row r="12" spans="1:151" s="77" customFormat="1" ht="30" customHeight="1" thickBot="1">
      <c r="A12" s="30"/>
      <c r="B12" s="15"/>
      <c r="C12" s="15"/>
      <c r="D12" s="212"/>
      <c r="E12" s="212"/>
      <c r="F12" s="212"/>
      <c r="G12" s="212"/>
      <c r="H12" s="212"/>
      <c r="I12" s="212"/>
      <c r="J12" s="212"/>
      <c r="K12" s="212"/>
      <c r="L12" s="213" t="s">
        <v>100</v>
      </c>
      <c r="M12" s="213"/>
      <c r="N12" s="213"/>
      <c r="O12" s="213"/>
      <c r="P12" s="39"/>
      <c r="Q12" s="213" t="s">
        <v>101</v>
      </c>
      <c r="R12" s="213"/>
      <c r="S12" s="213"/>
      <c r="T12" s="213"/>
      <c r="U12" s="19"/>
      <c r="V12" s="19"/>
      <c r="W12" s="20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</row>
    <row r="13" spans="1:151" s="77" customFormat="1" ht="27" customHeight="1" thickBot="1">
      <c r="A13" s="30" t="s">
        <v>3</v>
      </c>
      <c r="B13" s="62"/>
      <c r="C13" s="62"/>
      <c r="D13" s="105">
        <f>SUM(D14:D15)</f>
        <v>23.2</v>
      </c>
      <c r="E13" s="109">
        <f>SUM(E14:E15)</f>
        <v>10.9</v>
      </c>
      <c r="F13" s="109">
        <f>SUM(F14:F15)</f>
        <v>10.7</v>
      </c>
      <c r="G13" s="107">
        <f>SUM(D13:F13)</f>
        <v>44.8</v>
      </c>
      <c r="H13" s="105">
        <f>SUM(H14:H15)</f>
        <v>18</v>
      </c>
      <c r="I13" s="109">
        <f>SUM(I14:I15)</f>
        <v>8.5</v>
      </c>
      <c r="J13" s="109">
        <f>SUM(J14:J15)</f>
        <v>7.3</v>
      </c>
      <c r="K13" s="107">
        <f>SUM(H13:J13)</f>
        <v>33.8</v>
      </c>
      <c r="L13" s="108">
        <f>SUM(L14:L15)</f>
        <v>42.199999999999996</v>
      </c>
      <c r="M13" s="109">
        <f>SUM(M14:M15)</f>
        <v>23.2</v>
      </c>
      <c r="N13" s="109">
        <f>SUM(N14:N15)</f>
        <v>18.4</v>
      </c>
      <c r="O13" s="110">
        <f>SUM(L13:N13)</f>
        <v>83.79999999999998</v>
      </c>
      <c r="P13" s="111" t="s">
        <v>16</v>
      </c>
      <c r="Q13" s="105">
        <f>SUM(Q14:Q15)</f>
        <v>28.1</v>
      </c>
      <c r="R13" s="109">
        <f>SUM(R14:R15)</f>
        <v>14</v>
      </c>
      <c r="S13" s="109">
        <f>SUM(S14:S15)</f>
        <v>9</v>
      </c>
      <c r="T13" s="107">
        <f>SUM(Q13:S13)</f>
        <v>51.1</v>
      </c>
      <c r="U13" s="29"/>
      <c r="V13" s="29"/>
      <c r="W13" s="16" t="s">
        <v>4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</row>
    <row r="14" spans="1:151" s="77" customFormat="1" ht="27" customHeight="1">
      <c r="A14" s="30"/>
      <c r="B14" s="31" t="s">
        <v>78</v>
      </c>
      <c r="C14" s="32"/>
      <c r="D14" s="113">
        <v>23.2</v>
      </c>
      <c r="E14" s="114">
        <v>10.3</v>
      </c>
      <c r="F14" s="131">
        <v>10.7</v>
      </c>
      <c r="G14" s="112">
        <f>SUM(D14:F14)</f>
        <v>44.2</v>
      </c>
      <c r="H14" s="113">
        <v>17.9</v>
      </c>
      <c r="I14" s="114">
        <v>8.3</v>
      </c>
      <c r="J14" s="131">
        <v>7.3</v>
      </c>
      <c r="K14" s="112">
        <f>SUM(H14:J14)</f>
        <v>33.5</v>
      </c>
      <c r="L14" s="113">
        <v>41.9</v>
      </c>
      <c r="M14" s="114">
        <v>19.2</v>
      </c>
      <c r="N14" s="131">
        <v>18.4</v>
      </c>
      <c r="O14" s="112">
        <f>SUM(L14:N14)</f>
        <v>79.5</v>
      </c>
      <c r="P14" s="49">
        <f>ROUND(O14-T14,2)/T14*100</f>
        <v>69.87179487179488</v>
      </c>
      <c r="Q14" s="113">
        <v>26.5</v>
      </c>
      <c r="R14" s="114">
        <v>11.3</v>
      </c>
      <c r="S14" s="131">
        <v>9</v>
      </c>
      <c r="T14" s="112">
        <f>SUM(Q14:S14)</f>
        <v>46.8</v>
      </c>
      <c r="U14" s="33"/>
      <c r="V14" s="34" t="s">
        <v>79</v>
      </c>
      <c r="W14" s="20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</row>
    <row r="15" spans="1:151" s="77" customFormat="1" ht="27" customHeight="1" thickBot="1">
      <c r="A15" s="30"/>
      <c r="B15" s="78" t="s">
        <v>45</v>
      </c>
      <c r="C15" s="79"/>
      <c r="D15" s="115">
        <v>0</v>
      </c>
      <c r="E15" s="116">
        <v>0.6</v>
      </c>
      <c r="F15" s="118">
        <v>0</v>
      </c>
      <c r="G15" s="117">
        <f>SUM(D15:F15)</f>
        <v>0.6</v>
      </c>
      <c r="H15" s="115">
        <v>0.1</v>
      </c>
      <c r="I15" s="116">
        <v>0.2</v>
      </c>
      <c r="J15" s="118">
        <v>0</v>
      </c>
      <c r="K15" s="117">
        <f>SUM(H15:J15)</f>
        <v>0.30000000000000004</v>
      </c>
      <c r="L15" s="115">
        <v>0.3</v>
      </c>
      <c r="M15" s="116">
        <v>4</v>
      </c>
      <c r="N15" s="118">
        <v>0</v>
      </c>
      <c r="O15" s="117">
        <f>SUM(L15:N15)</f>
        <v>4.3</v>
      </c>
      <c r="P15" s="119" t="s">
        <v>16</v>
      </c>
      <c r="Q15" s="115">
        <v>1.6</v>
      </c>
      <c r="R15" s="116">
        <v>2.7</v>
      </c>
      <c r="S15" s="118">
        <v>0</v>
      </c>
      <c r="T15" s="117">
        <f>SUM(Q15:S15)</f>
        <v>4.300000000000001</v>
      </c>
      <c r="U15" s="37"/>
      <c r="V15" s="38" t="s">
        <v>49</v>
      </c>
      <c r="W15" s="20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</row>
    <row r="16" spans="1:151" s="77" customFormat="1" ht="9" customHeight="1" thickBot="1">
      <c r="A16" s="30"/>
      <c r="B16" s="15"/>
      <c r="C16" s="1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19"/>
      <c r="V16" s="19"/>
      <c r="W16" s="20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</row>
    <row r="17" spans="1:151" s="77" customFormat="1" ht="27" customHeight="1" thickBot="1">
      <c r="A17" s="30" t="s">
        <v>5</v>
      </c>
      <c r="B17" s="61"/>
      <c r="C17" s="62"/>
      <c r="D17" s="138">
        <f>SUM(D19:D25)</f>
        <v>1.8</v>
      </c>
      <c r="E17" s="109">
        <f>SUM(E19:E25)</f>
        <v>2.3</v>
      </c>
      <c r="F17" s="106">
        <f>SUM(F19:F25)</f>
        <v>0.1</v>
      </c>
      <c r="G17" s="107">
        <f>SUM(D17:F17)</f>
        <v>4.199999999999999</v>
      </c>
      <c r="H17" s="138">
        <f>SUM(H19:H25)</f>
        <v>2.5000000000000004</v>
      </c>
      <c r="I17" s="109">
        <f>SUM(I19:I25)</f>
        <v>2</v>
      </c>
      <c r="J17" s="106">
        <f>SUM(J19:J25)</f>
        <v>0</v>
      </c>
      <c r="K17" s="107">
        <f>SUM(H17:J17)</f>
        <v>4.5</v>
      </c>
      <c r="L17" s="138">
        <f>SUM(L19:L25)</f>
        <v>7.7</v>
      </c>
      <c r="M17" s="109">
        <f>SUM(M19:M25)</f>
        <v>9.2</v>
      </c>
      <c r="N17" s="106">
        <f>SUM(N19:N25)</f>
        <v>0.8</v>
      </c>
      <c r="O17" s="107">
        <f>SUM(L17:N17)</f>
        <v>17.7</v>
      </c>
      <c r="P17" s="47">
        <f>ROUND((O17-T17)/(T17)*(100),2)</f>
        <v>-19.55</v>
      </c>
      <c r="Q17" s="138">
        <f>SUM(Q19:Q25)</f>
        <v>6.7</v>
      </c>
      <c r="R17" s="131">
        <f>SUM(R19:R25)</f>
        <v>12.600000000000001</v>
      </c>
      <c r="S17" s="114">
        <f>SUM(S19:S25)</f>
        <v>2.7</v>
      </c>
      <c r="T17" s="107">
        <f aca="true" t="shared" si="0" ref="T17:T25">SUM(Q17:S17)</f>
        <v>22</v>
      </c>
      <c r="U17" s="29"/>
      <c r="V17" s="29"/>
      <c r="W17" s="16" t="s">
        <v>6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</row>
    <row r="18" spans="1:151" s="77" customFormat="1" ht="27" customHeight="1">
      <c r="A18" s="30"/>
      <c r="B18" s="52" t="s">
        <v>17</v>
      </c>
      <c r="C18" s="63"/>
      <c r="D18" s="139">
        <f>SUM(D19:D22)</f>
        <v>1.8</v>
      </c>
      <c r="E18" s="132">
        <f>SUM(E19:E22)</f>
        <v>2.3</v>
      </c>
      <c r="F18" s="173">
        <f>SUM(F19:F22)</f>
        <v>0.1</v>
      </c>
      <c r="G18" s="174">
        <f>SUM(D18:F18)</f>
        <v>4.199999999999999</v>
      </c>
      <c r="H18" s="139">
        <f>SUM(H19:H22)</f>
        <v>2.4000000000000004</v>
      </c>
      <c r="I18" s="132">
        <f>SUM(I19:I22)</f>
        <v>2</v>
      </c>
      <c r="J18" s="173">
        <f>SUM(J19:J22)</f>
        <v>0</v>
      </c>
      <c r="K18" s="174">
        <f>SUM(H18:J18)</f>
        <v>4.4</v>
      </c>
      <c r="L18" s="139">
        <f>SUM(L19:L22)</f>
        <v>7.5</v>
      </c>
      <c r="M18" s="132">
        <f>SUM(M19:M22)</f>
        <v>9.2</v>
      </c>
      <c r="N18" s="173">
        <f>SUM(N19:N22)</f>
        <v>0.8</v>
      </c>
      <c r="O18" s="174">
        <f>SUM(L18:N18)</f>
        <v>17.5</v>
      </c>
      <c r="P18" s="49">
        <f aca="true" t="shared" si="1" ref="P18:P24">ROUND(O18-T18,2)/T18*100</f>
        <v>-16.666666666666664</v>
      </c>
      <c r="Q18" s="139">
        <f>SUM(Q19:Q22)</f>
        <v>6.3</v>
      </c>
      <c r="R18" s="132">
        <f>SUM(R19:R22)</f>
        <v>12.3</v>
      </c>
      <c r="S18" s="173">
        <f>SUM(S19:S22)</f>
        <v>2.4000000000000004</v>
      </c>
      <c r="T18" s="174">
        <f t="shared" si="0"/>
        <v>21</v>
      </c>
      <c r="U18" s="64"/>
      <c r="V18" s="53" t="s">
        <v>18</v>
      </c>
      <c r="W18" s="16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</row>
    <row r="19" spans="1:151" s="77" customFormat="1" ht="27" customHeight="1">
      <c r="A19" s="30"/>
      <c r="B19" s="65"/>
      <c r="C19" s="31" t="s">
        <v>46</v>
      </c>
      <c r="D19" s="121">
        <v>1.1</v>
      </c>
      <c r="E19" s="122">
        <v>1.1</v>
      </c>
      <c r="F19" s="133">
        <v>0</v>
      </c>
      <c r="G19" s="123">
        <f>SUM(D19:F19)</f>
        <v>2.2</v>
      </c>
      <c r="H19" s="121">
        <v>1.1</v>
      </c>
      <c r="I19" s="122">
        <v>1</v>
      </c>
      <c r="J19" s="133">
        <v>0</v>
      </c>
      <c r="K19" s="123">
        <f>SUM(H19:J19)</f>
        <v>2.1</v>
      </c>
      <c r="L19" s="121">
        <v>4.4</v>
      </c>
      <c r="M19" s="122">
        <v>4.3</v>
      </c>
      <c r="N19" s="133">
        <v>0.2</v>
      </c>
      <c r="O19" s="123">
        <f>SUM(L19:N19)</f>
        <v>8.899999999999999</v>
      </c>
      <c r="P19" s="69">
        <f t="shared" si="1"/>
        <v>-19.09090909090909</v>
      </c>
      <c r="Q19" s="121">
        <v>4.7</v>
      </c>
      <c r="R19" s="122">
        <v>5.9</v>
      </c>
      <c r="S19" s="133">
        <v>0.4</v>
      </c>
      <c r="T19" s="123">
        <f>SUM(Q19:S19)</f>
        <v>11.000000000000002</v>
      </c>
      <c r="U19" s="34" t="s">
        <v>50</v>
      </c>
      <c r="V19" s="66"/>
      <c r="W19" s="20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</row>
    <row r="20" spans="1:151" s="77" customFormat="1" ht="27" customHeight="1">
      <c r="A20" s="30"/>
      <c r="B20" s="67"/>
      <c r="C20" s="68" t="s">
        <v>51</v>
      </c>
      <c r="D20" s="125">
        <v>0.7</v>
      </c>
      <c r="E20" s="126">
        <v>1.2</v>
      </c>
      <c r="F20" s="136">
        <v>0.1</v>
      </c>
      <c r="G20" s="124">
        <f aca="true" t="shared" si="2" ref="G20:G25">SUM(D20:F20)</f>
        <v>2</v>
      </c>
      <c r="H20" s="125">
        <v>1.3</v>
      </c>
      <c r="I20" s="126">
        <v>0.9</v>
      </c>
      <c r="J20" s="136">
        <v>0</v>
      </c>
      <c r="K20" s="124">
        <f aca="true" t="shared" si="3" ref="K20:K25">SUM(H20:J20)</f>
        <v>2.2</v>
      </c>
      <c r="L20" s="125">
        <v>3</v>
      </c>
      <c r="M20" s="126">
        <v>4.7</v>
      </c>
      <c r="N20" s="136">
        <v>0.1</v>
      </c>
      <c r="O20" s="124">
        <f aca="true" t="shared" si="4" ref="O20:O25">SUM(L20:N20)</f>
        <v>7.8</v>
      </c>
      <c r="P20" s="42">
        <f t="shared" si="1"/>
        <v>-2.5</v>
      </c>
      <c r="Q20" s="125">
        <v>1.4</v>
      </c>
      <c r="R20" s="126">
        <v>6.4</v>
      </c>
      <c r="S20" s="136">
        <v>0.2</v>
      </c>
      <c r="T20" s="124">
        <f t="shared" si="0"/>
        <v>8</v>
      </c>
      <c r="U20" s="56" t="s">
        <v>52</v>
      </c>
      <c r="V20" s="66"/>
      <c r="W20" s="20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</row>
    <row r="21" spans="1:151" s="77" customFormat="1" ht="27" customHeight="1">
      <c r="A21" s="30"/>
      <c r="B21" s="67"/>
      <c r="C21" s="68" t="s">
        <v>31</v>
      </c>
      <c r="D21" s="125">
        <v>0</v>
      </c>
      <c r="E21" s="126">
        <v>0</v>
      </c>
      <c r="F21" s="136">
        <v>0</v>
      </c>
      <c r="G21" s="124">
        <f t="shared" si="2"/>
        <v>0</v>
      </c>
      <c r="H21" s="125">
        <v>0</v>
      </c>
      <c r="I21" s="126">
        <v>0</v>
      </c>
      <c r="J21" s="136">
        <v>0</v>
      </c>
      <c r="K21" s="124">
        <f t="shared" si="3"/>
        <v>0</v>
      </c>
      <c r="L21" s="125">
        <v>0</v>
      </c>
      <c r="M21" s="126">
        <v>0</v>
      </c>
      <c r="N21" s="136">
        <v>0.5</v>
      </c>
      <c r="O21" s="124">
        <f t="shared" si="4"/>
        <v>0.5</v>
      </c>
      <c r="P21" s="42">
        <f t="shared" si="1"/>
        <v>-72.22222222222221</v>
      </c>
      <c r="Q21" s="125">
        <v>0</v>
      </c>
      <c r="R21" s="126">
        <v>0</v>
      </c>
      <c r="S21" s="136">
        <v>1.8</v>
      </c>
      <c r="T21" s="124">
        <f t="shared" si="0"/>
        <v>1.8</v>
      </c>
      <c r="U21" s="56" t="s">
        <v>57</v>
      </c>
      <c r="V21" s="66"/>
      <c r="W21" s="20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</row>
    <row r="22" spans="1:151" s="77" customFormat="1" ht="27" customHeight="1">
      <c r="A22" s="30"/>
      <c r="B22" s="67"/>
      <c r="C22" s="154" t="s">
        <v>38</v>
      </c>
      <c r="D22" s="127">
        <v>0</v>
      </c>
      <c r="E22" s="128">
        <v>0</v>
      </c>
      <c r="F22" s="134">
        <v>0</v>
      </c>
      <c r="G22" s="124">
        <f t="shared" si="2"/>
        <v>0</v>
      </c>
      <c r="H22" s="127">
        <v>0</v>
      </c>
      <c r="I22" s="128">
        <v>0.1</v>
      </c>
      <c r="J22" s="134">
        <v>0</v>
      </c>
      <c r="K22" s="124">
        <f t="shared" si="3"/>
        <v>0.1</v>
      </c>
      <c r="L22" s="127">
        <v>0.1</v>
      </c>
      <c r="M22" s="128">
        <v>0.2</v>
      </c>
      <c r="N22" s="134">
        <v>0</v>
      </c>
      <c r="O22" s="124">
        <f t="shared" si="4"/>
        <v>0.30000000000000004</v>
      </c>
      <c r="P22" s="141">
        <f>ROUND(O22-T22,2)/T22*100</f>
        <v>50</v>
      </c>
      <c r="Q22" s="127">
        <v>0.2</v>
      </c>
      <c r="R22" s="128">
        <v>0</v>
      </c>
      <c r="S22" s="134">
        <v>0</v>
      </c>
      <c r="T22" s="124">
        <f t="shared" si="0"/>
        <v>0.2</v>
      </c>
      <c r="U22" s="58" t="s">
        <v>39</v>
      </c>
      <c r="V22" s="60"/>
      <c r="W22" s="20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</row>
    <row r="23" spans="1:151" s="77" customFormat="1" ht="27" customHeight="1">
      <c r="A23" s="30"/>
      <c r="B23" s="59" t="s">
        <v>7</v>
      </c>
      <c r="C23" s="13"/>
      <c r="D23" s="125">
        <v>0</v>
      </c>
      <c r="E23" s="126">
        <v>0</v>
      </c>
      <c r="F23" s="136">
        <v>0</v>
      </c>
      <c r="G23" s="123">
        <f t="shared" si="2"/>
        <v>0</v>
      </c>
      <c r="H23" s="125">
        <v>0</v>
      </c>
      <c r="I23" s="126">
        <v>0</v>
      </c>
      <c r="J23" s="136">
        <v>0</v>
      </c>
      <c r="K23" s="123">
        <f t="shared" si="3"/>
        <v>0</v>
      </c>
      <c r="L23" s="125">
        <v>0</v>
      </c>
      <c r="M23" s="126">
        <v>0</v>
      </c>
      <c r="N23" s="136">
        <v>0</v>
      </c>
      <c r="O23" s="123">
        <f t="shared" si="4"/>
        <v>0</v>
      </c>
      <c r="P23" s="69">
        <v>0</v>
      </c>
      <c r="Q23" s="125">
        <v>0</v>
      </c>
      <c r="R23" s="126">
        <v>0</v>
      </c>
      <c r="S23" s="136">
        <v>0</v>
      </c>
      <c r="T23" s="123">
        <f t="shared" si="0"/>
        <v>0</v>
      </c>
      <c r="U23" s="19"/>
      <c r="V23" s="60" t="s">
        <v>20</v>
      </c>
      <c r="W23" s="20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</row>
    <row r="24" spans="1:151" s="77" customFormat="1" ht="27" customHeight="1">
      <c r="A24" s="30"/>
      <c r="B24" s="59" t="s">
        <v>8</v>
      </c>
      <c r="C24" s="13"/>
      <c r="D24" s="125">
        <v>0</v>
      </c>
      <c r="E24" s="126">
        <v>0</v>
      </c>
      <c r="F24" s="136">
        <v>0</v>
      </c>
      <c r="G24" s="124">
        <f t="shared" si="2"/>
        <v>0</v>
      </c>
      <c r="H24" s="125">
        <v>0.1</v>
      </c>
      <c r="I24" s="126">
        <v>0</v>
      </c>
      <c r="J24" s="136">
        <v>0</v>
      </c>
      <c r="K24" s="124">
        <f t="shared" si="3"/>
        <v>0.1</v>
      </c>
      <c r="L24" s="125">
        <v>0.2</v>
      </c>
      <c r="M24" s="126">
        <v>0</v>
      </c>
      <c r="N24" s="136">
        <v>0</v>
      </c>
      <c r="O24" s="124">
        <f t="shared" si="4"/>
        <v>0.2</v>
      </c>
      <c r="P24" s="42">
        <f t="shared" si="1"/>
        <v>-80</v>
      </c>
      <c r="Q24" s="125">
        <v>0.4</v>
      </c>
      <c r="R24" s="126">
        <v>0.3</v>
      </c>
      <c r="S24" s="136">
        <v>0.3</v>
      </c>
      <c r="T24" s="124">
        <f t="shared" si="0"/>
        <v>1</v>
      </c>
      <c r="U24" s="98"/>
      <c r="V24" s="60" t="s">
        <v>9</v>
      </c>
      <c r="W24" s="20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</row>
    <row r="25" spans="1:151" s="77" customFormat="1" ht="27" customHeight="1" thickBot="1">
      <c r="A25" s="30"/>
      <c r="B25" s="70" t="s">
        <v>21</v>
      </c>
      <c r="C25" s="71"/>
      <c r="D25" s="115">
        <v>0</v>
      </c>
      <c r="E25" s="116">
        <v>0</v>
      </c>
      <c r="F25" s="118">
        <v>0</v>
      </c>
      <c r="G25" s="117">
        <f t="shared" si="2"/>
        <v>0</v>
      </c>
      <c r="H25" s="115">
        <v>0</v>
      </c>
      <c r="I25" s="116">
        <v>0</v>
      </c>
      <c r="J25" s="118">
        <v>0</v>
      </c>
      <c r="K25" s="117">
        <f t="shared" si="3"/>
        <v>0</v>
      </c>
      <c r="L25" s="115">
        <v>0</v>
      </c>
      <c r="M25" s="116">
        <v>0</v>
      </c>
      <c r="N25" s="118">
        <v>0</v>
      </c>
      <c r="O25" s="117">
        <f t="shared" si="4"/>
        <v>0</v>
      </c>
      <c r="P25" s="142">
        <v>0</v>
      </c>
      <c r="Q25" s="115">
        <v>0</v>
      </c>
      <c r="R25" s="116">
        <v>0</v>
      </c>
      <c r="S25" s="118">
        <v>0</v>
      </c>
      <c r="T25" s="117">
        <f t="shared" si="0"/>
        <v>0</v>
      </c>
      <c r="U25" s="72"/>
      <c r="V25" s="73" t="s">
        <v>22</v>
      </c>
      <c r="W25" s="20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</row>
    <row r="26" spans="1:151" s="77" customFormat="1" ht="9" customHeight="1">
      <c r="A26" s="30"/>
      <c r="B26" s="28"/>
      <c r="C26" s="28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46"/>
      <c r="Q26" s="120"/>
      <c r="R26" s="120"/>
      <c r="S26" s="120"/>
      <c r="T26" s="120"/>
      <c r="U26" s="29"/>
      <c r="V26" s="29"/>
      <c r="W26" s="16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</row>
    <row r="27" spans="1:151" s="77" customFormat="1" ht="27" customHeight="1" thickBot="1">
      <c r="A27" s="30" t="s">
        <v>89</v>
      </c>
      <c r="B27" s="62"/>
      <c r="C27" s="62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4"/>
      <c r="Q27" s="143"/>
      <c r="R27" s="143"/>
      <c r="S27" s="143"/>
      <c r="T27" s="143"/>
      <c r="U27" s="15"/>
      <c r="V27" s="15"/>
      <c r="W27" s="51" t="s">
        <v>80</v>
      </c>
      <c r="X27" s="15"/>
      <c r="Y27" s="19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</row>
    <row r="28" spans="1:151" s="77" customFormat="1" ht="27" customHeight="1" thickBot="1">
      <c r="A28" s="30"/>
      <c r="B28" s="52" t="s">
        <v>40</v>
      </c>
      <c r="C28" s="166"/>
      <c r="D28" s="138">
        <f>SUM(D29:D30)</f>
        <v>0.2</v>
      </c>
      <c r="E28" s="109">
        <f>SUM(E29:E30)</f>
        <v>0.1</v>
      </c>
      <c r="F28" s="106">
        <f>SUM(F29:F30)</f>
        <v>0.3</v>
      </c>
      <c r="G28" s="107">
        <f>SUM(D28:F28)</f>
        <v>0.6000000000000001</v>
      </c>
      <c r="H28" s="138">
        <f>SUM(H29:H30)</f>
        <v>0.2</v>
      </c>
      <c r="I28" s="109">
        <f>SUM(I29:I30)</f>
        <v>0.2</v>
      </c>
      <c r="J28" s="106">
        <f>SUM(J29:J30)</f>
        <v>0.5</v>
      </c>
      <c r="K28" s="107">
        <f>SUM(H28:J28)</f>
        <v>0.9</v>
      </c>
      <c r="L28" s="138">
        <f>SUM(L29:L30)</f>
        <v>0.7999999999999999</v>
      </c>
      <c r="M28" s="109">
        <f>SUM(M29:M30)</f>
        <v>0.8</v>
      </c>
      <c r="N28" s="106">
        <f>SUM(N29:N30)</f>
        <v>1.1</v>
      </c>
      <c r="O28" s="107">
        <f>SUM(L28:N28)</f>
        <v>2.7</v>
      </c>
      <c r="P28" s="145" t="s">
        <v>16</v>
      </c>
      <c r="Q28" s="138">
        <f>SUM(Q29:Q30)</f>
        <v>7</v>
      </c>
      <c r="R28" s="109">
        <f>SUM(R29:R30)</f>
        <v>0.5</v>
      </c>
      <c r="S28" s="106">
        <f>SUM(S29:S30)</f>
        <v>1.2</v>
      </c>
      <c r="T28" s="107">
        <f>SUM(Q28:S28)</f>
        <v>8.7</v>
      </c>
      <c r="U28" s="33"/>
      <c r="V28" s="53" t="s">
        <v>41</v>
      </c>
      <c r="W28" s="16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</row>
    <row r="29" spans="1:151" s="77" customFormat="1" ht="27" customHeight="1">
      <c r="A29" s="30"/>
      <c r="B29" s="167"/>
      <c r="C29" s="54" t="s">
        <v>27</v>
      </c>
      <c r="D29" s="108">
        <v>0</v>
      </c>
      <c r="E29" s="131">
        <v>0.1</v>
      </c>
      <c r="F29" s="131">
        <v>0.3</v>
      </c>
      <c r="G29" s="112">
        <f>SUM(D29:F29)</f>
        <v>0.4</v>
      </c>
      <c r="H29" s="108">
        <v>0.1</v>
      </c>
      <c r="I29" s="131">
        <v>0.2</v>
      </c>
      <c r="J29" s="131">
        <v>0.5</v>
      </c>
      <c r="K29" s="112">
        <f>SUM(H29:J29)</f>
        <v>0.8</v>
      </c>
      <c r="L29" s="108">
        <v>0.1</v>
      </c>
      <c r="M29" s="131">
        <v>0.6</v>
      </c>
      <c r="N29" s="131">
        <v>1.1</v>
      </c>
      <c r="O29" s="112">
        <f>SUM(L29:N29)</f>
        <v>1.8</v>
      </c>
      <c r="P29" s="175" t="s">
        <v>16</v>
      </c>
      <c r="Q29" s="108">
        <v>0.1</v>
      </c>
      <c r="R29" s="131">
        <v>0.5</v>
      </c>
      <c r="S29" s="131">
        <v>1.2</v>
      </c>
      <c r="T29" s="112">
        <f>SUM(Q29:S29)</f>
        <v>1.7999999999999998</v>
      </c>
      <c r="U29" s="55" t="s">
        <v>29</v>
      </c>
      <c r="V29" s="56"/>
      <c r="W29" s="16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</row>
    <row r="30" spans="1:151" s="77" customFormat="1" ht="27" customHeight="1" thickBot="1">
      <c r="A30" s="30"/>
      <c r="B30" s="169"/>
      <c r="C30" s="57" t="s">
        <v>28</v>
      </c>
      <c r="D30" s="137">
        <v>0.2</v>
      </c>
      <c r="E30" s="118">
        <v>0</v>
      </c>
      <c r="F30" s="118">
        <v>0</v>
      </c>
      <c r="G30" s="117">
        <f>SUM(D30:F30)</f>
        <v>0.2</v>
      </c>
      <c r="H30" s="137">
        <v>0.1</v>
      </c>
      <c r="I30" s="118">
        <v>0</v>
      </c>
      <c r="J30" s="118">
        <v>0</v>
      </c>
      <c r="K30" s="117">
        <f>SUM(H30:J30)</f>
        <v>0.1</v>
      </c>
      <c r="L30" s="137">
        <v>0.7</v>
      </c>
      <c r="M30" s="118">
        <v>0.2</v>
      </c>
      <c r="N30" s="118">
        <v>0</v>
      </c>
      <c r="O30" s="117">
        <f>SUM(L30:N30)</f>
        <v>0.8999999999999999</v>
      </c>
      <c r="P30" s="171" t="s">
        <v>16</v>
      </c>
      <c r="Q30" s="137">
        <v>6.9</v>
      </c>
      <c r="R30" s="118">
        <v>0</v>
      </c>
      <c r="S30" s="118">
        <v>0</v>
      </c>
      <c r="T30" s="117">
        <f>SUM(Q30:S30)</f>
        <v>6.9</v>
      </c>
      <c r="U30" s="58" t="s">
        <v>30</v>
      </c>
      <c r="V30" s="170"/>
      <c r="W30" s="16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</row>
    <row r="31" spans="1:151" s="77" customFormat="1" ht="9" customHeight="1" thickBot="1">
      <c r="A31" s="30"/>
      <c r="B31" s="13"/>
      <c r="C31" s="13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46"/>
      <c r="Q31" s="120"/>
      <c r="R31" s="120"/>
      <c r="S31" s="120"/>
      <c r="T31" s="120"/>
      <c r="U31" s="19"/>
      <c r="V31" s="19"/>
      <c r="W31" s="20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</row>
    <row r="32" spans="1:151" s="77" customFormat="1" ht="27" customHeight="1" thickBot="1">
      <c r="A32" s="12" t="s">
        <v>10</v>
      </c>
      <c r="B32" s="28"/>
      <c r="C32" s="28"/>
      <c r="D32" s="138">
        <f>SUM(D33:D34)</f>
        <v>0.4</v>
      </c>
      <c r="E32" s="109">
        <f>SUM(E33:E34)</f>
        <v>-0.6000000000000001</v>
      </c>
      <c r="F32" s="109">
        <f>SUM(F33:F34)</f>
        <v>0</v>
      </c>
      <c r="G32" s="107">
        <f>SUM(D32:F32)</f>
        <v>-0.20000000000000007</v>
      </c>
      <c r="H32" s="138">
        <f>SUM(H33:H34)</f>
        <v>0.7</v>
      </c>
      <c r="I32" s="109">
        <f>SUM(I33:I34)</f>
        <v>-0.4</v>
      </c>
      <c r="J32" s="109">
        <f>SUM(J33:J34)</f>
        <v>0.30000000000000004</v>
      </c>
      <c r="K32" s="107">
        <f>SUM(H32:J32)</f>
        <v>0.6</v>
      </c>
      <c r="L32" s="138">
        <f>SUM(L33:L34)</f>
        <v>0.7</v>
      </c>
      <c r="M32" s="109">
        <f>SUM(M33:M34)</f>
        <v>-1.3</v>
      </c>
      <c r="N32" s="109">
        <f>SUM(N33:N34)</f>
        <v>0.4</v>
      </c>
      <c r="O32" s="107">
        <f>SUM(L32:N32)</f>
        <v>-0.20000000000000007</v>
      </c>
      <c r="P32" s="145" t="s">
        <v>16</v>
      </c>
      <c r="Q32" s="138">
        <f>SUM(Q33:Q34)</f>
        <v>2.4</v>
      </c>
      <c r="R32" s="109">
        <f>SUM(R33:R34)</f>
        <v>0.09999999999999998</v>
      </c>
      <c r="S32" s="106">
        <f>SUM(S33:S34)</f>
        <v>2.9000000000000004</v>
      </c>
      <c r="T32" s="107">
        <f>SUM(Q32:S32)</f>
        <v>5.4</v>
      </c>
      <c r="U32" s="29"/>
      <c r="V32" s="29"/>
      <c r="W32" s="16" t="s">
        <v>11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</row>
    <row r="33" spans="1:151" s="77" customFormat="1" ht="27" customHeight="1">
      <c r="A33" s="30"/>
      <c r="B33" s="31" t="s">
        <v>47</v>
      </c>
      <c r="C33" s="32"/>
      <c r="D33" s="108">
        <v>0.2</v>
      </c>
      <c r="E33" s="131">
        <v>-0.4</v>
      </c>
      <c r="F33" s="131">
        <v>0.1</v>
      </c>
      <c r="G33" s="112">
        <f>SUM(D33:F33)</f>
        <v>-0.1</v>
      </c>
      <c r="H33" s="108">
        <v>0.3</v>
      </c>
      <c r="I33" s="131">
        <v>0.1</v>
      </c>
      <c r="J33" s="131">
        <v>0.1</v>
      </c>
      <c r="K33" s="112">
        <f>SUM(H33:J33)</f>
        <v>0.5</v>
      </c>
      <c r="L33" s="108">
        <v>0.6</v>
      </c>
      <c r="M33" s="131">
        <v>-0.3</v>
      </c>
      <c r="N33" s="131">
        <v>0.1</v>
      </c>
      <c r="O33" s="112">
        <f>SUM(L33:N33)</f>
        <v>0.4</v>
      </c>
      <c r="P33" s="175" t="s">
        <v>16</v>
      </c>
      <c r="Q33" s="108">
        <v>0.6</v>
      </c>
      <c r="R33" s="131">
        <v>0.7</v>
      </c>
      <c r="S33" s="131">
        <v>1.1</v>
      </c>
      <c r="T33" s="112">
        <f>SUM(Q33:S33)</f>
        <v>2.4</v>
      </c>
      <c r="U33" s="33"/>
      <c r="V33" s="34" t="s">
        <v>48</v>
      </c>
      <c r="W33" s="20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</row>
    <row r="34" spans="1:151" s="77" customFormat="1" ht="27" customHeight="1" thickBot="1">
      <c r="A34" s="30"/>
      <c r="B34" s="35" t="s">
        <v>53</v>
      </c>
      <c r="C34" s="36"/>
      <c r="D34" s="135">
        <v>0.2</v>
      </c>
      <c r="E34" s="136">
        <v>-0.2</v>
      </c>
      <c r="F34" s="136">
        <v>-0.1</v>
      </c>
      <c r="G34" s="117">
        <f>SUM(D34:F34)</f>
        <v>-0.1</v>
      </c>
      <c r="H34" s="135">
        <v>0.4</v>
      </c>
      <c r="I34" s="136">
        <v>-0.5</v>
      </c>
      <c r="J34" s="136">
        <v>0.2</v>
      </c>
      <c r="K34" s="117">
        <f>SUM(H34:J34)</f>
        <v>0.10000000000000003</v>
      </c>
      <c r="L34" s="135">
        <v>0.1</v>
      </c>
      <c r="M34" s="136">
        <v>-1</v>
      </c>
      <c r="N34" s="136">
        <v>0.3</v>
      </c>
      <c r="O34" s="117">
        <f>SUM(L34:N34)</f>
        <v>-0.6000000000000001</v>
      </c>
      <c r="P34" s="146" t="s">
        <v>16</v>
      </c>
      <c r="Q34" s="135">
        <v>1.8</v>
      </c>
      <c r="R34" s="136">
        <v>-0.6</v>
      </c>
      <c r="S34" s="136">
        <v>1.8</v>
      </c>
      <c r="T34" s="117">
        <f>SUM(Q34:S34)</f>
        <v>3</v>
      </c>
      <c r="U34" s="37"/>
      <c r="V34" s="38" t="s">
        <v>56</v>
      </c>
      <c r="W34" s="20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</row>
    <row r="35" spans="1:151" s="77" customFormat="1" ht="30" customHeight="1" thickBot="1">
      <c r="A35" s="30"/>
      <c r="B35" s="15"/>
      <c r="C35" s="15"/>
      <c r="D35" s="208" t="s">
        <v>95</v>
      </c>
      <c r="E35" s="201"/>
      <c r="F35" s="202"/>
      <c r="G35" s="203"/>
      <c r="H35" s="208" t="s">
        <v>96</v>
      </c>
      <c r="I35" s="201"/>
      <c r="J35" s="202"/>
      <c r="K35" s="203"/>
      <c r="L35" s="216" t="s">
        <v>96</v>
      </c>
      <c r="M35" s="217"/>
      <c r="N35" s="217"/>
      <c r="O35" s="217"/>
      <c r="P35" s="217"/>
      <c r="Q35" s="208" t="s">
        <v>103</v>
      </c>
      <c r="R35" s="201"/>
      <c r="S35" s="202"/>
      <c r="T35" s="203"/>
      <c r="U35" s="19"/>
      <c r="V35" s="19"/>
      <c r="W35" s="20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</row>
    <row r="36" spans="1:151" s="77" customFormat="1" ht="27" customHeight="1" thickBot="1">
      <c r="A36" s="40" t="s">
        <v>24</v>
      </c>
      <c r="B36" s="41"/>
      <c r="C36" s="41"/>
      <c r="D36" s="105">
        <f>SUM(D11+D13-D17-D28-D32)</f>
        <v>26.9</v>
      </c>
      <c r="E36" s="109">
        <f>SUM(E11+E13-E17-E28-E32)</f>
        <v>13.3</v>
      </c>
      <c r="F36" s="109">
        <f>SUM(F11+F13-F17-F28-F32)</f>
        <v>12.299999999999999</v>
      </c>
      <c r="G36" s="107">
        <f>SUM(D36:F36)</f>
        <v>52.5</v>
      </c>
      <c r="H36" s="105">
        <f>SUM(H11+H13-H17-H28-H32)</f>
        <v>41.49999999999999</v>
      </c>
      <c r="I36" s="109">
        <f>SUM(I11+I13-I17-I28-I32)</f>
        <v>20</v>
      </c>
      <c r="J36" s="109">
        <f>SUM(J11+J13-J17-J28-J32)</f>
        <v>18.799999999999997</v>
      </c>
      <c r="K36" s="107">
        <f>SUM(H36:J36)</f>
        <v>80.29999999999998</v>
      </c>
      <c r="L36" s="105">
        <f>SUM(L11+L13-L17-L28-L32)</f>
        <v>41.49999999999999</v>
      </c>
      <c r="M36" s="109">
        <f>SUM(M11+M13-M17-M28-M32)</f>
        <v>20</v>
      </c>
      <c r="N36" s="109">
        <f>SUM(N11+N13-N17-N28-N32)</f>
        <v>18.799999999999997</v>
      </c>
      <c r="O36" s="107">
        <f>SUM(L36:N36)</f>
        <v>80.29999999999998</v>
      </c>
      <c r="P36" s="42">
        <f>ROUND(O36-T36,2)/T36*100</f>
        <v>45.20795660036166</v>
      </c>
      <c r="Q36" s="105">
        <f>SUM(Q11+Q13-Q17-Q28-Q32)</f>
        <v>29.6</v>
      </c>
      <c r="R36" s="109">
        <f>SUM(R11+R13-R17-R28-R32)</f>
        <v>16.199999999999996</v>
      </c>
      <c r="S36" s="109">
        <f>SUM(S11+S13-S17-S28-S32)</f>
        <v>9.500000000000002</v>
      </c>
      <c r="T36" s="107">
        <f>SUM(Q36:S36)</f>
        <v>55.3</v>
      </c>
      <c r="U36" s="43"/>
      <c r="V36" s="43"/>
      <c r="W36" s="44" t="s">
        <v>90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</row>
    <row r="37" spans="1:151" s="77" customFormat="1" ht="9" customHeight="1" thickBot="1">
      <c r="A37" s="45"/>
      <c r="B37" s="10"/>
      <c r="C37" s="10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39"/>
      <c r="Q37" s="120"/>
      <c r="R37" s="120"/>
      <c r="S37" s="120"/>
      <c r="T37" s="120"/>
      <c r="U37" s="215"/>
      <c r="V37" s="215"/>
      <c r="W37" s="20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</row>
    <row r="38" spans="1:151" s="77" customFormat="1" ht="27" customHeight="1" thickBot="1">
      <c r="A38" s="12" t="s">
        <v>88</v>
      </c>
      <c r="B38" s="28"/>
      <c r="C38" s="28"/>
      <c r="D38" s="108">
        <f>SUM(D39:D40)</f>
        <v>26.9</v>
      </c>
      <c r="E38" s="109">
        <f>SUM(E39:E40)</f>
        <v>13.3</v>
      </c>
      <c r="F38" s="109">
        <f>SUM(F39:F40)</f>
        <v>12.3</v>
      </c>
      <c r="G38" s="110">
        <f>SUM(D38:F38)</f>
        <v>52.5</v>
      </c>
      <c r="H38" s="108">
        <f>SUM(H39:H40)</f>
        <v>41.5</v>
      </c>
      <c r="I38" s="109">
        <f>SUM(I39:I40)</f>
        <v>20</v>
      </c>
      <c r="J38" s="109">
        <f>SUM(J39:J40)</f>
        <v>18.8</v>
      </c>
      <c r="K38" s="110">
        <f>SUM(H38:J38)</f>
        <v>80.3</v>
      </c>
      <c r="L38" s="108">
        <f>SUM(L39:L40)</f>
        <v>41.5</v>
      </c>
      <c r="M38" s="109">
        <f>SUM(M39:M40)</f>
        <v>20</v>
      </c>
      <c r="N38" s="109">
        <f>SUM(N39:N40)</f>
        <v>18.8</v>
      </c>
      <c r="O38" s="110">
        <f>SUM(L38:N38)</f>
        <v>80.3</v>
      </c>
      <c r="P38" s="47">
        <f>ROUND(O38-T38,2)/T38*100</f>
        <v>45.20795660036166</v>
      </c>
      <c r="Q38" s="105">
        <f>SUM(Q39:Q40)</f>
        <v>29.6</v>
      </c>
      <c r="R38" s="109">
        <f>SUM(R39:R40)</f>
        <v>16.2</v>
      </c>
      <c r="S38" s="109">
        <f>SUM(S39:S40)</f>
        <v>9.5</v>
      </c>
      <c r="T38" s="107">
        <f>SUM(Q38:S38)</f>
        <v>55.3</v>
      </c>
      <c r="U38" s="29"/>
      <c r="V38" s="29"/>
      <c r="W38" s="16" t="s">
        <v>74</v>
      </c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</row>
    <row r="39" spans="1:151" s="77" customFormat="1" ht="27" customHeight="1">
      <c r="A39" s="48"/>
      <c r="B39" s="31" t="s">
        <v>12</v>
      </c>
      <c r="C39" s="32"/>
      <c r="D39" s="113">
        <v>24.5</v>
      </c>
      <c r="E39" s="114">
        <v>10.6</v>
      </c>
      <c r="F39" s="131">
        <v>10.9</v>
      </c>
      <c r="G39" s="110">
        <f>SUM(D39:F39)</f>
        <v>46</v>
      </c>
      <c r="H39" s="113">
        <v>38.2</v>
      </c>
      <c r="I39" s="114">
        <v>16.3</v>
      </c>
      <c r="J39" s="131">
        <v>16.2</v>
      </c>
      <c r="K39" s="110">
        <f>SUM(H39:J39)</f>
        <v>70.7</v>
      </c>
      <c r="L39" s="113">
        <f aca="true" t="shared" si="5" ref="L39:N40">H39</f>
        <v>38.2</v>
      </c>
      <c r="M39" s="114">
        <f t="shared" si="5"/>
        <v>16.3</v>
      </c>
      <c r="N39" s="131">
        <f t="shared" si="5"/>
        <v>16.2</v>
      </c>
      <c r="O39" s="110">
        <f>SUM(L39:N39)</f>
        <v>70.7</v>
      </c>
      <c r="P39" s="49">
        <f>ROUND(O39-T39,2)/T39*100</f>
        <v>46.3768115942029</v>
      </c>
      <c r="Q39" s="113">
        <v>26.8</v>
      </c>
      <c r="R39" s="114">
        <v>13.1</v>
      </c>
      <c r="S39" s="131">
        <v>8.4</v>
      </c>
      <c r="T39" s="110">
        <f>SUM(Q39:S39)</f>
        <v>48.3</v>
      </c>
      <c r="U39" s="33"/>
      <c r="V39" s="34" t="s">
        <v>13</v>
      </c>
      <c r="W39" s="20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</row>
    <row r="40" spans="1:151" s="77" customFormat="1" ht="27" customHeight="1" thickBot="1">
      <c r="A40" s="194"/>
      <c r="B40" s="35" t="s">
        <v>14</v>
      </c>
      <c r="C40" s="140"/>
      <c r="D40" s="115">
        <v>2.4</v>
      </c>
      <c r="E40" s="116">
        <v>2.7</v>
      </c>
      <c r="F40" s="118">
        <v>1.4</v>
      </c>
      <c r="G40" s="130">
        <f>SUM(D40:F40)</f>
        <v>6.5</v>
      </c>
      <c r="H40" s="115">
        <v>3.3</v>
      </c>
      <c r="I40" s="116">
        <v>3.7</v>
      </c>
      <c r="J40" s="118">
        <v>2.6</v>
      </c>
      <c r="K40" s="130">
        <f>SUM(H40:J40)</f>
        <v>9.6</v>
      </c>
      <c r="L40" s="115">
        <f t="shared" si="5"/>
        <v>3.3</v>
      </c>
      <c r="M40" s="116">
        <f t="shared" si="5"/>
        <v>3.7</v>
      </c>
      <c r="N40" s="118">
        <f t="shared" si="5"/>
        <v>2.6</v>
      </c>
      <c r="O40" s="130">
        <f>SUM(L40:N40)</f>
        <v>9.6</v>
      </c>
      <c r="P40" s="50">
        <f>ROUND(O40-T40,2)/T40*100</f>
        <v>37.142857142857146</v>
      </c>
      <c r="Q40" s="115">
        <v>2.8</v>
      </c>
      <c r="R40" s="116">
        <v>3.1</v>
      </c>
      <c r="S40" s="118">
        <v>1.1</v>
      </c>
      <c r="T40" s="130">
        <f>SUM(Q40:S40)</f>
        <v>7</v>
      </c>
      <c r="U40" s="168"/>
      <c r="V40" s="38" t="s">
        <v>15</v>
      </c>
      <c r="W40" s="140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</row>
    <row r="41" spans="1:151" s="77" customFormat="1" ht="9" customHeight="1" thickBot="1">
      <c r="A41" s="41"/>
      <c r="B41" s="41"/>
      <c r="C41" s="41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43"/>
      <c r="V41" s="43"/>
      <c r="W41" s="2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</row>
    <row r="42" spans="1:158" s="77" customFormat="1" ht="27" customHeight="1" thickBot="1">
      <c r="A42" s="177" t="s">
        <v>54</v>
      </c>
      <c r="B42" s="176"/>
      <c r="C42" s="176"/>
      <c r="D42" s="105">
        <v>9.9</v>
      </c>
      <c r="E42" s="109">
        <v>5.4</v>
      </c>
      <c r="F42" s="109">
        <v>4.4</v>
      </c>
      <c r="G42" s="107">
        <f>SUM(D42:F42)</f>
        <v>19.700000000000003</v>
      </c>
      <c r="H42" s="105">
        <v>16</v>
      </c>
      <c r="I42" s="109">
        <v>7.9</v>
      </c>
      <c r="J42" s="109">
        <v>6.3</v>
      </c>
      <c r="K42" s="107">
        <f>SUM(H42:J42)</f>
        <v>30.2</v>
      </c>
      <c r="L42" s="105">
        <f>H42</f>
        <v>16</v>
      </c>
      <c r="M42" s="109">
        <f>I42</f>
        <v>7.9</v>
      </c>
      <c r="N42" s="109">
        <f>J42</f>
        <v>6.3</v>
      </c>
      <c r="O42" s="107">
        <f>SUM(L42:N42)</f>
        <v>30.2</v>
      </c>
      <c r="P42" s="147">
        <f>ROUND(O42-T42,2)/T42*100</f>
        <v>302.66666666666663</v>
      </c>
      <c r="Q42" s="105">
        <v>4.6</v>
      </c>
      <c r="R42" s="109">
        <v>1.8</v>
      </c>
      <c r="S42" s="109">
        <v>1.1</v>
      </c>
      <c r="T42" s="107">
        <f>SUM(Q42:S42)</f>
        <v>7.5</v>
      </c>
      <c r="U42" s="178"/>
      <c r="V42" s="178"/>
      <c r="W42" s="179" t="s">
        <v>55</v>
      </c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</row>
    <row r="43" spans="1:20" s="77" customFormat="1" ht="9" customHeight="1" thickBot="1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</row>
    <row r="44" spans="1:23" s="77" customFormat="1" ht="27" customHeight="1">
      <c r="A44" s="7" t="s">
        <v>72</v>
      </c>
      <c r="B44" s="8"/>
      <c r="C44" s="8"/>
      <c r="D44" s="155"/>
      <c r="E44" s="156"/>
      <c r="F44" s="156"/>
      <c r="G44" s="157"/>
      <c r="H44" s="155"/>
      <c r="I44" s="156"/>
      <c r="J44" s="156"/>
      <c r="K44" s="157"/>
      <c r="L44" s="155"/>
      <c r="M44" s="156"/>
      <c r="N44" s="156"/>
      <c r="O44" s="157"/>
      <c r="P44" s="9"/>
      <c r="Q44" s="155"/>
      <c r="R44" s="156"/>
      <c r="S44" s="156"/>
      <c r="T44" s="157"/>
      <c r="U44" s="10"/>
      <c r="V44" s="10"/>
      <c r="W44" s="11" t="s">
        <v>73</v>
      </c>
    </row>
    <row r="45" spans="1:23" s="77" customFormat="1" ht="27" customHeight="1">
      <c r="A45" s="12" t="s">
        <v>58</v>
      </c>
      <c r="B45" s="13"/>
      <c r="C45" s="13"/>
      <c r="D45" s="158"/>
      <c r="E45" s="159"/>
      <c r="F45" s="159"/>
      <c r="G45" s="160"/>
      <c r="H45" s="158"/>
      <c r="I45" s="159"/>
      <c r="J45" s="159"/>
      <c r="K45" s="160"/>
      <c r="L45" s="158"/>
      <c r="M45" s="159"/>
      <c r="N45" s="159"/>
      <c r="O45" s="160"/>
      <c r="P45" s="14"/>
      <c r="Q45" s="158"/>
      <c r="R45" s="159"/>
      <c r="S45" s="159"/>
      <c r="T45" s="160"/>
      <c r="U45" s="15"/>
      <c r="V45" s="15"/>
      <c r="W45" s="16" t="s">
        <v>59</v>
      </c>
    </row>
    <row r="46" spans="1:23" s="77" customFormat="1" ht="27" customHeight="1">
      <c r="A46" s="17"/>
      <c r="B46" s="13" t="s">
        <v>60</v>
      </c>
      <c r="C46" s="13"/>
      <c r="D46" s="163">
        <v>0</v>
      </c>
      <c r="E46" s="161">
        <v>0</v>
      </c>
      <c r="F46" s="161">
        <v>0</v>
      </c>
      <c r="G46" s="162">
        <f>SUM(D46:F46)</f>
        <v>0</v>
      </c>
      <c r="H46" s="163">
        <v>0</v>
      </c>
      <c r="I46" s="161">
        <v>0</v>
      </c>
      <c r="J46" s="161">
        <v>0</v>
      </c>
      <c r="K46" s="162">
        <f>SUM(H46:J46)</f>
        <v>0</v>
      </c>
      <c r="L46" s="163">
        <v>0</v>
      </c>
      <c r="M46" s="161">
        <v>0</v>
      </c>
      <c r="N46" s="161">
        <v>0</v>
      </c>
      <c r="O46" s="162">
        <f>SUM(L46:N46)</f>
        <v>0</v>
      </c>
      <c r="P46" s="18" t="s">
        <v>16</v>
      </c>
      <c r="Q46" s="163">
        <v>0</v>
      </c>
      <c r="R46" s="161">
        <v>0</v>
      </c>
      <c r="S46" s="161">
        <v>0</v>
      </c>
      <c r="T46" s="162">
        <f>SUM(Q46:S46)</f>
        <v>0</v>
      </c>
      <c r="U46" s="15"/>
      <c r="V46" s="19" t="s">
        <v>61</v>
      </c>
      <c r="W46" s="20"/>
    </row>
    <row r="47" spans="1:23" s="77" customFormat="1" ht="27" customHeight="1">
      <c r="A47" s="17"/>
      <c r="B47" s="13" t="s">
        <v>62</v>
      </c>
      <c r="C47" s="13"/>
      <c r="D47" s="163">
        <v>0</v>
      </c>
      <c r="E47" s="161">
        <v>0</v>
      </c>
      <c r="F47" s="161">
        <v>0</v>
      </c>
      <c r="G47" s="162">
        <f>SUM(D47:F47)</f>
        <v>0</v>
      </c>
      <c r="H47" s="163">
        <v>0</v>
      </c>
      <c r="I47" s="161">
        <v>0</v>
      </c>
      <c r="J47" s="161">
        <v>0</v>
      </c>
      <c r="K47" s="162">
        <f>SUM(H47:J47)</f>
        <v>0</v>
      </c>
      <c r="L47" s="163">
        <v>0</v>
      </c>
      <c r="M47" s="161">
        <v>0</v>
      </c>
      <c r="N47" s="161">
        <v>0.2</v>
      </c>
      <c r="O47" s="162">
        <f>SUM(L47:N47)</f>
        <v>0.2</v>
      </c>
      <c r="P47" s="18" t="s">
        <v>16</v>
      </c>
      <c r="Q47" s="163">
        <v>0</v>
      </c>
      <c r="R47" s="161">
        <v>0</v>
      </c>
      <c r="S47" s="161">
        <v>0</v>
      </c>
      <c r="T47" s="162">
        <f>SUM(Q47:S47)</f>
        <v>0</v>
      </c>
      <c r="U47" s="15"/>
      <c r="V47" s="19" t="s">
        <v>63</v>
      </c>
      <c r="W47" s="20"/>
    </row>
    <row r="48" spans="1:23" s="77" customFormat="1" ht="27" customHeight="1">
      <c r="A48" s="17"/>
      <c r="B48" s="13" t="s">
        <v>64</v>
      </c>
      <c r="C48" s="13"/>
      <c r="D48" s="163">
        <v>0</v>
      </c>
      <c r="E48" s="161">
        <v>0</v>
      </c>
      <c r="F48" s="161">
        <v>0</v>
      </c>
      <c r="G48" s="162">
        <f>SUM(D48:F48)</f>
        <v>0</v>
      </c>
      <c r="H48" s="163">
        <v>0</v>
      </c>
      <c r="I48" s="161">
        <v>0</v>
      </c>
      <c r="J48" s="161">
        <v>0</v>
      </c>
      <c r="K48" s="162">
        <f>SUM(H48:J48)</f>
        <v>0</v>
      </c>
      <c r="L48" s="163">
        <v>0</v>
      </c>
      <c r="M48" s="161">
        <v>0</v>
      </c>
      <c r="N48" s="161">
        <v>0.2</v>
      </c>
      <c r="O48" s="162">
        <f>SUM(L48:N48)</f>
        <v>0.2</v>
      </c>
      <c r="P48" s="18" t="s">
        <v>16</v>
      </c>
      <c r="Q48" s="163">
        <v>0</v>
      </c>
      <c r="R48" s="161">
        <v>0</v>
      </c>
      <c r="S48" s="161">
        <v>0</v>
      </c>
      <c r="T48" s="162">
        <f>SUM(Q48:S48)</f>
        <v>0</v>
      </c>
      <c r="U48" s="15"/>
      <c r="V48" s="19" t="s">
        <v>65</v>
      </c>
      <c r="W48" s="20"/>
    </row>
    <row r="49" spans="1:23" s="77" customFormat="1" ht="27" customHeight="1">
      <c r="A49" s="17"/>
      <c r="B49" s="13" t="s">
        <v>66</v>
      </c>
      <c r="C49" s="13"/>
      <c r="D49" s="180">
        <v>0</v>
      </c>
      <c r="E49" s="164">
        <v>0</v>
      </c>
      <c r="F49" s="164">
        <v>0</v>
      </c>
      <c r="G49" s="129">
        <f>SUM(D49:F49)</f>
        <v>0</v>
      </c>
      <c r="H49" s="180">
        <v>0</v>
      </c>
      <c r="I49" s="164">
        <v>0</v>
      </c>
      <c r="J49" s="164">
        <v>0</v>
      </c>
      <c r="K49" s="129">
        <f>SUM(H49:J49)</f>
        <v>0</v>
      </c>
      <c r="L49" s="180">
        <v>0</v>
      </c>
      <c r="M49" s="164">
        <v>0</v>
      </c>
      <c r="N49" s="164">
        <v>0</v>
      </c>
      <c r="O49" s="129">
        <f>SUM(L49:N49)</f>
        <v>0</v>
      </c>
      <c r="P49" s="21" t="s">
        <v>16</v>
      </c>
      <c r="Q49" s="180">
        <v>0</v>
      </c>
      <c r="R49" s="164">
        <v>0</v>
      </c>
      <c r="S49" s="164">
        <v>0</v>
      </c>
      <c r="T49" s="129">
        <f>SUM(Q49:S49)</f>
        <v>0</v>
      </c>
      <c r="U49" s="15"/>
      <c r="V49" s="19" t="s">
        <v>67</v>
      </c>
      <c r="W49" s="20"/>
    </row>
    <row r="50" spans="1:23" s="77" customFormat="1" ht="27" customHeight="1" thickBot="1">
      <c r="A50" s="22"/>
      <c r="B50" s="23" t="s">
        <v>68</v>
      </c>
      <c r="C50" s="23"/>
      <c r="D50" s="165">
        <f aca="true" t="shared" si="6" ref="D50:O50">SUM(D46+D47)-(D48+D49)</f>
        <v>0</v>
      </c>
      <c r="E50" s="99">
        <f t="shared" si="6"/>
        <v>0</v>
      </c>
      <c r="F50" s="99">
        <f t="shared" si="6"/>
        <v>0</v>
      </c>
      <c r="G50" s="100">
        <f t="shared" si="6"/>
        <v>0</v>
      </c>
      <c r="H50" s="165">
        <f t="shared" si="6"/>
        <v>0</v>
      </c>
      <c r="I50" s="99">
        <f t="shared" si="6"/>
        <v>0</v>
      </c>
      <c r="J50" s="99">
        <f t="shared" si="6"/>
        <v>0</v>
      </c>
      <c r="K50" s="100">
        <f t="shared" si="6"/>
        <v>0</v>
      </c>
      <c r="L50" s="165">
        <f t="shared" si="6"/>
        <v>0</v>
      </c>
      <c r="M50" s="99">
        <f t="shared" si="6"/>
        <v>0</v>
      </c>
      <c r="N50" s="99">
        <f t="shared" si="6"/>
        <v>0</v>
      </c>
      <c r="O50" s="100">
        <f t="shared" si="6"/>
        <v>0</v>
      </c>
      <c r="P50" s="24" t="s">
        <v>16</v>
      </c>
      <c r="Q50" s="165">
        <f>SUM(Q46+Q47)-(Q48+Q49)</f>
        <v>0</v>
      </c>
      <c r="R50" s="99">
        <f>SUM(R46+R47)-(R48+R49)</f>
        <v>0</v>
      </c>
      <c r="S50" s="99">
        <f>SUM(S46+S47)-(S48+S49)</f>
        <v>0</v>
      </c>
      <c r="T50" s="100">
        <f>SUM(T46+T47)-(T48+T49)</f>
        <v>0</v>
      </c>
      <c r="U50" s="25"/>
      <c r="V50" s="26" t="s">
        <v>69</v>
      </c>
      <c r="W50" s="27"/>
    </row>
    <row r="51" spans="1:23" s="15" customFormat="1" ht="27" customHeight="1">
      <c r="A51" s="151" t="s">
        <v>81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95" t="s">
        <v>76</v>
      </c>
      <c r="M51" s="195"/>
      <c r="N51" s="181"/>
      <c r="O51" s="181"/>
      <c r="P51" s="181"/>
      <c r="Q51" s="181"/>
      <c r="R51" s="181"/>
      <c r="S51" s="181"/>
      <c r="T51" s="181"/>
      <c r="U51" s="181"/>
      <c r="V51" s="181"/>
      <c r="W51" s="182" t="s">
        <v>75</v>
      </c>
    </row>
    <row r="52" spans="1:23" s="15" customFormat="1" ht="27" customHeight="1">
      <c r="A52" s="91" t="s">
        <v>77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183"/>
      <c r="M52" s="96"/>
      <c r="N52" s="96"/>
      <c r="O52" s="96"/>
      <c r="P52" s="96"/>
      <c r="Q52" s="96"/>
      <c r="S52" s="96"/>
      <c r="T52" s="96"/>
      <c r="U52" s="96"/>
      <c r="V52" s="96"/>
      <c r="W52" s="97" t="s">
        <v>93</v>
      </c>
    </row>
    <row r="53" spans="1:23" s="15" customFormat="1" ht="27" customHeight="1">
      <c r="A53" s="48"/>
      <c r="B53" s="92"/>
      <c r="C53" s="92"/>
      <c r="D53" s="92"/>
      <c r="F53" s="94"/>
      <c r="G53" s="94"/>
      <c r="H53" s="94"/>
      <c r="I53" s="94"/>
      <c r="J53" s="94"/>
      <c r="K53" s="94" t="s">
        <v>83</v>
      </c>
      <c r="L53" s="184">
        <v>259</v>
      </c>
      <c r="M53" s="15" t="s">
        <v>23</v>
      </c>
      <c r="N53" s="153" t="s">
        <v>85</v>
      </c>
      <c r="O53" s="95"/>
      <c r="P53" s="95"/>
      <c r="Q53" s="185"/>
      <c r="W53" s="20"/>
    </row>
    <row r="54" spans="1:23" s="15" customFormat="1" ht="27" customHeight="1">
      <c r="A54" s="91"/>
      <c r="B54" s="92"/>
      <c r="C54" s="92"/>
      <c r="D54" s="92"/>
      <c r="F54" s="94"/>
      <c r="G54" s="94"/>
      <c r="H54" s="94"/>
      <c r="I54" s="94"/>
      <c r="J54" s="94"/>
      <c r="K54" s="94" t="s">
        <v>84</v>
      </c>
      <c r="L54" s="184">
        <v>37</v>
      </c>
      <c r="M54" s="15" t="s">
        <v>23</v>
      </c>
      <c r="N54" s="153" t="s">
        <v>86</v>
      </c>
      <c r="O54" s="95"/>
      <c r="P54" s="95"/>
      <c r="Q54" s="185"/>
      <c r="R54" s="95"/>
      <c r="S54" s="96"/>
      <c r="T54" s="96"/>
      <c r="U54" s="96"/>
      <c r="V54" s="96"/>
      <c r="W54" s="97"/>
    </row>
    <row r="55" spans="1:23" s="15" customFormat="1" ht="27" customHeight="1">
      <c r="A55" s="91"/>
      <c r="B55" s="92"/>
      <c r="C55" s="92"/>
      <c r="D55" s="92"/>
      <c r="F55" s="90"/>
      <c r="G55" s="90"/>
      <c r="H55" s="90"/>
      <c r="I55" s="90"/>
      <c r="J55" s="90"/>
      <c r="K55" s="94" t="s">
        <v>104</v>
      </c>
      <c r="L55" s="184" t="s">
        <v>107</v>
      </c>
      <c r="M55" s="15" t="s">
        <v>23</v>
      </c>
      <c r="N55" s="153" t="s">
        <v>105</v>
      </c>
      <c r="O55" s="95"/>
      <c r="P55" s="95"/>
      <c r="Q55" s="186"/>
      <c r="R55" s="95"/>
      <c r="S55" s="96"/>
      <c r="T55" s="96"/>
      <c r="U55" s="96"/>
      <c r="V55" s="96"/>
      <c r="W55" s="97"/>
    </row>
    <row r="56" spans="1:151" s="192" customFormat="1" ht="11.25" customHeight="1" thickBot="1">
      <c r="A56" s="187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9"/>
      <c r="X56" s="190"/>
      <c r="Y56" s="190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</row>
    <row r="57" spans="1:151" s="192" customFormat="1" ht="19.5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0"/>
      <c r="X57" s="190"/>
      <c r="Y57" s="190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</row>
    <row r="58" spans="1:151" s="192" customFormat="1" ht="19.5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0"/>
      <c r="X58" s="190"/>
      <c r="Y58" s="190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  <c r="EI58" s="191"/>
      <c r="EJ58" s="191"/>
      <c r="EK58" s="191"/>
      <c r="EL58" s="191"/>
      <c r="EM58" s="191"/>
      <c r="EN58" s="191"/>
      <c r="EO58" s="191"/>
      <c r="EP58" s="191"/>
      <c r="EQ58" s="191"/>
      <c r="ER58" s="191"/>
      <c r="ES58" s="191"/>
      <c r="ET58" s="191"/>
      <c r="EU58" s="191"/>
    </row>
    <row r="59" spans="1:151" s="192" customFormat="1" ht="19.5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0"/>
      <c r="X59" s="190"/>
      <c r="Y59" s="190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91"/>
      <c r="DP59" s="191"/>
      <c r="DQ59" s="191"/>
      <c r="DR59" s="191"/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1"/>
      <c r="ED59" s="191"/>
      <c r="EE59" s="191"/>
      <c r="EF59" s="191"/>
      <c r="EG59" s="191"/>
      <c r="EH59" s="191"/>
      <c r="EI59" s="191"/>
      <c r="EJ59" s="191"/>
      <c r="EK59" s="191"/>
      <c r="EL59" s="191"/>
      <c r="EM59" s="191"/>
      <c r="EN59" s="191"/>
      <c r="EO59" s="191"/>
      <c r="EP59" s="191"/>
      <c r="EQ59" s="191"/>
      <c r="ER59" s="191"/>
      <c r="ES59" s="191"/>
      <c r="ET59" s="191"/>
      <c r="EU59" s="191"/>
    </row>
    <row r="60" spans="1:151" s="192" customFormat="1" ht="19.5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0"/>
      <c r="X60" s="190"/>
      <c r="Y60" s="190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91"/>
      <c r="CD60" s="191"/>
      <c r="CE60" s="191"/>
      <c r="CF60" s="191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  <c r="DA60" s="191"/>
      <c r="DB60" s="191"/>
      <c r="DC60" s="191"/>
      <c r="DD60" s="191"/>
      <c r="DE60" s="191"/>
      <c r="DF60" s="191"/>
      <c r="DG60" s="191"/>
      <c r="DH60" s="191"/>
      <c r="DI60" s="191"/>
      <c r="DJ60" s="191"/>
      <c r="DK60" s="191"/>
      <c r="DL60" s="191"/>
      <c r="DM60" s="191"/>
      <c r="DN60" s="191"/>
      <c r="DO60" s="191"/>
      <c r="DP60" s="191"/>
      <c r="DQ60" s="191"/>
      <c r="DR60" s="191"/>
      <c r="DS60" s="191"/>
      <c r="DT60" s="191"/>
      <c r="DU60" s="191"/>
      <c r="DV60" s="191"/>
      <c r="DW60" s="191"/>
      <c r="DX60" s="191"/>
      <c r="DY60" s="191"/>
      <c r="DZ60" s="191"/>
      <c r="EA60" s="191"/>
      <c r="EB60" s="191"/>
      <c r="EC60" s="191"/>
      <c r="ED60" s="191"/>
      <c r="EE60" s="191"/>
      <c r="EF60" s="191"/>
      <c r="EG60" s="191"/>
      <c r="EH60" s="191"/>
      <c r="EI60" s="191"/>
      <c r="EJ60" s="191"/>
      <c r="EK60" s="191"/>
      <c r="EL60" s="191"/>
      <c r="EM60" s="191"/>
      <c r="EN60" s="191"/>
      <c r="EO60" s="191"/>
      <c r="EP60" s="191"/>
      <c r="EQ60" s="191"/>
      <c r="ER60" s="191"/>
      <c r="ES60" s="191"/>
      <c r="ET60" s="191"/>
      <c r="EU60" s="191"/>
    </row>
    <row r="61" spans="1:151" s="192" customFormat="1" ht="19.5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0"/>
      <c r="X61" s="190"/>
      <c r="Y61" s="190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1"/>
      <c r="CV61" s="191"/>
      <c r="CW61" s="191"/>
      <c r="CX61" s="191"/>
      <c r="CY61" s="191"/>
      <c r="CZ61" s="191"/>
      <c r="DA61" s="191"/>
      <c r="DB61" s="191"/>
      <c r="DC61" s="191"/>
      <c r="DD61" s="191"/>
      <c r="DE61" s="191"/>
      <c r="DF61" s="191"/>
      <c r="DG61" s="191"/>
      <c r="DH61" s="191"/>
      <c r="DI61" s="191"/>
      <c r="DJ61" s="191"/>
      <c r="DK61" s="191"/>
      <c r="DL61" s="191"/>
      <c r="DM61" s="191"/>
      <c r="DN61" s="191"/>
      <c r="DO61" s="191"/>
      <c r="DP61" s="191"/>
      <c r="DQ61" s="191"/>
      <c r="DR61" s="191"/>
      <c r="DS61" s="191"/>
      <c r="DT61" s="191"/>
      <c r="DU61" s="191"/>
      <c r="DV61" s="191"/>
      <c r="DW61" s="191"/>
      <c r="DX61" s="191"/>
      <c r="DY61" s="191"/>
      <c r="DZ61" s="191"/>
      <c r="EA61" s="191"/>
      <c r="EB61" s="191"/>
      <c r="EC61" s="191"/>
      <c r="ED61" s="191"/>
      <c r="EE61" s="191"/>
      <c r="EF61" s="191"/>
      <c r="EG61" s="191"/>
      <c r="EH61" s="191"/>
      <c r="EI61" s="191"/>
      <c r="EJ61" s="191"/>
      <c r="EK61" s="191"/>
      <c r="EL61" s="191"/>
      <c r="EM61" s="191"/>
      <c r="EN61" s="191"/>
      <c r="EO61" s="191"/>
      <c r="EP61" s="191"/>
      <c r="EQ61" s="191"/>
      <c r="ER61" s="191"/>
      <c r="ES61" s="191"/>
      <c r="ET61" s="191"/>
      <c r="EU61" s="191"/>
    </row>
    <row r="62" spans="1:151" s="192" customFormat="1" ht="19.5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0"/>
      <c r="X62" s="190"/>
      <c r="Y62" s="190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191"/>
      <c r="CH62" s="191"/>
      <c r="CI62" s="191"/>
      <c r="CJ62" s="191"/>
      <c r="CK62" s="191"/>
      <c r="CL62" s="191"/>
      <c r="CM62" s="191"/>
      <c r="CN62" s="191"/>
      <c r="CO62" s="191"/>
      <c r="CP62" s="191"/>
      <c r="CQ62" s="191"/>
      <c r="CR62" s="191"/>
      <c r="CS62" s="191"/>
      <c r="CT62" s="191"/>
      <c r="CU62" s="191"/>
      <c r="CV62" s="191"/>
      <c r="CW62" s="191"/>
      <c r="CX62" s="191"/>
      <c r="CY62" s="191"/>
      <c r="CZ62" s="191"/>
      <c r="DA62" s="191"/>
      <c r="DB62" s="191"/>
      <c r="DC62" s="191"/>
      <c r="DD62" s="191"/>
      <c r="DE62" s="191"/>
      <c r="DF62" s="191"/>
      <c r="DG62" s="191"/>
      <c r="DH62" s="191"/>
      <c r="DI62" s="191"/>
      <c r="DJ62" s="191"/>
      <c r="DK62" s="191"/>
      <c r="DL62" s="191"/>
      <c r="DM62" s="191"/>
      <c r="DN62" s="191"/>
      <c r="DO62" s="191"/>
      <c r="DP62" s="191"/>
      <c r="DQ62" s="191"/>
      <c r="DR62" s="191"/>
      <c r="DS62" s="191"/>
      <c r="DT62" s="191"/>
      <c r="DU62" s="191"/>
      <c r="DV62" s="191"/>
      <c r="DW62" s="191"/>
      <c r="DX62" s="191"/>
      <c r="DY62" s="191"/>
      <c r="DZ62" s="191"/>
      <c r="EA62" s="191"/>
      <c r="EB62" s="191"/>
      <c r="EC62" s="191"/>
      <c r="ED62" s="191"/>
      <c r="EE62" s="191"/>
      <c r="EF62" s="191"/>
      <c r="EG62" s="191"/>
      <c r="EH62" s="191"/>
      <c r="EI62" s="191"/>
      <c r="EJ62" s="191"/>
      <c r="EK62" s="191"/>
      <c r="EL62" s="191"/>
      <c r="EM62" s="191"/>
      <c r="EN62" s="191"/>
      <c r="EO62" s="191"/>
      <c r="EP62" s="191"/>
      <c r="EQ62" s="191"/>
      <c r="ER62" s="191"/>
      <c r="ES62" s="191"/>
      <c r="ET62" s="191"/>
      <c r="EU62" s="191"/>
    </row>
    <row r="63" spans="1:151" s="192" customFormat="1" ht="19.5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0"/>
      <c r="X63" s="190"/>
      <c r="Y63" s="190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  <c r="CV63" s="191"/>
      <c r="CW63" s="191"/>
      <c r="CX63" s="191"/>
      <c r="CY63" s="191"/>
      <c r="CZ63" s="191"/>
      <c r="DA63" s="191"/>
      <c r="DB63" s="191"/>
      <c r="DC63" s="191"/>
      <c r="DD63" s="191"/>
      <c r="DE63" s="191"/>
      <c r="DF63" s="191"/>
      <c r="DG63" s="191"/>
      <c r="DH63" s="191"/>
      <c r="DI63" s="191"/>
      <c r="DJ63" s="191"/>
      <c r="DK63" s="191"/>
      <c r="DL63" s="191"/>
      <c r="DM63" s="191"/>
      <c r="DN63" s="191"/>
      <c r="DO63" s="191"/>
      <c r="DP63" s="191"/>
      <c r="DQ63" s="191"/>
      <c r="DR63" s="191"/>
      <c r="DS63" s="191"/>
      <c r="DT63" s="191"/>
      <c r="DU63" s="191"/>
      <c r="DV63" s="191"/>
      <c r="DW63" s="191"/>
      <c r="DX63" s="191"/>
      <c r="DY63" s="191"/>
      <c r="DZ63" s="191"/>
      <c r="EA63" s="191"/>
      <c r="EB63" s="191"/>
      <c r="EC63" s="191"/>
      <c r="ED63" s="191"/>
      <c r="EE63" s="191"/>
      <c r="EF63" s="191"/>
      <c r="EG63" s="191"/>
      <c r="EH63" s="191"/>
      <c r="EI63" s="191"/>
      <c r="EJ63" s="191"/>
      <c r="EK63" s="191"/>
      <c r="EL63" s="191"/>
      <c r="EM63" s="191"/>
      <c r="EN63" s="191"/>
      <c r="EO63" s="191"/>
      <c r="EP63" s="191"/>
      <c r="EQ63" s="191"/>
      <c r="ER63" s="191"/>
      <c r="ES63" s="191"/>
      <c r="ET63" s="191"/>
      <c r="EU63" s="191"/>
    </row>
    <row r="64" spans="1:151" s="192" customFormat="1" ht="19.5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0"/>
      <c r="X64" s="190"/>
      <c r="Y64" s="190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1"/>
      <c r="DM64" s="191"/>
      <c r="DN64" s="191"/>
      <c r="DO64" s="191"/>
      <c r="DP64" s="191"/>
      <c r="DQ64" s="191"/>
      <c r="DR64" s="191"/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1"/>
      <c r="ED64" s="191"/>
      <c r="EE64" s="191"/>
      <c r="EF64" s="191"/>
      <c r="EG64" s="191"/>
      <c r="EH64" s="191"/>
      <c r="EI64" s="191"/>
      <c r="EJ64" s="191"/>
      <c r="EK64" s="191"/>
      <c r="EL64" s="191"/>
      <c r="EM64" s="191"/>
      <c r="EN64" s="191"/>
      <c r="EO64" s="191"/>
      <c r="EP64" s="191"/>
      <c r="EQ64" s="191"/>
      <c r="ER64" s="191"/>
      <c r="ES64" s="191"/>
      <c r="ET64" s="191"/>
      <c r="EU64" s="191"/>
    </row>
    <row r="65" spans="1:151" s="192" customFormat="1" ht="19.5">
      <c r="A65" s="19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0"/>
      <c r="X65" s="190"/>
      <c r="Y65" s="190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  <c r="DA65" s="191"/>
      <c r="DB65" s="191"/>
      <c r="DC65" s="191"/>
      <c r="DD65" s="191"/>
      <c r="DE65" s="191"/>
      <c r="DF65" s="191"/>
      <c r="DG65" s="191"/>
      <c r="DH65" s="191"/>
      <c r="DI65" s="191"/>
      <c r="DJ65" s="191"/>
      <c r="DK65" s="191"/>
      <c r="DL65" s="191"/>
      <c r="DM65" s="191"/>
      <c r="DN65" s="191"/>
      <c r="DO65" s="191"/>
      <c r="DP65" s="191"/>
      <c r="DQ65" s="191"/>
      <c r="DR65" s="191"/>
      <c r="DS65" s="191"/>
      <c r="DT65" s="191"/>
      <c r="DU65" s="191"/>
      <c r="DV65" s="191"/>
      <c r="DW65" s="191"/>
      <c r="DX65" s="191"/>
      <c r="DY65" s="191"/>
      <c r="DZ65" s="191"/>
      <c r="EA65" s="191"/>
      <c r="EB65" s="191"/>
      <c r="EC65" s="191"/>
      <c r="ED65" s="191"/>
      <c r="EE65" s="191"/>
      <c r="EF65" s="191"/>
      <c r="EG65" s="191"/>
      <c r="EH65" s="191"/>
      <c r="EI65" s="191"/>
      <c r="EJ65" s="191"/>
      <c r="EK65" s="191"/>
      <c r="EL65" s="191"/>
      <c r="EM65" s="191"/>
      <c r="EN65" s="191"/>
      <c r="EO65" s="191"/>
      <c r="EP65" s="191"/>
      <c r="EQ65" s="191"/>
      <c r="ER65" s="191"/>
      <c r="ES65" s="191"/>
      <c r="ET65" s="191"/>
      <c r="EU65" s="191"/>
    </row>
    <row r="66" spans="1:151" s="192" customFormat="1" ht="19.5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0"/>
      <c r="X66" s="190"/>
      <c r="Y66" s="190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191"/>
      <c r="CW66" s="191"/>
      <c r="CX66" s="191"/>
      <c r="CY66" s="191"/>
      <c r="CZ66" s="191"/>
      <c r="DA66" s="191"/>
      <c r="DB66" s="191"/>
      <c r="DC66" s="191"/>
      <c r="DD66" s="191"/>
      <c r="DE66" s="191"/>
      <c r="DF66" s="191"/>
      <c r="DG66" s="191"/>
      <c r="DH66" s="191"/>
      <c r="DI66" s="191"/>
      <c r="DJ66" s="191"/>
      <c r="DK66" s="191"/>
      <c r="DL66" s="191"/>
      <c r="DM66" s="191"/>
      <c r="DN66" s="191"/>
      <c r="DO66" s="191"/>
      <c r="DP66" s="191"/>
      <c r="DQ66" s="191"/>
      <c r="DR66" s="191"/>
      <c r="DS66" s="191"/>
      <c r="DT66" s="191"/>
      <c r="DU66" s="191"/>
      <c r="DV66" s="191"/>
      <c r="DW66" s="191"/>
      <c r="DX66" s="191"/>
      <c r="DY66" s="191"/>
      <c r="DZ66" s="191"/>
      <c r="EA66" s="191"/>
      <c r="EB66" s="191"/>
      <c r="EC66" s="191"/>
      <c r="ED66" s="191"/>
      <c r="EE66" s="191"/>
      <c r="EF66" s="191"/>
      <c r="EG66" s="191"/>
      <c r="EH66" s="191"/>
      <c r="EI66" s="191"/>
      <c r="EJ66" s="191"/>
      <c r="EK66" s="191"/>
      <c r="EL66" s="191"/>
      <c r="EM66" s="191"/>
      <c r="EN66" s="191"/>
      <c r="EO66" s="191"/>
      <c r="EP66" s="191"/>
      <c r="EQ66" s="191"/>
      <c r="ER66" s="191"/>
      <c r="ES66" s="191"/>
      <c r="ET66" s="191"/>
      <c r="EU66" s="191"/>
    </row>
    <row r="67" spans="1:151" s="192" customFormat="1" ht="19.5">
      <c r="A67" s="193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0"/>
      <c r="X67" s="190"/>
      <c r="Y67" s="190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1"/>
      <c r="CV67" s="191"/>
      <c r="CW67" s="191"/>
      <c r="CX67" s="191"/>
      <c r="CY67" s="191"/>
      <c r="CZ67" s="191"/>
      <c r="DA67" s="191"/>
      <c r="DB67" s="191"/>
      <c r="DC67" s="191"/>
      <c r="DD67" s="191"/>
      <c r="DE67" s="191"/>
      <c r="DF67" s="191"/>
      <c r="DG67" s="191"/>
      <c r="DH67" s="191"/>
      <c r="DI67" s="191"/>
      <c r="DJ67" s="191"/>
      <c r="DK67" s="191"/>
      <c r="DL67" s="191"/>
      <c r="DM67" s="191"/>
      <c r="DN67" s="191"/>
      <c r="DO67" s="191"/>
      <c r="DP67" s="191"/>
      <c r="DQ67" s="191"/>
      <c r="DR67" s="191"/>
      <c r="DS67" s="191"/>
      <c r="DT67" s="191"/>
      <c r="DU67" s="191"/>
      <c r="DV67" s="191"/>
      <c r="DW67" s="191"/>
      <c r="DX67" s="191"/>
      <c r="DY67" s="191"/>
      <c r="DZ67" s="191"/>
      <c r="EA67" s="191"/>
      <c r="EB67" s="191"/>
      <c r="EC67" s="191"/>
      <c r="ED67" s="191"/>
      <c r="EE67" s="191"/>
      <c r="EF67" s="191"/>
      <c r="EG67" s="191"/>
      <c r="EH67" s="191"/>
      <c r="EI67" s="191"/>
      <c r="EJ67" s="191"/>
      <c r="EK67" s="191"/>
      <c r="EL67" s="191"/>
      <c r="EM67" s="191"/>
      <c r="EN67" s="191"/>
      <c r="EO67" s="191"/>
      <c r="EP67" s="191"/>
      <c r="EQ67" s="191"/>
      <c r="ER67" s="191"/>
      <c r="ES67" s="191"/>
      <c r="ET67" s="191"/>
      <c r="EU67" s="191"/>
    </row>
    <row r="68" spans="1:151" s="192" customFormat="1" ht="19.5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0"/>
      <c r="X68" s="190"/>
      <c r="Y68" s="190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</row>
    <row r="69" spans="1:151" s="192" customFormat="1" ht="19.5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0"/>
      <c r="X69" s="190"/>
      <c r="Y69" s="190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  <c r="DA69" s="191"/>
      <c r="DB69" s="191"/>
      <c r="DC69" s="191"/>
      <c r="DD69" s="191"/>
      <c r="DE69" s="191"/>
      <c r="DF69" s="191"/>
      <c r="DG69" s="191"/>
      <c r="DH69" s="191"/>
      <c r="DI69" s="191"/>
      <c r="DJ69" s="191"/>
      <c r="DK69" s="191"/>
      <c r="DL69" s="191"/>
      <c r="DM69" s="191"/>
      <c r="DN69" s="191"/>
      <c r="DO69" s="191"/>
      <c r="DP69" s="191"/>
      <c r="DQ69" s="191"/>
      <c r="DR69" s="191"/>
      <c r="DS69" s="191"/>
      <c r="DT69" s="191"/>
      <c r="DU69" s="191"/>
      <c r="DV69" s="191"/>
      <c r="DW69" s="191"/>
      <c r="DX69" s="191"/>
      <c r="DY69" s="191"/>
      <c r="DZ69" s="191"/>
      <c r="EA69" s="191"/>
      <c r="EB69" s="191"/>
      <c r="EC69" s="191"/>
      <c r="ED69" s="191"/>
      <c r="EE69" s="191"/>
      <c r="EF69" s="191"/>
      <c r="EG69" s="191"/>
      <c r="EH69" s="191"/>
      <c r="EI69" s="191"/>
      <c r="EJ69" s="191"/>
      <c r="EK69" s="191"/>
      <c r="EL69" s="191"/>
      <c r="EM69" s="191"/>
      <c r="EN69" s="191"/>
      <c r="EO69" s="191"/>
      <c r="EP69" s="191"/>
      <c r="EQ69" s="191"/>
      <c r="ER69" s="191"/>
      <c r="ES69" s="191"/>
      <c r="ET69" s="191"/>
      <c r="EU69" s="191"/>
    </row>
    <row r="70" spans="1:151" s="192" customFormat="1" ht="19.5">
      <c r="A70" s="193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0"/>
      <c r="X70" s="190"/>
      <c r="Y70" s="190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191"/>
      <c r="CW70" s="191"/>
      <c r="CX70" s="191"/>
      <c r="CY70" s="191"/>
      <c r="CZ70" s="191"/>
      <c r="DA70" s="191"/>
      <c r="DB70" s="191"/>
      <c r="DC70" s="191"/>
      <c r="DD70" s="191"/>
      <c r="DE70" s="191"/>
      <c r="DF70" s="191"/>
      <c r="DG70" s="191"/>
      <c r="DH70" s="191"/>
      <c r="DI70" s="191"/>
      <c r="DJ70" s="191"/>
      <c r="DK70" s="191"/>
      <c r="DL70" s="191"/>
      <c r="DM70" s="191"/>
      <c r="DN70" s="191"/>
      <c r="DO70" s="191"/>
      <c r="DP70" s="191"/>
      <c r="DQ70" s="191"/>
      <c r="DR70" s="191"/>
      <c r="DS70" s="191"/>
      <c r="DT70" s="191"/>
      <c r="DU70" s="191"/>
      <c r="DV70" s="191"/>
      <c r="DW70" s="191"/>
      <c r="DX70" s="191"/>
      <c r="DY70" s="191"/>
      <c r="DZ70" s="191"/>
      <c r="EA70" s="191"/>
      <c r="EB70" s="191"/>
      <c r="EC70" s="191"/>
      <c r="ED70" s="191"/>
      <c r="EE70" s="191"/>
      <c r="EF70" s="191"/>
      <c r="EG70" s="191"/>
      <c r="EH70" s="191"/>
      <c r="EI70" s="191"/>
      <c r="EJ70" s="191"/>
      <c r="EK70" s="191"/>
      <c r="EL70" s="191"/>
      <c r="EM70" s="191"/>
      <c r="EN70" s="191"/>
      <c r="EO70" s="191"/>
      <c r="EP70" s="191"/>
      <c r="EQ70" s="191"/>
      <c r="ER70" s="191"/>
      <c r="ES70" s="191"/>
      <c r="ET70" s="191"/>
      <c r="EU70" s="191"/>
    </row>
    <row r="71" spans="1:151" s="192" customFormat="1" ht="19.5">
      <c r="A71" s="193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0"/>
      <c r="X71" s="190"/>
      <c r="Y71" s="190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  <c r="CE71" s="191"/>
      <c r="CF71" s="191"/>
      <c r="CG71" s="191"/>
      <c r="CH71" s="191"/>
      <c r="CI71" s="191"/>
      <c r="CJ71" s="191"/>
      <c r="CK71" s="191"/>
      <c r="CL71" s="191"/>
      <c r="CM71" s="191"/>
      <c r="CN71" s="191"/>
      <c r="CO71" s="191"/>
      <c r="CP71" s="191"/>
      <c r="CQ71" s="191"/>
      <c r="CR71" s="191"/>
      <c r="CS71" s="191"/>
      <c r="CT71" s="191"/>
      <c r="CU71" s="191"/>
      <c r="CV71" s="191"/>
      <c r="CW71" s="191"/>
      <c r="CX71" s="191"/>
      <c r="CY71" s="191"/>
      <c r="CZ71" s="191"/>
      <c r="DA71" s="191"/>
      <c r="DB71" s="191"/>
      <c r="DC71" s="191"/>
      <c r="DD71" s="191"/>
      <c r="DE71" s="191"/>
      <c r="DF71" s="191"/>
      <c r="DG71" s="191"/>
      <c r="DH71" s="191"/>
      <c r="DI71" s="191"/>
      <c r="DJ71" s="191"/>
      <c r="DK71" s="191"/>
      <c r="DL71" s="191"/>
      <c r="DM71" s="191"/>
      <c r="DN71" s="191"/>
      <c r="DO71" s="191"/>
      <c r="DP71" s="191"/>
      <c r="DQ71" s="191"/>
      <c r="DR71" s="191"/>
      <c r="DS71" s="191"/>
      <c r="DT71" s="191"/>
      <c r="DU71" s="191"/>
      <c r="DV71" s="191"/>
      <c r="DW71" s="191"/>
      <c r="DX71" s="191"/>
      <c r="DY71" s="191"/>
      <c r="DZ71" s="191"/>
      <c r="EA71" s="191"/>
      <c r="EB71" s="191"/>
      <c r="EC71" s="191"/>
      <c r="ED71" s="191"/>
      <c r="EE71" s="191"/>
      <c r="EF71" s="191"/>
      <c r="EG71" s="191"/>
      <c r="EH71" s="191"/>
      <c r="EI71" s="191"/>
      <c r="EJ71" s="191"/>
      <c r="EK71" s="191"/>
      <c r="EL71" s="191"/>
      <c r="EM71" s="191"/>
      <c r="EN71" s="191"/>
      <c r="EO71" s="191"/>
      <c r="EP71" s="191"/>
      <c r="EQ71" s="191"/>
      <c r="ER71" s="191"/>
      <c r="ES71" s="191"/>
      <c r="ET71" s="191"/>
      <c r="EU71" s="191"/>
    </row>
    <row r="72" spans="1:151" s="192" customFormat="1" ht="19.5">
      <c r="A72" s="193"/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0"/>
      <c r="X72" s="190"/>
      <c r="Y72" s="190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191"/>
      <c r="BT72" s="191"/>
      <c r="BU72" s="191"/>
      <c r="BV72" s="191"/>
      <c r="BW72" s="191"/>
      <c r="BX72" s="191"/>
      <c r="BY72" s="191"/>
      <c r="BZ72" s="191"/>
      <c r="CA72" s="191"/>
      <c r="CB72" s="191"/>
      <c r="CC72" s="191"/>
      <c r="CD72" s="191"/>
      <c r="CE72" s="191"/>
      <c r="CF72" s="191"/>
      <c r="CG72" s="191"/>
      <c r="CH72" s="191"/>
      <c r="CI72" s="191"/>
      <c r="CJ72" s="191"/>
      <c r="CK72" s="191"/>
      <c r="CL72" s="191"/>
      <c r="CM72" s="191"/>
      <c r="CN72" s="191"/>
      <c r="CO72" s="191"/>
      <c r="CP72" s="191"/>
      <c r="CQ72" s="191"/>
      <c r="CR72" s="191"/>
      <c r="CS72" s="191"/>
      <c r="CT72" s="191"/>
      <c r="CU72" s="191"/>
      <c r="CV72" s="191"/>
      <c r="CW72" s="191"/>
      <c r="CX72" s="191"/>
      <c r="CY72" s="191"/>
      <c r="CZ72" s="191"/>
      <c r="DA72" s="191"/>
      <c r="DB72" s="191"/>
      <c r="DC72" s="191"/>
      <c r="DD72" s="191"/>
      <c r="DE72" s="191"/>
      <c r="DF72" s="191"/>
      <c r="DG72" s="191"/>
      <c r="DH72" s="191"/>
      <c r="DI72" s="191"/>
      <c r="DJ72" s="191"/>
      <c r="DK72" s="191"/>
      <c r="DL72" s="191"/>
      <c r="DM72" s="191"/>
      <c r="DN72" s="191"/>
      <c r="DO72" s="191"/>
      <c r="DP72" s="191"/>
      <c r="DQ72" s="191"/>
      <c r="DR72" s="191"/>
      <c r="DS72" s="191"/>
      <c r="DT72" s="191"/>
      <c r="DU72" s="191"/>
      <c r="DV72" s="191"/>
      <c r="DW72" s="191"/>
      <c r="DX72" s="191"/>
      <c r="DY72" s="191"/>
      <c r="DZ72" s="191"/>
      <c r="EA72" s="191"/>
      <c r="EB72" s="191"/>
      <c r="EC72" s="191"/>
      <c r="ED72" s="191"/>
      <c r="EE72" s="191"/>
      <c r="EF72" s="191"/>
      <c r="EG72" s="191"/>
      <c r="EH72" s="191"/>
      <c r="EI72" s="191"/>
      <c r="EJ72" s="191"/>
      <c r="EK72" s="191"/>
      <c r="EL72" s="191"/>
      <c r="EM72" s="191"/>
      <c r="EN72" s="191"/>
      <c r="EO72" s="191"/>
      <c r="EP72" s="191"/>
      <c r="EQ72" s="191"/>
      <c r="ER72" s="191"/>
      <c r="ES72" s="191"/>
      <c r="ET72" s="191"/>
      <c r="EU72" s="191"/>
    </row>
    <row r="73" spans="1:151" s="192" customFormat="1" ht="19.5">
      <c r="A73" s="193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0"/>
      <c r="X73" s="190"/>
      <c r="Y73" s="190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91"/>
      <c r="CC73" s="191"/>
      <c r="CD73" s="191"/>
      <c r="CE73" s="191"/>
      <c r="CF73" s="191"/>
      <c r="CG73" s="191"/>
      <c r="CH73" s="191"/>
      <c r="CI73" s="191"/>
      <c r="CJ73" s="191"/>
      <c r="CK73" s="191"/>
      <c r="CL73" s="191"/>
      <c r="CM73" s="191"/>
      <c r="CN73" s="191"/>
      <c r="CO73" s="191"/>
      <c r="CP73" s="191"/>
      <c r="CQ73" s="191"/>
      <c r="CR73" s="191"/>
      <c r="CS73" s="191"/>
      <c r="CT73" s="191"/>
      <c r="CU73" s="191"/>
      <c r="CV73" s="191"/>
      <c r="CW73" s="191"/>
      <c r="CX73" s="191"/>
      <c r="CY73" s="191"/>
      <c r="CZ73" s="191"/>
      <c r="DA73" s="191"/>
      <c r="DB73" s="191"/>
      <c r="DC73" s="191"/>
      <c r="DD73" s="191"/>
      <c r="DE73" s="191"/>
      <c r="DF73" s="191"/>
      <c r="DG73" s="191"/>
      <c r="DH73" s="191"/>
      <c r="DI73" s="191"/>
      <c r="DJ73" s="191"/>
      <c r="DK73" s="191"/>
      <c r="DL73" s="191"/>
      <c r="DM73" s="191"/>
      <c r="DN73" s="191"/>
      <c r="DO73" s="191"/>
      <c r="DP73" s="191"/>
      <c r="DQ73" s="191"/>
      <c r="DR73" s="191"/>
      <c r="DS73" s="191"/>
      <c r="DT73" s="191"/>
      <c r="DU73" s="191"/>
      <c r="DV73" s="191"/>
      <c r="DW73" s="191"/>
      <c r="DX73" s="191"/>
      <c r="DY73" s="191"/>
      <c r="DZ73" s="191"/>
      <c r="EA73" s="191"/>
      <c r="EB73" s="191"/>
      <c r="EC73" s="191"/>
      <c r="ED73" s="191"/>
      <c r="EE73" s="191"/>
      <c r="EF73" s="191"/>
      <c r="EG73" s="191"/>
      <c r="EH73" s="191"/>
      <c r="EI73" s="191"/>
      <c r="EJ73" s="191"/>
      <c r="EK73" s="191"/>
      <c r="EL73" s="191"/>
      <c r="EM73" s="191"/>
      <c r="EN73" s="191"/>
      <c r="EO73" s="191"/>
      <c r="EP73" s="191"/>
      <c r="EQ73" s="191"/>
      <c r="ER73" s="191"/>
      <c r="ES73" s="191"/>
      <c r="ET73" s="191"/>
      <c r="EU73" s="191"/>
    </row>
    <row r="74" spans="1:151" s="192" customFormat="1" ht="19.5">
      <c r="A74" s="193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0"/>
      <c r="X74" s="190"/>
      <c r="Y74" s="190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</row>
  </sheetData>
  <mergeCells count="32">
    <mergeCell ref="U1:W4"/>
    <mergeCell ref="U5:W8"/>
    <mergeCell ref="A1:C8"/>
    <mergeCell ref="D1:T1"/>
    <mergeCell ref="D2:T2"/>
    <mergeCell ref="D3:T3"/>
    <mergeCell ref="D4:T4"/>
    <mergeCell ref="D6:G6"/>
    <mergeCell ref="H6:K6"/>
    <mergeCell ref="L6:O6"/>
    <mergeCell ref="H37:K37"/>
    <mergeCell ref="L37:O37"/>
    <mergeCell ref="U37:V37"/>
    <mergeCell ref="D35:G35"/>
    <mergeCell ref="H35:K35"/>
    <mergeCell ref="L35:P35"/>
    <mergeCell ref="Q35:T35"/>
    <mergeCell ref="D37:G37"/>
    <mergeCell ref="D12:G12"/>
    <mergeCell ref="H12:K12"/>
    <mergeCell ref="L12:O12"/>
    <mergeCell ref="Q12:T12"/>
    <mergeCell ref="L51:M51"/>
    <mergeCell ref="Q6:T6"/>
    <mergeCell ref="D5:G5"/>
    <mergeCell ref="H5:K5"/>
    <mergeCell ref="L5:O5"/>
    <mergeCell ref="Q5:T5"/>
    <mergeCell ref="D10:G10"/>
    <mergeCell ref="H10:K10"/>
    <mergeCell ref="L10:O10"/>
    <mergeCell ref="Q10:T10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Ronelleb</dc:creator>
  <cp:keywords/>
  <dc:description/>
  <cp:lastModifiedBy>madeliedj</cp:lastModifiedBy>
  <cp:lastPrinted>2004-07-26T06:09:00Z</cp:lastPrinted>
  <dcterms:created xsi:type="dcterms:W3CDTF">2002-02-15T09:17:36Z</dcterms:created>
  <dcterms:modified xsi:type="dcterms:W3CDTF">2004-07-26T06:10:20Z</dcterms:modified>
  <cp:category/>
  <cp:version/>
  <cp:contentType/>
  <cp:contentStatus/>
</cp:coreProperties>
</file>