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NOVEMBER 2002" sheetId="1" r:id="rId1"/>
  </sheets>
  <definedNames/>
  <calcPr fullCalcOnLoad="1"/>
</workbook>
</file>

<file path=xl/sharedStrings.xml><?xml version="1.0" encoding="utf-8"?>
<sst xmlns="http://schemas.openxmlformats.org/spreadsheetml/2006/main" count="138" uniqueCount="102">
  <si>
    <t>Progressive/Progressief</t>
  </si>
  <si>
    <t>%</t>
  </si>
  <si>
    <t>Total</t>
  </si>
  <si>
    <t>Totaal</t>
  </si>
  <si>
    <t>(b) Acquisition</t>
  </si>
  <si>
    <t>(b) Verkryging</t>
  </si>
  <si>
    <t>(7)</t>
  </si>
  <si>
    <t>(c) Utilisation</t>
  </si>
  <si>
    <t>(c) Aanwending</t>
  </si>
  <si>
    <t xml:space="preserve">Withdrawn by producers </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</si>
  <si>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</si>
  <si>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</si>
  <si>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</si>
  <si>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</si>
  <si>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</si>
  <si>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</si>
  <si>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</si>
  <si>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</si>
  <si>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</si>
  <si>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</si>
  <si>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</si>
  <si>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</si>
  <si>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</si>
  <si>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</si>
  <si>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</si>
  <si>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</si>
  <si>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</si>
  <si>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</si>
  <si>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</si>
  <si>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</si>
  <si>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</si>
  <si>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</si>
  <si>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</si>
  <si>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</si>
  <si>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</si>
  <si>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</si>
  <si>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</si>
  <si>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</si>
  <si>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</si>
  <si>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</si>
  <si>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</si>
  <si>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Peanut Butter</t>
  </si>
  <si>
    <t>Grondboonbotter</t>
  </si>
  <si>
    <t>Crushed for oil and oilcake</t>
  </si>
  <si>
    <t>Pods</t>
  </si>
  <si>
    <t>Peule</t>
  </si>
  <si>
    <t>(f) Unutilised stock (a+b-c-d-e)</t>
  </si>
  <si>
    <t>(a) Opening stock</t>
  </si>
  <si>
    <t>No comparable or actual figures available./Geen vergelykbare of werklike syfers beskikbaar nie.</t>
  </si>
  <si>
    <t>Pers vir olie en oliekoek</t>
  </si>
  <si>
    <t>+/- (3)</t>
  </si>
  <si>
    <t>Border posts</t>
  </si>
  <si>
    <t>Harbours</t>
  </si>
  <si>
    <t>Grensposte</t>
  </si>
  <si>
    <t>Hawens</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</si>
  <si>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</si>
  <si>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</si>
  <si>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</si>
  <si>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</si>
  <si>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</si>
  <si>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</si>
  <si>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</si>
  <si>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</si>
  <si>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usage of this information./ Soos deur medewerkers verklaar. Alhoewel  alles gedoen is om te verseker dat die inligting korrek is, aanvaar nie SAGIS of enige van sy direkteure of werknemers verantwoordelikheid  vir enige aksies of verliese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</si>
  <si>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</si>
  <si>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</si>
  <si>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</si>
  <si>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</si>
  <si>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</si>
  <si>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</si>
  <si>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</si>
  <si>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</si>
  <si>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 xml:space="preserve">As declared by co-workers. Although everything has been done to ensure the accuracy of the information, neither SAGIS nor any of its directors or employees take any responsibility for actions or losses that might occur as a result of the </t>
  </si>
  <si>
    <t xml:space="preserve">The enunciation of the figures for exports are as declared by the co-workers. The destination thereof cannot be confirmed./Die uiteensetting van die syfers vir uitvoere is soos deur medewerkers verklaar. </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</si>
  <si>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</si>
  <si>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</si>
  <si>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 xml:space="preserve">as gevolg van die inligting wat gebruik is nie.   </t>
  </si>
  <si>
    <t>'000 t</t>
  </si>
  <si>
    <t>Oct/Okt 2002</t>
  </si>
  <si>
    <t>1 Oct/Okt 2002</t>
  </si>
  <si>
    <t>31 Oct/Okt 2002</t>
  </si>
  <si>
    <t>Vrygestel aan eindverbruiker(s)</t>
  </si>
  <si>
    <t>Released to end-consumer(s)</t>
  </si>
  <si>
    <t>Direct edible market</t>
  </si>
  <si>
    <t>Direkte eetmark</t>
  </si>
  <si>
    <t xml:space="preserve">SMI-122002  </t>
  </si>
  <si>
    <t>23/12/2002</t>
  </si>
  <si>
    <t>Nov 2002</t>
  </si>
  <si>
    <t>Mar/Mrt - Nov 2002</t>
  </si>
  <si>
    <t>1 Nov 2002</t>
  </si>
  <si>
    <t>30 Nov 2002</t>
  </si>
  <si>
    <t>30 Nov 2001</t>
  </si>
  <si>
    <t>Mar/Mrt - Nov 2001</t>
  </si>
  <si>
    <t>Prog. Mar/Mrt - Nov 2002</t>
  </si>
  <si>
    <t>Prog. Mar/Mrt - Nov 2001</t>
  </si>
  <si>
    <t>Deliveries directly from farms (5)</t>
  </si>
  <si>
    <t>Lewerings direk vanaf plase (5)</t>
  </si>
  <si>
    <t>Net dispatches(+)/receipts(-)</t>
  </si>
  <si>
    <t>Netto versendings(+)/ontvangstes(-)</t>
  </si>
  <si>
    <t>100 503</t>
  </si>
  <si>
    <t>(h) Unallocated stock</t>
  </si>
  <si>
    <t>(h) Ongeallokeerde voorraad</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</si>
</sst>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Alignment="1">
      <alignment/>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72" fontId="6" fillId="0" borderId="18" xfId="0" applyNumberFormat="1" applyFont="1" applyFill="1" applyBorder="1" applyAlignment="1">
      <alignment/>
    </xf>
    <xf numFmtId="172" fontId="6" fillId="0" borderId="19" xfId="0" applyNumberFormat="1" applyFont="1" applyFill="1" applyBorder="1" applyAlignment="1">
      <alignment/>
    </xf>
    <xf numFmtId="0" fontId="6" fillId="0" borderId="19" xfId="0" applyFont="1" applyFill="1" applyBorder="1" applyAlignment="1">
      <alignment/>
    </xf>
    <xf numFmtId="172" fontId="6" fillId="0" borderId="20" xfId="0" applyNumberFormat="1" applyFont="1" applyFill="1" applyBorder="1" applyAlignment="1">
      <alignment/>
    </xf>
    <xf numFmtId="172" fontId="6" fillId="0" borderId="18" xfId="0" applyNumberFormat="1" applyFont="1" applyFill="1" applyBorder="1" applyAlignment="1">
      <alignment/>
    </xf>
    <xf numFmtId="172" fontId="6" fillId="0" borderId="21" xfId="0" applyNumberFormat="1" applyFont="1" applyFill="1" applyBorder="1" applyAlignment="1">
      <alignment/>
    </xf>
    <xf numFmtId="172" fontId="6" fillId="0" borderId="16" xfId="0" applyNumberFormat="1" applyFont="1" applyFill="1" applyBorder="1" applyAlignment="1">
      <alignment/>
    </xf>
    <xf numFmtId="172" fontId="6" fillId="0" borderId="20" xfId="0" applyNumberFormat="1" applyFont="1" applyFill="1" applyBorder="1" applyAlignment="1">
      <alignment/>
    </xf>
    <xf numFmtId="172"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72" fontId="6" fillId="0" borderId="2" xfId="0" applyNumberFormat="1" applyFont="1" applyFill="1" applyBorder="1" applyAlignment="1">
      <alignment/>
    </xf>
    <xf numFmtId="172" fontId="6" fillId="0" borderId="19" xfId="0" applyNumberFormat="1" applyFont="1" applyFill="1" applyBorder="1" applyAlignment="1">
      <alignment/>
    </xf>
    <xf numFmtId="172" fontId="6" fillId="0" borderId="5" xfId="0" applyNumberFormat="1" applyFont="1" applyFill="1" applyBorder="1" applyAlignment="1">
      <alignment/>
    </xf>
    <xf numFmtId="172"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72" fontId="6" fillId="0" borderId="9" xfId="0" applyNumberFormat="1" applyFont="1" applyFill="1" applyBorder="1" applyAlignment="1">
      <alignment/>
    </xf>
    <xf numFmtId="172" fontId="6" fillId="0" borderId="10" xfId="0" applyNumberFormat="1" applyFont="1" applyFill="1" applyBorder="1" applyAlignment="1">
      <alignment/>
    </xf>
    <xf numFmtId="172" fontId="6" fillId="0" borderId="25" xfId="0" applyNumberFormat="1" applyFont="1" applyFill="1" applyBorder="1" applyAlignment="1">
      <alignment/>
    </xf>
    <xf numFmtId="172" fontId="6" fillId="0" borderId="26" xfId="0" applyNumberFormat="1" applyFont="1" applyFill="1" applyBorder="1" applyAlignment="1">
      <alignment/>
    </xf>
    <xf numFmtId="172" fontId="6" fillId="0" borderId="5" xfId="0" applyNumberFormat="1" applyFont="1" applyFill="1" applyBorder="1" applyAlignment="1">
      <alignment horizontal="right"/>
    </xf>
    <xf numFmtId="172" fontId="6" fillId="0" borderId="9" xfId="0" applyNumberFormat="1" applyFont="1" applyFill="1" applyBorder="1" applyAlignment="1">
      <alignment/>
    </xf>
    <xf numFmtId="172" fontId="6" fillId="0" borderId="25" xfId="0" applyNumberFormat="1" applyFont="1" applyFill="1" applyBorder="1" applyAlignment="1">
      <alignmen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72" fontId="6" fillId="0" borderId="12" xfId="0" applyNumberFormat="1" applyFont="1" applyFill="1" applyBorder="1" applyAlignment="1">
      <alignment/>
    </xf>
    <xf numFmtId="172" fontId="6" fillId="0" borderId="13" xfId="0" applyNumberFormat="1" applyFont="1" applyFill="1" applyBorder="1" applyAlignment="1">
      <alignment/>
    </xf>
    <xf numFmtId="172" fontId="6" fillId="0" borderId="29" xfId="0" applyNumberFormat="1" applyFont="1" applyFill="1" applyBorder="1" applyAlignment="1">
      <alignment/>
    </xf>
    <xf numFmtId="172" fontId="6" fillId="0" borderId="30" xfId="0" applyNumberFormat="1" applyFont="1" applyFill="1" applyBorder="1" applyAlignment="1">
      <alignment/>
    </xf>
    <xf numFmtId="172" fontId="6" fillId="0" borderId="14" xfId="0" applyNumberFormat="1" applyFont="1" applyFill="1" applyBorder="1" applyAlignment="1">
      <alignment/>
    </xf>
    <xf numFmtId="172" fontId="6" fillId="0" borderId="14" xfId="0" applyNumberFormat="1" applyFont="1" applyFill="1" applyBorder="1" applyAlignment="1" quotePrefix="1">
      <alignment horizontal="center"/>
    </xf>
    <xf numFmtId="172" fontId="6" fillId="0" borderId="12" xfId="0" applyNumberFormat="1" applyFont="1" applyFill="1" applyBorder="1" applyAlignment="1">
      <alignment/>
    </xf>
    <xf numFmtId="172" fontId="6" fillId="0" borderId="29" xfId="0" applyNumberFormat="1" applyFont="1" applyFill="1" applyBorder="1" applyAlignment="1">
      <alignment/>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72" fontId="4" fillId="0" borderId="0" xfId="0" applyNumberFormat="1" applyFont="1" applyFill="1" applyBorder="1" applyAlignment="1">
      <alignment/>
    </xf>
    <xf numFmtId="0" fontId="7" fillId="0" borderId="22" xfId="0" applyFont="1" applyFill="1" applyBorder="1" applyAlignment="1" quotePrefix="1">
      <alignment horizontal="left"/>
    </xf>
    <xf numFmtId="172" fontId="6" fillId="0" borderId="32" xfId="0" applyNumberFormat="1" applyFont="1" applyFill="1" applyBorder="1" applyAlignment="1">
      <alignment/>
    </xf>
    <xf numFmtId="172" fontId="6" fillId="0" borderId="21" xfId="0" applyNumberFormat="1" applyFont="1" applyFill="1" applyBorder="1" applyAlignment="1">
      <alignment/>
    </xf>
    <xf numFmtId="172" fontId="6" fillId="0" borderId="33" xfId="0" applyNumberFormat="1" applyFont="1" applyFill="1" applyBorder="1" applyAlignment="1">
      <alignment/>
    </xf>
    <xf numFmtId="172" fontId="6" fillId="0" borderId="33" xfId="0" applyNumberFormat="1" applyFont="1" applyFill="1" applyBorder="1" applyAlignment="1">
      <alignment horizontal="right"/>
    </xf>
    <xf numFmtId="172"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72" fontId="6" fillId="0" borderId="34" xfId="0" applyNumberFormat="1" applyFont="1" applyFill="1" applyBorder="1" applyAlignment="1">
      <alignment/>
    </xf>
    <xf numFmtId="172" fontId="6" fillId="0" borderId="35" xfId="0" applyNumberFormat="1" applyFont="1" applyFill="1" applyBorder="1" applyAlignment="1">
      <alignment/>
    </xf>
    <xf numFmtId="172" fontId="6" fillId="0" borderId="36" xfId="0" applyNumberFormat="1" applyFont="1" applyFill="1" applyBorder="1" applyAlignment="1">
      <alignment/>
    </xf>
    <xf numFmtId="172" fontId="6" fillId="0" borderId="37" xfId="0" applyNumberFormat="1" applyFont="1" applyFill="1" applyBorder="1" applyAlignment="1">
      <alignment/>
    </xf>
    <xf numFmtId="172"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4" fillId="0" borderId="0" xfId="0" applyFont="1" applyFill="1" applyBorder="1" applyAlignment="1">
      <alignment/>
    </xf>
    <xf numFmtId="0" fontId="6" fillId="0" borderId="39" xfId="0" applyFont="1" applyFill="1" applyBorder="1" applyAlignment="1">
      <alignment/>
    </xf>
    <xf numFmtId="172" fontId="6" fillId="0" borderId="40" xfId="0" applyNumberFormat="1" applyFont="1" applyFill="1" applyBorder="1" applyAlignment="1">
      <alignment/>
    </xf>
    <xf numFmtId="172" fontId="6" fillId="0" borderId="27" xfId="0" applyNumberFormat="1" applyFont="1" applyFill="1" applyBorder="1" applyAlignment="1">
      <alignment/>
    </xf>
    <xf numFmtId="172" fontId="6" fillId="0" borderId="41" xfId="0" applyNumberFormat="1" applyFont="1" applyFill="1" applyBorder="1" applyAlignment="1">
      <alignment/>
    </xf>
    <xf numFmtId="172" fontId="6" fillId="0" borderId="42" xfId="0" applyNumberFormat="1" applyFont="1" applyFill="1" applyBorder="1" applyAlignment="1">
      <alignment/>
    </xf>
    <xf numFmtId="172" fontId="6" fillId="0" borderId="43" xfId="0" applyNumberFormat="1" applyFont="1" applyFill="1" applyBorder="1" applyAlignment="1">
      <alignment/>
    </xf>
    <xf numFmtId="172" fontId="6" fillId="0" borderId="44" xfId="0" applyNumberFormat="1" applyFont="1" applyFill="1" applyBorder="1" applyAlignment="1">
      <alignment horizontal="right"/>
    </xf>
    <xf numFmtId="172" fontId="6" fillId="0" borderId="40" xfId="0" applyNumberFormat="1" applyFont="1" applyFill="1" applyBorder="1" applyAlignment="1">
      <alignment/>
    </xf>
    <xf numFmtId="172" fontId="6" fillId="0" borderId="41" xfId="0" applyNumberFormat="1" applyFont="1" applyFill="1" applyBorder="1" applyAlignment="1">
      <alignmen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72" fontId="6" fillId="0" borderId="47" xfId="0" applyNumberFormat="1" applyFont="1" applyFill="1" applyBorder="1" applyAlignment="1">
      <alignment/>
    </xf>
    <xf numFmtId="172" fontId="6" fillId="0" borderId="45" xfId="0" applyNumberFormat="1" applyFont="1" applyFill="1" applyBorder="1" applyAlignment="1">
      <alignment/>
    </xf>
    <xf numFmtId="172" fontId="6" fillId="0" borderId="39" xfId="0" applyNumberFormat="1" applyFont="1" applyFill="1" applyBorder="1" applyAlignment="1">
      <alignment/>
    </xf>
    <xf numFmtId="172" fontId="6" fillId="0" borderId="48" xfId="0" applyNumberFormat="1" applyFont="1" applyFill="1" applyBorder="1" applyAlignment="1">
      <alignment/>
    </xf>
    <xf numFmtId="172" fontId="6" fillId="0" borderId="8" xfId="0" applyNumberFormat="1" applyFont="1" applyFill="1" applyBorder="1" applyAlignment="1">
      <alignment/>
    </xf>
    <xf numFmtId="172" fontId="6" fillId="0" borderId="7" xfId="0" applyNumberFormat="1" applyFont="1" applyFill="1" applyBorder="1" applyAlignment="1">
      <alignment horizontal="right"/>
    </xf>
    <xf numFmtId="172" fontId="6" fillId="0" borderId="47" xfId="0" applyNumberFormat="1" applyFont="1" applyFill="1" applyBorder="1" applyAlignment="1">
      <alignment/>
    </xf>
    <xf numFmtId="172" fontId="6" fillId="0" borderId="39" xfId="0" applyNumberFormat="1" applyFont="1" applyFill="1" applyBorder="1" applyAlignment="1">
      <alignmen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72" fontId="6" fillId="0" borderId="50" xfId="0" applyNumberFormat="1" applyFont="1" applyFill="1" applyBorder="1" applyAlignment="1">
      <alignment/>
    </xf>
    <xf numFmtId="172" fontId="6" fillId="0" borderId="31" xfId="0" applyNumberFormat="1" applyFont="1" applyFill="1" applyBorder="1" applyAlignment="1">
      <alignment/>
    </xf>
    <xf numFmtId="172" fontId="6" fillId="0" borderId="51" xfId="0" applyNumberFormat="1" applyFont="1" applyFill="1" applyBorder="1" applyAlignment="1">
      <alignment/>
    </xf>
    <xf numFmtId="172" fontId="6" fillId="0" borderId="52" xfId="0" applyNumberFormat="1" applyFont="1" applyFill="1" applyBorder="1" applyAlignment="1">
      <alignment/>
    </xf>
    <xf numFmtId="172" fontId="6" fillId="0" borderId="50" xfId="0" applyNumberFormat="1" applyFont="1" applyFill="1" applyBorder="1" applyAlignment="1">
      <alignment/>
    </xf>
    <xf numFmtId="172" fontId="6" fillId="0" borderId="51" xfId="0" applyNumberFormat="1" applyFont="1" applyFill="1" applyBorder="1" applyAlignment="1">
      <alignmen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72" fontId="6" fillId="0" borderId="14" xfId="0" applyNumberFormat="1" applyFont="1" applyFill="1" applyBorder="1" applyAlignment="1">
      <alignment horizontal="right"/>
    </xf>
    <xf numFmtId="0" fontId="6" fillId="0" borderId="22" xfId="0" applyFont="1" applyFill="1" applyBorder="1" applyAlignment="1">
      <alignment horizontal="right"/>
    </xf>
    <xf numFmtId="0" fontId="6" fillId="0" borderId="31" xfId="0" applyFont="1" applyFill="1" applyBorder="1" applyAlignment="1">
      <alignment horizontal="right"/>
    </xf>
    <xf numFmtId="172" fontId="6" fillId="0" borderId="0" xfId="0" applyNumberFormat="1" applyFont="1" applyFill="1" applyBorder="1" applyAlignment="1">
      <alignment/>
    </xf>
    <xf numFmtId="172" fontId="6" fillId="0" borderId="1" xfId="0" applyNumberFormat="1" applyFont="1" applyFill="1" applyBorder="1" applyAlignment="1">
      <alignment/>
    </xf>
    <xf numFmtId="172" fontId="4" fillId="0" borderId="1" xfId="0" applyNumberFormat="1" applyFont="1" applyFill="1" applyBorder="1" applyAlignment="1">
      <alignment/>
    </xf>
    <xf numFmtId="172"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11" fillId="0" borderId="43" xfId="0" applyFont="1" applyFill="1" applyBorder="1" applyAlignment="1" quotePrefix="1">
      <alignment horizontal="left"/>
    </xf>
    <xf numFmtId="172"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172" fontId="6" fillId="0" borderId="9" xfId="0" applyNumberFormat="1" applyFont="1" applyFill="1" applyBorder="1" applyAlignment="1" quotePrefix="1">
      <alignment horizontal="center"/>
    </xf>
    <xf numFmtId="0" fontId="6" fillId="0" borderId="25" xfId="0" applyFont="1" applyFill="1" applyBorder="1" applyAlignment="1">
      <alignment/>
    </xf>
    <xf numFmtId="0" fontId="11" fillId="0" borderId="40" xfId="0" applyFont="1" applyFill="1" applyBorder="1" applyAlignment="1">
      <alignment horizontal="right"/>
    </xf>
    <xf numFmtId="0" fontId="11" fillId="0" borderId="49" xfId="0" applyFont="1" applyFill="1" applyBorder="1" applyAlignment="1">
      <alignment horizontal="left"/>
    </xf>
    <xf numFmtId="172" fontId="6" fillId="0" borderId="53" xfId="0" applyNumberFormat="1" applyFont="1" applyFill="1" applyBorder="1" applyAlignment="1">
      <alignment/>
    </xf>
    <xf numFmtId="172" fontId="6" fillId="0" borderId="49" xfId="0" applyNumberFormat="1" applyFont="1" applyFill="1" applyBorder="1" applyAlignment="1">
      <alignment/>
    </xf>
    <xf numFmtId="172" fontId="6" fillId="0" borderId="6" xfId="0" applyNumberFormat="1" applyFont="1" applyFill="1" applyBorder="1" applyAlignment="1">
      <alignment/>
    </xf>
    <xf numFmtId="172"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72" fontId="6" fillId="0" borderId="11" xfId="0" applyNumberFormat="1" applyFont="1" applyFill="1" applyBorder="1" applyAlignment="1">
      <alignment/>
    </xf>
    <xf numFmtId="172" fontId="6" fillId="0" borderId="54" xfId="0" applyNumberFormat="1" applyFont="1" applyFill="1" applyBorder="1" applyAlignment="1">
      <alignment/>
    </xf>
    <xf numFmtId="172" fontId="6" fillId="0" borderId="55" xfId="0" applyNumberFormat="1" applyFont="1" applyFill="1" applyBorder="1" applyAlignment="1">
      <alignment/>
    </xf>
    <xf numFmtId="172" fontId="6" fillId="0" borderId="56" xfId="0" applyNumberFormat="1" applyFont="1" applyFill="1" applyBorder="1" applyAlignment="1">
      <alignment/>
    </xf>
    <xf numFmtId="172" fontId="6" fillId="0" borderId="57" xfId="0" applyNumberFormat="1" applyFont="1" applyFill="1" applyBorder="1" applyAlignment="1" quotePrefix="1">
      <alignment horizontal="center"/>
    </xf>
    <xf numFmtId="0" fontId="11" fillId="0" borderId="53"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72"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72" fontId="5" fillId="0" borderId="20" xfId="0" applyNumberFormat="1" applyFont="1" applyFill="1" applyBorder="1" applyAlignment="1">
      <alignment/>
    </xf>
    <xf numFmtId="172" fontId="6" fillId="0" borderId="32" xfId="0" applyNumberFormat="1" applyFont="1" applyFill="1" applyBorder="1" applyAlignment="1">
      <alignment/>
    </xf>
    <xf numFmtId="172" fontId="6" fillId="0" borderId="17" xfId="0" applyNumberFormat="1" applyFont="1" applyFill="1" applyBorder="1" applyAlignment="1">
      <alignment horizontal="right"/>
    </xf>
    <xf numFmtId="172" fontId="5" fillId="0" borderId="19" xfId="0" applyNumberFormat="1" applyFont="1" applyFill="1" applyBorder="1" applyAlignment="1">
      <alignment/>
    </xf>
    <xf numFmtId="172"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2" fillId="0" borderId="0" xfId="0" applyFont="1" applyFill="1" applyAlignment="1" quotePrefix="1">
      <alignment horizontal="left"/>
    </xf>
    <xf numFmtId="0" fontId="1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0" fontId="12" fillId="0" borderId="0" xfId="0" applyFont="1" applyFill="1" applyAlignment="1" quotePrefix="1">
      <alignment/>
    </xf>
    <xf numFmtId="0" fontId="12" fillId="0" borderId="0" xfId="0" applyFont="1" applyFill="1" applyAlignment="1">
      <alignment/>
    </xf>
    <xf numFmtId="173"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Border="1" applyAlignment="1">
      <alignment/>
    </xf>
    <xf numFmtId="0" fontId="1" fillId="0" borderId="0" xfId="0" applyFont="1" applyFill="1" applyBorder="1" applyAlignment="1">
      <alignment/>
    </xf>
    <xf numFmtId="49" fontId="12" fillId="0" borderId="0" xfId="0" applyNumberFormat="1" applyFont="1" applyFill="1" applyAlignment="1">
      <alignment horizontal="left"/>
    </xf>
    <xf numFmtId="0" fontId="10" fillId="0" borderId="0" xfId="0" applyFont="1" applyFill="1" applyAlignment="1" quotePrefix="1">
      <alignment horizontal="right"/>
    </xf>
    <xf numFmtId="0" fontId="1" fillId="0" borderId="0" xfId="0" applyFont="1" applyFill="1" applyAlignment="1">
      <alignment horizontal="right"/>
    </xf>
    <xf numFmtId="3" fontId="12" fillId="0" borderId="0" xfId="0" applyNumberFormat="1" applyFont="1" applyFill="1" applyAlignment="1">
      <alignment/>
    </xf>
    <xf numFmtId="0" fontId="13" fillId="0" borderId="0" xfId="0" applyFont="1" applyFill="1" applyAlignment="1">
      <alignment horizontal="lef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Alignment="1">
      <alignment/>
    </xf>
    <xf numFmtId="0" fontId="1" fillId="0" borderId="0" xfId="0" applyFont="1" applyFill="1" applyAlignment="1" quotePrefix="1">
      <alignment horizontal="left"/>
    </xf>
    <xf numFmtId="49" fontId="1" fillId="0" borderId="0" xfId="0" applyNumberFormat="1" applyFont="1" applyFill="1" applyAlignment="1">
      <alignment horizontal="left"/>
    </xf>
    <xf numFmtId="0" fontId="0" fillId="0" borderId="0" xfId="0" applyFont="1" applyFill="1" applyAlignment="1">
      <alignment/>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17" fontId="6" fillId="0" borderId="33"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2" fontId="6" fillId="0" borderId="16" xfId="0" applyNumberFormat="1" applyFont="1" applyFill="1" applyBorder="1" applyAlignment="1">
      <alignment horizontal="center"/>
    </xf>
    <xf numFmtId="0" fontId="7" fillId="0" borderId="3" xfId="0" applyFont="1" applyFill="1" applyBorder="1" applyAlignment="1">
      <alignment horizontal="right"/>
    </xf>
    <xf numFmtId="49" fontId="6" fillId="0" borderId="32" xfId="0" applyNumberFormat="1" applyFont="1" applyFill="1" applyBorder="1" applyAlignment="1" quotePrefix="1">
      <alignment horizontal="center"/>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49" fontId="6" fillId="0" borderId="3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52</xdr:row>
      <xdr:rowOff>47625</xdr:rowOff>
    </xdr:from>
    <xdr:to>
      <xdr:col>23</xdr:col>
      <xdr:colOff>9525</xdr:colOff>
      <xdr:row>55</xdr:row>
      <xdr:rowOff>266700</xdr:rowOff>
    </xdr:to>
    <xdr:pic>
      <xdr:nvPicPr>
        <xdr:cNvPr id="1" name="Picture 2"/>
        <xdr:cNvPicPr preferRelativeResize="1">
          <a:picLocks noChangeAspect="1"/>
        </xdr:cNvPicPr>
      </xdr:nvPicPr>
      <xdr:blipFill>
        <a:blip r:embed="rId1"/>
        <a:stretch>
          <a:fillRect/>
        </a:stretch>
      </xdr:blipFill>
      <xdr:spPr>
        <a:xfrm>
          <a:off x="18697575" y="128682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75" zoomScaleNormal="75" workbookViewId="0" topLeftCell="A1">
      <selection activeCell="A1" sqref="A1"/>
    </sheetView>
  </sheetViews>
  <sheetFormatPr defaultColWidth="9.140625" defaultRowHeight="12.75"/>
  <cols>
    <col min="1" max="1" width="8.421875" style="224" customWidth="1"/>
    <col min="2" max="2" width="2.8515625" style="224" customWidth="1"/>
    <col min="3" max="3" width="47.28125" style="224" customWidth="1"/>
    <col min="4" max="15" width="11.57421875" style="224" customWidth="1"/>
    <col min="16" max="16" width="15.421875" style="227" customWidth="1"/>
    <col min="17" max="17" width="11.8515625" style="224" customWidth="1"/>
    <col min="18" max="18" width="11.57421875" style="224" customWidth="1"/>
    <col min="19" max="19" width="11.421875" style="224" customWidth="1"/>
    <col min="20" max="20" width="11.57421875" style="224" customWidth="1"/>
    <col min="21" max="21" width="47.140625" style="224" customWidth="1"/>
    <col min="22" max="22" width="2.8515625" style="224" customWidth="1"/>
    <col min="23" max="23" width="8.421875" style="222" customWidth="1"/>
    <col min="24" max="24" width="4.421875" style="222" customWidth="1"/>
    <col min="25" max="175" width="7.8515625" style="222" customWidth="1"/>
    <col min="176" max="16384" width="7.8515625" style="224" customWidth="1"/>
  </cols>
  <sheetData>
    <row r="1" spans="1:167" s="3" customFormat="1" ht="21" customHeight="1">
      <c r="A1" s="1" t="s">
        <v>85</v>
      </c>
      <c r="B1" s="1"/>
      <c r="C1" s="1"/>
      <c r="D1" s="2"/>
      <c r="E1" s="2"/>
      <c r="F1" s="2"/>
      <c r="G1" s="2"/>
      <c r="I1" s="2"/>
      <c r="J1" s="2"/>
      <c r="K1" s="2"/>
      <c r="L1" s="2"/>
      <c r="M1" s="2" t="s">
        <v>23</v>
      </c>
      <c r="N1" s="4"/>
      <c r="O1" s="5"/>
      <c r="P1" s="1"/>
      <c r="Q1" s="1"/>
      <c r="R1" s="1"/>
      <c r="S1" s="1"/>
      <c r="T1" s="1"/>
      <c r="U1" s="1"/>
      <c r="V1" s="1"/>
      <c r="W1" s="4" t="s">
        <v>86</v>
      </c>
      <c r="X1" s="1"/>
      <c r="Y1" s="1"/>
      <c r="Z1" s="1"/>
      <c r="AA1" s="1"/>
      <c r="AB1" s="1"/>
      <c r="AC1" s="1"/>
      <c r="AD1" s="1"/>
      <c r="AE1" s="1"/>
      <c r="AF1" s="1"/>
      <c r="AG1" s="1"/>
      <c r="AH1" s="1"/>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s="3" customFormat="1" ht="21" customHeight="1">
      <c r="A2" s="2"/>
      <c r="B2" s="2"/>
      <c r="C2" s="2"/>
      <c r="D2" s="2"/>
      <c r="E2" s="2"/>
      <c r="F2" s="2"/>
      <c r="G2" s="2"/>
      <c r="I2" s="2"/>
      <c r="J2" s="2"/>
      <c r="K2" s="2"/>
      <c r="L2" s="2"/>
      <c r="M2" s="2" t="s">
        <v>60</v>
      </c>
      <c r="N2" s="2"/>
      <c r="O2" s="2"/>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2:167" s="3" customFormat="1" ht="21" customHeight="1" thickBot="1">
      <c r="B3" s="7"/>
      <c r="C3" s="7"/>
      <c r="D3" s="7"/>
      <c r="E3" s="7"/>
      <c r="F3" s="7"/>
      <c r="G3" s="7"/>
      <c r="I3" s="7"/>
      <c r="J3" s="7"/>
      <c r="K3" s="7"/>
      <c r="L3" s="7"/>
      <c r="M3" s="7" t="s">
        <v>77</v>
      </c>
      <c r="N3" s="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75" s="14" customFormat="1" ht="21" customHeight="1">
      <c r="A4" s="8"/>
      <c r="B4" s="9"/>
      <c r="C4" s="9"/>
      <c r="D4" s="228" t="s">
        <v>78</v>
      </c>
      <c r="E4" s="229"/>
      <c r="F4" s="230"/>
      <c r="G4" s="231"/>
      <c r="H4" s="228" t="s">
        <v>87</v>
      </c>
      <c r="I4" s="229"/>
      <c r="J4" s="230"/>
      <c r="K4" s="231"/>
      <c r="L4" s="232" t="s">
        <v>0</v>
      </c>
      <c r="M4" s="233"/>
      <c r="N4" s="233"/>
      <c r="O4" s="233"/>
      <c r="P4" s="10"/>
      <c r="Q4" s="232" t="s">
        <v>0</v>
      </c>
      <c r="R4" s="233"/>
      <c r="S4" s="233"/>
      <c r="T4" s="234"/>
      <c r="U4" s="11"/>
      <c r="V4" s="11"/>
      <c r="W4" s="12"/>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row>
    <row r="5" spans="1:175" s="14" customFormat="1" ht="21" customHeight="1" thickBot="1">
      <c r="A5" s="15"/>
      <c r="B5" s="16"/>
      <c r="C5" s="16"/>
      <c r="D5" s="235"/>
      <c r="E5" s="236"/>
      <c r="F5" s="236"/>
      <c r="G5" s="237"/>
      <c r="H5" s="235" t="s">
        <v>24</v>
      </c>
      <c r="I5" s="236"/>
      <c r="J5" s="236"/>
      <c r="K5" s="237"/>
      <c r="L5" s="238" t="s">
        <v>88</v>
      </c>
      <c r="M5" s="239"/>
      <c r="N5" s="236"/>
      <c r="O5" s="236"/>
      <c r="P5" s="17" t="s">
        <v>1</v>
      </c>
      <c r="Q5" s="238" t="s">
        <v>92</v>
      </c>
      <c r="R5" s="239"/>
      <c r="S5" s="236"/>
      <c r="T5" s="237"/>
      <c r="U5" s="18"/>
      <c r="V5" s="18"/>
      <c r="W5" s="1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row>
    <row r="6" spans="1:175" s="14" customFormat="1" ht="21" customHeight="1">
      <c r="A6" s="15"/>
      <c r="B6" s="16"/>
      <c r="C6" s="16"/>
      <c r="D6" s="20" t="s">
        <v>36</v>
      </c>
      <c r="E6" s="21" t="s">
        <v>29</v>
      </c>
      <c r="F6" s="21" t="s">
        <v>37</v>
      </c>
      <c r="G6" s="22" t="s">
        <v>2</v>
      </c>
      <c r="H6" s="20" t="s">
        <v>36</v>
      </c>
      <c r="I6" s="21" t="s">
        <v>29</v>
      </c>
      <c r="J6" s="21" t="s">
        <v>37</v>
      </c>
      <c r="K6" s="22" t="s">
        <v>2</v>
      </c>
      <c r="L6" s="20" t="s">
        <v>36</v>
      </c>
      <c r="M6" s="21" t="s">
        <v>29</v>
      </c>
      <c r="N6" s="21" t="s">
        <v>37</v>
      </c>
      <c r="O6" s="22" t="s">
        <v>2</v>
      </c>
      <c r="P6" s="23" t="s">
        <v>50</v>
      </c>
      <c r="Q6" s="24" t="s">
        <v>36</v>
      </c>
      <c r="R6" s="25" t="s">
        <v>29</v>
      </c>
      <c r="S6" s="25" t="s">
        <v>37</v>
      </c>
      <c r="T6" s="26" t="s">
        <v>2</v>
      </c>
      <c r="U6" s="18"/>
      <c r="V6" s="18"/>
      <c r="W6" s="1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row>
    <row r="7" spans="1:175" s="14" customFormat="1" ht="21" customHeight="1" thickBot="1">
      <c r="A7" s="27"/>
      <c r="B7" s="28"/>
      <c r="C7" s="28"/>
      <c r="D7" s="29" t="s">
        <v>38</v>
      </c>
      <c r="E7" s="30" t="s">
        <v>39</v>
      </c>
      <c r="F7" s="30" t="s">
        <v>40</v>
      </c>
      <c r="G7" s="31" t="s">
        <v>3</v>
      </c>
      <c r="H7" s="29" t="s">
        <v>38</v>
      </c>
      <c r="I7" s="30" t="s">
        <v>39</v>
      </c>
      <c r="J7" s="30" t="s">
        <v>40</v>
      </c>
      <c r="K7" s="31" t="s">
        <v>3</v>
      </c>
      <c r="L7" s="29" t="s">
        <v>38</v>
      </c>
      <c r="M7" s="30" t="s">
        <v>39</v>
      </c>
      <c r="N7" s="30" t="s">
        <v>40</v>
      </c>
      <c r="O7" s="31" t="s">
        <v>3</v>
      </c>
      <c r="P7" s="32"/>
      <c r="Q7" s="33" t="s">
        <v>38</v>
      </c>
      <c r="R7" s="34" t="s">
        <v>39</v>
      </c>
      <c r="S7" s="34" t="s">
        <v>40</v>
      </c>
      <c r="T7" s="35" t="s">
        <v>3</v>
      </c>
      <c r="U7" s="36"/>
      <c r="V7" s="36"/>
      <c r="W7" s="37"/>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row>
    <row r="8" spans="1:175" s="14" customFormat="1" ht="9.75" customHeight="1" thickBot="1">
      <c r="A8" s="38"/>
      <c r="B8" s="38"/>
      <c r="C8" s="38"/>
      <c r="D8" s="39"/>
      <c r="E8" s="40"/>
      <c r="F8" s="40"/>
      <c r="G8" s="40"/>
      <c r="H8" s="39"/>
      <c r="I8" s="40"/>
      <c r="J8" s="40"/>
      <c r="K8" s="40"/>
      <c r="L8" s="41"/>
      <c r="M8" s="42"/>
      <c r="N8" s="42"/>
      <c r="O8" s="43"/>
      <c r="P8" s="42"/>
      <c r="Q8" s="41"/>
      <c r="R8" s="41"/>
      <c r="S8" s="42"/>
      <c r="T8" s="42"/>
      <c r="U8" s="38"/>
      <c r="V8" s="38"/>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row>
    <row r="9" spans="1:175" s="14" customFormat="1" ht="21" customHeight="1" thickBot="1">
      <c r="A9" s="44"/>
      <c r="B9" s="45"/>
      <c r="C9" s="45"/>
      <c r="D9" s="228" t="s">
        <v>79</v>
      </c>
      <c r="E9" s="229"/>
      <c r="F9" s="230"/>
      <c r="G9" s="231"/>
      <c r="H9" s="228" t="s">
        <v>89</v>
      </c>
      <c r="I9" s="229"/>
      <c r="J9" s="230"/>
      <c r="K9" s="231"/>
      <c r="L9" s="240" t="s">
        <v>66</v>
      </c>
      <c r="M9" s="241"/>
      <c r="N9" s="241"/>
      <c r="O9" s="241"/>
      <c r="P9" s="46"/>
      <c r="Q9" s="240" t="s">
        <v>71</v>
      </c>
      <c r="R9" s="241"/>
      <c r="S9" s="241"/>
      <c r="T9" s="242"/>
      <c r="U9" s="47"/>
      <c r="V9" s="47"/>
      <c r="W9" s="48"/>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row>
    <row r="10" spans="1:175" s="14" customFormat="1" ht="21" customHeight="1" thickBot="1">
      <c r="A10" s="49" t="s">
        <v>47</v>
      </c>
      <c r="B10" s="50"/>
      <c r="C10" s="50"/>
      <c r="D10" s="51">
        <v>57.2</v>
      </c>
      <c r="E10" s="52">
        <v>20.5</v>
      </c>
      <c r="F10" s="52">
        <v>21</v>
      </c>
      <c r="G10" s="54">
        <f>SUM(D10:F10)</f>
        <v>98.7</v>
      </c>
      <c r="H10" s="55">
        <f>SUM(D36)</f>
        <v>48.7</v>
      </c>
      <c r="I10" s="56">
        <f>SUM(E36)</f>
        <v>18.5</v>
      </c>
      <c r="J10" s="57">
        <f>SUM(F36)</f>
        <v>17.700000000000003</v>
      </c>
      <c r="K10" s="58">
        <f>SUM(H10:J10)</f>
        <v>84.9</v>
      </c>
      <c r="L10" s="55">
        <v>35.8</v>
      </c>
      <c r="M10" s="56">
        <v>25.6</v>
      </c>
      <c r="N10" s="57">
        <v>25.2</v>
      </c>
      <c r="O10" s="58">
        <f>SUM(L10:N10)</f>
        <v>86.6</v>
      </c>
      <c r="P10" s="59">
        <f>ROUND(O10-T10,2)/T10*100</f>
        <v>153.21637426900583</v>
      </c>
      <c r="Q10" s="51">
        <v>27</v>
      </c>
      <c r="R10" s="52">
        <v>0</v>
      </c>
      <c r="S10" s="53">
        <v>7.2</v>
      </c>
      <c r="T10" s="54">
        <f>SUM(Q10:S10)</f>
        <v>34.2</v>
      </c>
      <c r="U10" s="60"/>
      <c r="V10" s="61"/>
      <c r="W10" s="62" t="s">
        <v>31</v>
      </c>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row>
    <row r="11" spans="1:175" s="14" customFormat="1" ht="20.25" customHeight="1" thickBot="1">
      <c r="A11" s="49"/>
      <c r="B11" s="63"/>
      <c r="C11" s="63"/>
      <c r="D11" s="243"/>
      <c r="E11" s="244"/>
      <c r="F11" s="244"/>
      <c r="G11" s="244"/>
      <c r="H11" s="243"/>
      <c r="I11" s="244"/>
      <c r="J11" s="244"/>
      <c r="K11" s="244"/>
      <c r="L11" s="244" t="s">
        <v>93</v>
      </c>
      <c r="M11" s="244"/>
      <c r="N11" s="244"/>
      <c r="O11" s="244"/>
      <c r="P11" s="64"/>
      <c r="Q11" s="244" t="s">
        <v>94</v>
      </c>
      <c r="R11" s="244"/>
      <c r="S11" s="244"/>
      <c r="T11" s="244"/>
      <c r="U11" s="65"/>
      <c r="V11" s="65"/>
      <c r="W11" s="66"/>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row>
    <row r="12" spans="1:175" s="14" customFormat="1" ht="21" customHeight="1" thickBot="1">
      <c r="A12" s="49" t="s">
        <v>4</v>
      </c>
      <c r="B12" s="67"/>
      <c r="C12" s="67"/>
      <c r="D12" s="51">
        <f>SUM(D13:D14)</f>
        <v>0.2</v>
      </c>
      <c r="E12" s="52">
        <f>SUM(E13:E14)</f>
        <v>0.1</v>
      </c>
      <c r="F12" s="52">
        <f>SUM(F13:F14)</f>
        <v>0.1</v>
      </c>
      <c r="G12" s="54">
        <f>SUM(D12:F12)</f>
        <v>0.4</v>
      </c>
      <c r="H12" s="68">
        <f>SUM(H13:H14)</f>
        <v>0.30000000000000004</v>
      </c>
      <c r="I12" s="69">
        <f>SUM(I13:I14)</f>
        <v>0</v>
      </c>
      <c r="J12" s="69">
        <f>SUM(J13:J14)</f>
        <v>0</v>
      </c>
      <c r="K12" s="70">
        <f>SUM(H12:J12)</f>
        <v>0.30000000000000004</v>
      </c>
      <c r="L12" s="68">
        <f>SUM(L13:L14)</f>
        <v>62.400000000000006</v>
      </c>
      <c r="M12" s="69">
        <f>SUM(M13:M14)</f>
        <v>22</v>
      </c>
      <c r="N12" s="69">
        <f>SUM(N13:N14)</f>
        <v>17.3</v>
      </c>
      <c r="O12" s="70">
        <f>SUM(L12:N12)</f>
        <v>101.7</v>
      </c>
      <c r="P12" s="71" t="s">
        <v>19</v>
      </c>
      <c r="Q12" s="51">
        <f>SUM(Q13:Q14)</f>
        <v>96.30000000000001</v>
      </c>
      <c r="R12" s="52">
        <f>SUM(R13:R14)</f>
        <v>49.6</v>
      </c>
      <c r="S12" s="52">
        <f>SUM(S13:S14)</f>
        <v>42.099999999999994</v>
      </c>
      <c r="T12" s="54">
        <f>SUM(Q12:S12)</f>
        <v>188</v>
      </c>
      <c r="U12" s="60"/>
      <c r="V12" s="60"/>
      <c r="W12" s="62" t="s">
        <v>5</v>
      </c>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row>
    <row r="13" spans="1:175" s="14" customFormat="1" ht="21" customHeight="1">
      <c r="A13" s="49"/>
      <c r="B13" s="72" t="s">
        <v>95</v>
      </c>
      <c r="C13" s="73"/>
      <c r="D13" s="74">
        <v>0.2</v>
      </c>
      <c r="E13" s="75">
        <v>0.1</v>
      </c>
      <c r="F13" s="76">
        <v>0.1</v>
      </c>
      <c r="G13" s="77">
        <f>SUM(D13:F13)</f>
        <v>0.4</v>
      </c>
      <c r="H13" s="74">
        <v>0.2</v>
      </c>
      <c r="I13" s="75">
        <v>0</v>
      </c>
      <c r="J13" s="76">
        <v>0</v>
      </c>
      <c r="K13" s="70">
        <f>SUM(H13:J13)</f>
        <v>0.2</v>
      </c>
      <c r="L13" s="74">
        <v>62.2</v>
      </c>
      <c r="M13" s="75">
        <v>21</v>
      </c>
      <c r="N13" s="76">
        <v>17.3</v>
      </c>
      <c r="O13" s="70">
        <f>SUM(L13:N13)</f>
        <v>100.5</v>
      </c>
      <c r="P13" s="78">
        <f>ROUND(O13-T13,2)/T13*100</f>
        <v>-45.73434125269979</v>
      </c>
      <c r="Q13" s="79">
        <v>95.4</v>
      </c>
      <c r="R13" s="80">
        <v>48.5</v>
      </c>
      <c r="S13" s="80">
        <v>41.3</v>
      </c>
      <c r="T13" s="77">
        <f>SUM(Q13:S13)</f>
        <v>185.2</v>
      </c>
      <c r="U13" s="81"/>
      <c r="V13" s="82" t="s">
        <v>96</v>
      </c>
      <c r="W13" s="66"/>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row>
    <row r="14" spans="1:175" s="14" customFormat="1" ht="21" customHeight="1" thickBot="1">
      <c r="A14" s="49"/>
      <c r="B14" s="83" t="s">
        <v>25</v>
      </c>
      <c r="C14" s="84"/>
      <c r="D14" s="85">
        <v>0</v>
      </c>
      <c r="E14" s="86">
        <v>0</v>
      </c>
      <c r="F14" s="87">
        <v>0</v>
      </c>
      <c r="G14" s="88">
        <f>SUM(D14:F14)</f>
        <v>0</v>
      </c>
      <c r="H14" s="85">
        <v>0.1</v>
      </c>
      <c r="I14" s="86">
        <v>0</v>
      </c>
      <c r="J14" s="87">
        <v>0</v>
      </c>
      <c r="K14" s="89">
        <f>SUM(H14:J14)</f>
        <v>0.1</v>
      </c>
      <c r="L14" s="85">
        <v>0.2</v>
      </c>
      <c r="M14" s="86">
        <v>1</v>
      </c>
      <c r="N14" s="87">
        <v>0</v>
      </c>
      <c r="O14" s="89">
        <f>SUM(L14:N14)</f>
        <v>1.2</v>
      </c>
      <c r="P14" s="90" t="s">
        <v>19</v>
      </c>
      <c r="Q14" s="91">
        <v>0.9</v>
      </c>
      <c r="R14" s="92">
        <v>1.1</v>
      </c>
      <c r="S14" s="93">
        <v>0.8</v>
      </c>
      <c r="T14" s="88">
        <f>SUM(Q14:S14)</f>
        <v>2.8</v>
      </c>
      <c r="U14" s="94"/>
      <c r="V14" s="95" t="s">
        <v>26</v>
      </c>
      <c r="W14" s="66"/>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row>
    <row r="15" spans="1:175" s="14" customFormat="1" ht="8.25" customHeight="1" thickBot="1">
      <c r="A15" s="49"/>
      <c r="B15" s="63"/>
      <c r="C15" s="63"/>
      <c r="D15" s="96"/>
      <c r="E15" s="96"/>
      <c r="F15" s="96"/>
      <c r="G15" s="96"/>
      <c r="H15" s="97"/>
      <c r="I15" s="97"/>
      <c r="J15" s="97"/>
      <c r="K15" s="97"/>
      <c r="L15" s="97"/>
      <c r="M15" s="97"/>
      <c r="N15" s="97"/>
      <c r="O15" s="97"/>
      <c r="P15" s="96"/>
      <c r="Q15" s="96"/>
      <c r="R15" s="96"/>
      <c r="S15" s="96"/>
      <c r="T15" s="96"/>
      <c r="U15" s="65"/>
      <c r="V15" s="65"/>
      <c r="W15" s="66"/>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row>
    <row r="16" spans="1:175" s="14" customFormat="1" ht="21" customHeight="1" thickBot="1">
      <c r="A16" s="49" t="s">
        <v>7</v>
      </c>
      <c r="B16" s="98"/>
      <c r="C16" s="67"/>
      <c r="D16" s="99">
        <f>SUM(D18:D24)</f>
        <v>3</v>
      </c>
      <c r="E16" s="52">
        <f>SUM(E18:E24)</f>
        <v>4.1000000000000005</v>
      </c>
      <c r="F16" s="100">
        <f>SUM(F18:F24)</f>
        <v>3.2</v>
      </c>
      <c r="G16" s="54">
        <f>SUM(D16:F16)</f>
        <v>10.3</v>
      </c>
      <c r="H16" s="55">
        <f>SUM(H18:H24)</f>
        <v>2.5</v>
      </c>
      <c r="I16" s="69">
        <f>SUM(I18:I24)</f>
        <v>3.2</v>
      </c>
      <c r="J16" s="69">
        <f>SUM(J18:J24)</f>
        <v>0.5</v>
      </c>
      <c r="K16" s="101">
        <f aca="true" t="shared" si="0" ref="K16:K24">SUM(H16:J16)</f>
        <v>6.2</v>
      </c>
      <c r="L16" s="55">
        <f>SUM(L18:L24)</f>
        <v>22.400000000000002</v>
      </c>
      <c r="M16" s="69">
        <f>SUM(M18:M24)</f>
        <v>29.9</v>
      </c>
      <c r="N16" s="69">
        <f>SUM(N18:N24)</f>
        <v>17.7</v>
      </c>
      <c r="O16" s="101">
        <f aca="true" t="shared" si="1" ref="O16:O24">SUM(L16:N16)</f>
        <v>70</v>
      </c>
      <c r="P16" s="102">
        <f>ROUND((O16-T16)/(T16)*(100),2)</f>
        <v>42.86</v>
      </c>
      <c r="Q16" s="99">
        <f>SUM(Q18:Q24)</f>
        <v>19.5</v>
      </c>
      <c r="R16" s="80">
        <f>SUM(R18:R24)</f>
        <v>18.699999999999996</v>
      </c>
      <c r="S16" s="103">
        <f>SUM(S18:S24)</f>
        <v>10.8</v>
      </c>
      <c r="T16" s="54">
        <f aca="true" t="shared" si="2" ref="T16:T24">SUM(Q16:S16)</f>
        <v>49</v>
      </c>
      <c r="U16" s="60"/>
      <c r="V16" s="60"/>
      <c r="W16" s="62" t="s">
        <v>8</v>
      </c>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row>
    <row r="17" spans="1:175" s="14" customFormat="1" ht="21" customHeight="1">
      <c r="A17" s="49"/>
      <c r="B17" s="104" t="s">
        <v>27</v>
      </c>
      <c r="C17" s="105"/>
      <c r="D17" s="106">
        <f>SUM(D18:D21)</f>
        <v>2.1999999999999997</v>
      </c>
      <c r="E17" s="107">
        <f>SUM(E18:E21)</f>
        <v>3.6</v>
      </c>
      <c r="F17" s="108">
        <f>SUM(F18:F21)</f>
        <v>3.1</v>
      </c>
      <c r="G17" s="109">
        <f>SUM(D17:F17)</f>
        <v>8.9</v>
      </c>
      <c r="H17" s="110">
        <f>SUM(H18:H21)</f>
        <v>1.8</v>
      </c>
      <c r="I17" s="75">
        <f>SUM(I18:I21)</f>
        <v>2.8000000000000003</v>
      </c>
      <c r="J17" s="75">
        <f>SUM(J18:J21)</f>
        <v>0.4</v>
      </c>
      <c r="K17" s="70">
        <f t="shared" si="0"/>
        <v>5.000000000000001</v>
      </c>
      <c r="L17" s="110">
        <f>SUM(L18:L21)</f>
        <v>19.3</v>
      </c>
      <c r="M17" s="75">
        <f>SUM(M18:M21)</f>
        <v>27.4</v>
      </c>
      <c r="N17" s="75">
        <f>SUM(N18:N21)</f>
        <v>15.8</v>
      </c>
      <c r="O17" s="70">
        <f t="shared" si="1"/>
        <v>62.5</v>
      </c>
      <c r="P17" s="78">
        <f aca="true" t="shared" si="3" ref="P17:P24">ROUND(O17-T17,2)/T17*100</f>
        <v>46.370023419203754</v>
      </c>
      <c r="Q17" s="106">
        <f>SUM(Q18:Q21)</f>
        <v>16</v>
      </c>
      <c r="R17" s="107">
        <f>SUM(R18:R21)</f>
        <v>16.299999999999997</v>
      </c>
      <c r="S17" s="108">
        <f>SUM(S18:S21)</f>
        <v>10.4</v>
      </c>
      <c r="T17" s="109">
        <f t="shared" si="2"/>
        <v>42.699999999999996</v>
      </c>
      <c r="U17" s="111"/>
      <c r="V17" s="112" t="s">
        <v>28</v>
      </c>
      <c r="W17" s="62"/>
      <c r="X17" s="13"/>
      <c r="Y17" s="13"/>
      <c r="Z17" s="113"/>
      <c r="AA17" s="113"/>
      <c r="AB17" s="113"/>
      <c r="AC17" s="113"/>
      <c r="AD17" s="113"/>
      <c r="AE17" s="113"/>
      <c r="AF17" s="113"/>
      <c r="AG17" s="1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row>
    <row r="18" spans="1:175" s="14" customFormat="1" ht="21" customHeight="1">
      <c r="A18" s="49"/>
      <c r="B18" s="114"/>
      <c r="C18" s="72" t="s">
        <v>83</v>
      </c>
      <c r="D18" s="115">
        <v>1.9</v>
      </c>
      <c r="E18" s="116">
        <v>1.3</v>
      </c>
      <c r="F18" s="117">
        <v>0.2</v>
      </c>
      <c r="G18" s="118">
        <f>SUM(D18:F18)</f>
        <v>3.4000000000000004</v>
      </c>
      <c r="H18" s="115">
        <v>1.6</v>
      </c>
      <c r="I18" s="116">
        <v>1.2</v>
      </c>
      <c r="J18" s="117">
        <v>0.1</v>
      </c>
      <c r="K18" s="119">
        <f t="shared" si="0"/>
        <v>2.9</v>
      </c>
      <c r="L18" s="115">
        <v>14.4</v>
      </c>
      <c r="M18" s="116">
        <v>12</v>
      </c>
      <c r="N18" s="117">
        <v>1.5</v>
      </c>
      <c r="O18" s="119">
        <f t="shared" si="1"/>
        <v>27.9</v>
      </c>
      <c r="P18" s="120">
        <f t="shared" si="3"/>
        <v>74.375</v>
      </c>
      <c r="Q18" s="121">
        <v>11</v>
      </c>
      <c r="R18" s="122">
        <v>4.6</v>
      </c>
      <c r="S18" s="122">
        <v>0.4</v>
      </c>
      <c r="T18" s="118">
        <f>SUM(Q18:S18)</f>
        <v>16</v>
      </c>
      <c r="U18" s="82" t="s">
        <v>84</v>
      </c>
      <c r="V18" s="123"/>
      <c r="W18" s="66"/>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row>
    <row r="19" spans="1:175" s="14" customFormat="1" ht="21" customHeight="1">
      <c r="A19" s="49"/>
      <c r="B19" s="124"/>
      <c r="C19" s="125" t="s">
        <v>41</v>
      </c>
      <c r="D19" s="126">
        <v>0.3</v>
      </c>
      <c r="E19" s="127">
        <v>2.2</v>
      </c>
      <c r="F19" s="128">
        <v>0</v>
      </c>
      <c r="G19" s="129">
        <f aca="true" t="shared" si="4" ref="G19:G24">SUM(D19:F19)</f>
        <v>2.5</v>
      </c>
      <c r="H19" s="126">
        <v>0.2</v>
      </c>
      <c r="I19" s="127">
        <v>1.5</v>
      </c>
      <c r="J19" s="128">
        <v>0</v>
      </c>
      <c r="K19" s="130">
        <f t="shared" si="0"/>
        <v>1.7</v>
      </c>
      <c r="L19" s="126">
        <v>4.7</v>
      </c>
      <c r="M19" s="127">
        <v>14.9</v>
      </c>
      <c r="N19" s="128">
        <v>0.3</v>
      </c>
      <c r="O19" s="130">
        <f t="shared" si="1"/>
        <v>19.900000000000002</v>
      </c>
      <c r="P19" s="131">
        <f t="shared" si="3"/>
        <v>17.751479289940832</v>
      </c>
      <c r="Q19" s="132">
        <v>5</v>
      </c>
      <c r="R19" s="133">
        <v>11.7</v>
      </c>
      <c r="S19" s="134">
        <v>0.2</v>
      </c>
      <c r="T19" s="129">
        <f t="shared" si="2"/>
        <v>16.9</v>
      </c>
      <c r="U19" s="135" t="s">
        <v>42</v>
      </c>
      <c r="V19" s="123"/>
      <c r="W19" s="66"/>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row>
    <row r="20" spans="1:175" s="14" customFormat="1" ht="21" customHeight="1">
      <c r="A20" s="49"/>
      <c r="B20" s="124"/>
      <c r="C20" s="125" t="s">
        <v>43</v>
      </c>
      <c r="D20" s="126">
        <v>0</v>
      </c>
      <c r="E20" s="127">
        <v>0</v>
      </c>
      <c r="F20" s="128">
        <v>2.9</v>
      </c>
      <c r="G20" s="129">
        <f t="shared" si="4"/>
        <v>2.9</v>
      </c>
      <c r="H20" s="126">
        <v>0</v>
      </c>
      <c r="I20" s="127">
        <v>0</v>
      </c>
      <c r="J20" s="128">
        <v>0.3</v>
      </c>
      <c r="K20" s="130">
        <f t="shared" si="0"/>
        <v>0.3</v>
      </c>
      <c r="L20" s="126">
        <v>0</v>
      </c>
      <c r="M20" s="127">
        <v>0</v>
      </c>
      <c r="N20" s="128">
        <v>14</v>
      </c>
      <c r="O20" s="130">
        <f t="shared" si="1"/>
        <v>14</v>
      </c>
      <c r="P20" s="131">
        <f t="shared" si="3"/>
        <v>42.857142857142854</v>
      </c>
      <c r="Q20" s="132">
        <v>0</v>
      </c>
      <c r="R20" s="133">
        <v>0</v>
      </c>
      <c r="S20" s="133">
        <v>9.8</v>
      </c>
      <c r="T20" s="129">
        <f t="shared" si="2"/>
        <v>9.8</v>
      </c>
      <c r="U20" s="135" t="s">
        <v>49</v>
      </c>
      <c r="V20" s="123"/>
      <c r="W20" s="66"/>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row>
    <row r="21" spans="1:175" s="14" customFormat="1" ht="21" customHeight="1">
      <c r="A21" s="49"/>
      <c r="B21" s="124"/>
      <c r="C21" s="136" t="s">
        <v>44</v>
      </c>
      <c r="D21" s="137">
        <v>0</v>
      </c>
      <c r="E21" s="138">
        <v>0.1</v>
      </c>
      <c r="F21" s="139">
        <v>0</v>
      </c>
      <c r="G21" s="129">
        <f t="shared" si="4"/>
        <v>0.1</v>
      </c>
      <c r="H21" s="137">
        <v>0</v>
      </c>
      <c r="I21" s="138">
        <v>0.1</v>
      </c>
      <c r="J21" s="139">
        <v>0</v>
      </c>
      <c r="K21" s="140">
        <f t="shared" si="0"/>
        <v>0.1</v>
      </c>
      <c r="L21" s="137">
        <v>0.2</v>
      </c>
      <c r="M21" s="138">
        <v>0.5</v>
      </c>
      <c r="N21" s="139">
        <v>0</v>
      </c>
      <c r="O21" s="140">
        <f t="shared" si="1"/>
        <v>0.7</v>
      </c>
      <c r="P21" s="131">
        <v>100</v>
      </c>
      <c r="Q21" s="141">
        <v>0</v>
      </c>
      <c r="R21" s="142">
        <v>0</v>
      </c>
      <c r="S21" s="142">
        <v>0</v>
      </c>
      <c r="T21" s="129">
        <f t="shared" si="2"/>
        <v>0</v>
      </c>
      <c r="U21" s="143" t="s">
        <v>45</v>
      </c>
      <c r="V21" s="144"/>
      <c r="W21" s="66"/>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row>
    <row r="22" spans="1:175" s="14" customFormat="1" ht="21" customHeight="1">
      <c r="A22" s="49"/>
      <c r="B22" s="145" t="s">
        <v>9</v>
      </c>
      <c r="C22" s="146"/>
      <c r="D22" s="126">
        <v>0</v>
      </c>
      <c r="E22" s="127">
        <v>0</v>
      </c>
      <c r="F22" s="128">
        <v>0</v>
      </c>
      <c r="G22" s="118">
        <f t="shared" si="4"/>
        <v>0</v>
      </c>
      <c r="H22" s="126">
        <v>0</v>
      </c>
      <c r="I22" s="127">
        <v>0</v>
      </c>
      <c r="J22" s="128">
        <v>0</v>
      </c>
      <c r="K22" s="130">
        <f t="shared" si="0"/>
        <v>0</v>
      </c>
      <c r="L22" s="126">
        <v>0.1</v>
      </c>
      <c r="M22" s="127">
        <v>0</v>
      </c>
      <c r="N22" s="128">
        <v>0</v>
      </c>
      <c r="O22" s="130">
        <f t="shared" si="1"/>
        <v>0.1</v>
      </c>
      <c r="P22" s="120">
        <v>100</v>
      </c>
      <c r="Q22" s="121">
        <v>0</v>
      </c>
      <c r="R22" s="122">
        <v>0</v>
      </c>
      <c r="S22" s="122">
        <v>0</v>
      </c>
      <c r="T22" s="118">
        <f t="shared" si="2"/>
        <v>0</v>
      </c>
      <c r="U22" s="65"/>
      <c r="V22" s="144" t="s">
        <v>32</v>
      </c>
      <c r="W22" s="66"/>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row>
    <row r="23" spans="1:175" s="14" customFormat="1" ht="21" customHeight="1">
      <c r="A23" s="49"/>
      <c r="B23" s="145" t="s">
        <v>82</v>
      </c>
      <c r="C23" s="146"/>
      <c r="D23" s="126">
        <v>0.2</v>
      </c>
      <c r="E23" s="127">
        <v>0.1</v>
      </c>
      <c r="F23" s="128">
        <v>0.1</v>
      </c>
      <c r="G23" s="129">
        <f t="shared" si="4"/>
        <v>0.4</v>
      </c>
      <c r="H23" s="126">
        <v>0.1</v>
      </c>
      <c r="I23" s="127">
        <v>0.1</v>
      </c>
      <c r="J23" s="128">
        <v>0.1</v>
      </c>
      <c r="K23" s="130">
        <f t="shared" si="0"/>
        <v>0.30000000000000004</v>
      </c>
      <c r="L23" s="126">
        <v>1.8</v>
      </c>
      <c r="M23" s="127">
        <v>1.8</v>
      </c>
      <c r="N23" s="128">
        <v>1.9</v>
      </c>
      <c r="O23" s="130">
        <f t="shared" si="1"/>
        <v>5.5</v>
      </c>
      <c r="P23" s="131">
        <f t="shared" si="3"/>
        <v>61.76470588235294</v>
      </c>
      <c r="Q23" s="132">
        <v>1.5</v>
      </c>
      <c r="R23" s="133">
        <v>1.5</v>
      </c>
      <c r="S23" s="133">
        <v>0.4</v>
      </c>
      <c r="T23" s="129">
        <f t="shared" si="2"/>
        <v>3.4</v>
      </c>
      <c r="U23" s="147"/>
      <c r="V23" s="144" t="s">
        <v>81</v>
      </c>
      <c r="W23" s="66"/>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row>
    <row r="24" spans="1:175" s="14" customFormat="1" ht="21" customHeight="1" thickBot="1">
      <c r="A24" s="49"/>
      <c r="B24" s="148" t="s">
        <v>33</v>
      </c>
      <c r="C24" s="149"/>
      <c r="D24" s="85">
        <v>0.6</v>
      </c>
      <c r="E24" s="86">
        <v>0.4</v>
      </c>
      <c r="F24" s="87">
        <v>0</v>
      </c>
      <c r="G24" s="88">
        <f t="shared" si="4"/>
        <v>1</v>
      </c>
      <c r="H24" s="85">
        <v>0.6</v>
      </c>
      <c r="I24" s="86">
        <v>0.3</v>
      </c>
      <c r="J24" s="87">
        <v>0</v>
      </c>
      <c r="K24" s="89">
        <f t="shared" si="0"/>
        <v>0.8999999999999999</v>
      </c>
      <c r="L24" s="85">
        <v>1.2</v>
      </c>
      <c r="M24" s="86">
        <v>0.7</v>
      </c>
      <c r="N24" s="87">
        <v>0</v>
      </c>
      <c r="O24" s="89">
        <f t="shared" si="1"/>
        <v>1.9</v>
      </c>
      <c r="P24" s="150">
        <f t="shared" si="3"/>
        <v>-34.48275862068966</v>
      </c>
      <c r="Q24" s="91">
        <v>2</v>
      </c>
      <c r="R24" s="92">
        <v>0.9</v>
      </c>
      <c r="S24" s="92">
        <v>0</v>
      </c>
      <c r="T24" s="88">
        <f t="shared" si="2"/>
        <v>2.9</v>
      </c>
      <c r="U24" s="151"/>
      <c r="V24" s="152" t="s">
        <v>34</v>
      </c>
      <c r="W24" s="66"/>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row>
    <row r="25" spans="1:175" s="14" customFormat="1" ht="18.75" customHeight="1">
      <c r="A25" s="49"/>
      <c r="B25" s="50"/>
      <c r="C25" s="50"/>
      <c r="D25" s="153"/>
      <c r="E25" s="153"/>
      <c r="F25" s="153"/>
      <c r="G25" s="153"/>
      <c r="H25" s="97"/>
      <c r="I25" s="97"/>
      <c r="J25" s="97"/>
      <c r="K25" s="97"/>
      <c r="L25" s="97"/>
      <c r="M25" s="97"/>
      <c r="N25" s="97"/>
      <c r="O25" s="97"/>
      <c r="P25" s="96"/>
      <c r="Q25" s="153"/>
      <c r="R25" s="153"/>
      <c r="S25" s="153"/>
      <c r="T25" s="153"/>
      <c r="U25" s="60"/>
      <c r="V25" s="60"/>
      <c r="W25" s="62"/>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row>
    <row r="26" spans="1:175" s="14" customFormat="1" ht="18.75" customHeight="1" thickBot="1">
      <c r="A26" s="49" t="s">
        <v>56</v>
      </c>
      <c r="B26" s="67"/>
      <c r="C26" s="67"/>
      <c r="D26" s="154"/>
      <c r="E26" s="154"/>
      <c r="F26" s="154"/>
      <c r="G26" s="154"/>
      <c r="H26" s="155"/>
      <c r="I26" s="155"/>
      <c r="J26" s="155"/>
      <c r="K26" s="155"/>
      <c r="L26" s="155"/>
      <c r="M26" s="155"/>
      <c r="N26" s="155"/>
      <c r="O26" s="155"/>
      <c r="P26" s="156"/>
      <c r="Q26" s="154"/>
      <c r="R26" s="154"/>
      <c r="S26" s="154"/>
      <c r="T26" s="154"/>
      <c r="U26" s="157"/>
      <c r="V26" s="157"/>
      <c r="W26" s="158" t="s">
        <v>59</v>
      </c>
      <c r="X26" s="13"/>
      <c r="Y26" s="159"/>
      <c r="Z26" s="160"/>
      <c r="AA26" s="160"/>
      <c r="AB26" s="160"/>
      <c r="AC26" s="160"/>
      <c r="AD26" s="160"/>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row>
    <row r="27" spans="1:175" s="14" customFormat="1" ht="18.75" customHeight="1" thickBot="1">
      <c r="A27" s="49"/>
      <c r="B27" s="104" t="s">
        <v>57</v>
      </c>
      <c r="C27" s="161"/>
      <c r="D27" s="51">
        <f>SUM(D28:D29)</f>
        <v>2.6999999999999997</v>
      </c>
      <c r="E27" s="51">
        <f>SUM(E28:E29)</f>
        <v>0.7</v>
      </c>
      <c r="F27" s="51">
        <f>SUM(F28:F29)</f>
        <v>0.7</v>
      </c>
      <c r="G27" s="54">
        <f>SUM(D27:F27)</f>
        <v>4.1</v>
      </c>
      <c r="H27" s="55">
        <f>SUM(H28:H29)</f>
        <v>3.7</v>
      </c>
      <c r="I27" s="69">
        <f>SUM(I28:I29)</f>
        <v>1</v>
      </c>
      <c r="J27" s="69">
        <f>SUM(J28:J29)</f>
        <v>0.4</v>
      </c>
      <c r="K27" s="58">
        <f>SUM(H27:J27)</f>
        <v>5.1000000000000005</v>
      </c>
      <c r="L27" s="55">
        <f>SUM(L28:L29)</f>
        <v>24.2</v>
      </c>
      <c r="M27" s="69">
        <f>SUM(M28:M29)</f>
        <v>7.5</v>
      </c>
      <c r="N27" s="69">
        <f>SUM(N28:N29)</f>
        <v>5.4</v>
      </c>
      <c r="O27" s="58">
        <f>SUM(L27:N27)</f>
        <v>37.1</v>
      </c>
      <c r="P27" s="162" t="s">
        <v>19</v>
      </c>
      <c r="Q27" s="99">
        <f>SUM(Q28:Q29)</f>
        <v>27.400000000000002</v>
      </c>
      <c r="R27" s="52">
        <f>SUM(R28:R29)</f>
        <v>4.3</v>
      </c>
      <c r="S27" s="100">
        <f>SUM(S28:S29)</f>
        <v>3</v>
      </c>
      <c r="T27" s="54">
        <f>SUM(Q27:S27)</f>
        <v>34.7</v>
      </c>
      <c r="U27" s="81"/>
      <c r="V27" s="112" t="s">
        <v>58</v>
      </c>
      <c r="W27" s="62"/>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row>
    <row r="28" spans="1:175" s="14" customFormat="1" ht="18.75" customHeight="1">
      <c r="A28" s="49"/>
      <c r="B28" s="163"/>
      <c r="C28" s="164" t="s">
        <v>51</v>
      </c>
      <c r="D28" s="68">
        <v>0.3</v>
      </c>
      <c r="E28" s="76">
        <v>0.1</v>
      </c>
      <c r="F28" s="76">
        <v>0.6</v>
      </c>
      <c r="G28" s="77">
        <f>SUM(D28:F28)</f>
        <v>1</v>
      </c>
      <c r="H28" s="68">
        <v>0.5</v>
      </c>
      <c r="I28" s="76">
        <v>0.4</v>
      </c>
      <c r="J28" s="76">
        <v>0.4</v>
      </c>
      <c r="K28" s="70">
        <f>SUM(H28:J28)</f>
        <v>1.3</v>
      </c>
      <c r="L28" s="68">
        <v>2</v>
      </c>
      <c r="M28" s="76">
        <v>2</v>
      </c>
      <c r="N28" s="76">
        <v>4.3</v>
      </c>
      <c r="O28" s="70">
        <f>SUM(L28:N28)</f>
        <v>8.3</v>
      </c>
      <c r="P28" s="165" t="s">
        <v>19</v>
      </c>
      <c r="Q28" s="79">
        <v>1.6</v>
      </c>
      <c r="R28" s="80">
        <v>1.4</v>
      </c>
      <c r="S28" s="166">
        <v>2.6</v>
      </c>
      <c r="T28" s="77">
        <f>SUM(Q28:S28)</f>
        <v>5.6</v>
      </c>
      <c r="U28" s="167" t="s">
        <v>53</v>
      </c>
      <c r="V28" s="135"/>
      <c r="W28" s="62"/>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row>
    <row r="29" spans="1:175" s="14" customFormat="1" ht="18.75" customHeight="1">
      <c r="A29" s="49"/>
      <c r="B29" s="163"/>
      <c r="C29" s="168" t="s">
        <v>52</v>
      </c>
      <c r="D29" s="169">
        <v>2.4</v>
      </c>
      <c r="E29" s="139">
        <v>0.6</v>
      </c>
      <c r="F29" s="139">
        <v>0.1</v>
      </c>
      <c r="G29" s="170">
        <f>SUM(D29:F29)</f>
        <v>3.1</v>
      </c>
      <c r="H29" s="171">
        <v>3.2</v>
      </c>
      <c r="I29" s="128">
        <v>0.6</v>
      </c>
      <c r="J29" s="128">
        <v>0</v>
      </c>
      <c r="K29" s="130">
        <f>SUM(H29:J29)</f>
        <v>3.8000000000000003</v>
      </c>
      <c r="L29" s="171">
        <v>22.2</v>
      </c>
      <c r="M29" s="128">
        <v>5.5</v>
      </c>
      <c r="N29" s="128">
        <v>1.1</v>
      </c>
      <c r="O29" s="130">
        <f>SUM(L29:N29)</f>
        <v>28.8</v>
      </c>
      <c r="P29" s="172" t="s">
        <v>19</v>
      </c>
      <c r="Q29" s="141">
        <v>25.8</v>
      </c>
      <c r="R29" s="142">
        <v>2.9</v>
      </c>
      <c r="S29" s="142">
        <v>0.4</v>
      </c>
      <c r="T29" s="170">
        <f>SUM(Q29:S29)</f>
        <v>29.099999999999998</v>
      </c>
      <c r="U29" s="143" t="s">
        <v>54</v>
      </c>
      <c r="V29" s="135"/>
      <c r="W29" s="62"/>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row>
    <row r="30" spans="1:175" s="14" customFormat="1" ht="9" customHeight="1" thickBot="1">
      <c r="A30" s="49"/>
      <c r="B30" s="83"/>
      <c r="C30" s="173"/>
      <c r="D30" s="174"/>
      <c r="E30" s="154"/>
      <c r="F30" s="154"/>
      <c r="G30" s="89"/>
      <c r="H30" s="175"/>
      <c r="I30" s="176"/>
      <c r="J30" s="176"/>
      <c r="K30" s="177"/>
      <c r="L30" s="175"/>
      <c r="M30" s="176"/>
      <c r="N30" s="176"/>
      <c r="O30" s="177"/>
      <c r="P30" s="178"/>
      <c r="Q30" s="174"/>
      <c r="R30" s="154"/>
      <c r="S30" s="154"/>
      <c r="T30" s="89"/>
      <c r="U30" s="179"/>
      <c r="V30" s="95"/>
      <c r="W30" s="62"/>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row>
    <row r="31" spans="1:175" s="14" customFormat="1" ht="20.25" customHeight="1" thickBot="1">
      <c r="A31" s="49"/>
      <c r="B31" s="146"/>
      <c r="C31" s="146"/>
      <c r="D31" s="153"/>
      <c r="E31" s="153"/>
      <c r="F31" s="153"/>
      <c r="G31" s="153"/>
      <c r="H31" s="153"/>
      <c r="I31" s="153"/>
      <c r="J31" s="153"/>
      <c r="K31" s="153"/>
      <c r="L31" s="153"/>
      <c r="M31" s="153"/>
      <c r="N31" s="153"/>
      <c r="O31" s="153"/>
      <c r="P31" s="96"/>
      <c r="Q31" s="153"/>
      <c r="R31" s="153"/>
      <c r="S31" s="153"/>
      <c r="T31" s="153"/>
      <c r="U31" s="65"/>
      <c r="V31" s="65"/>
      <c r="W31" s="66"/>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row>
    <row r="32" spans="1:175" s="14" customFormat="1" ht="21" customHeight="1" thickBot="1">
      <c r="A32" s="180" t="s">
        <v>10</v>
      </c>
      <c r="B32" s="50"/>
      <c r="C32" s="50"/>
      <c r="D32" s="51">
        <f>SUM(D33:D34)</f>
        <v>3</v>
      </c>
      <c r="E32" s="51">
        <f>SUM(E33:E34)</f>
        <v>-2.6999999999999997</v>
      </c>
      <c r="F32" s="51">
        <f>SUM(F33:F34)</f>
        <v>-0.5000000000000001</v>
      </c>
      <c r="G32" s="54">
        <f>SUM(D32:F32)</f>
        <v>-0.19999999999999984</v>
      </c>
      <c r="H32" s="74">
        <f>SUM(H33:H34)</f>
        <v>1.4000000000000001</v>
      </c>
      <c r="I32" s="75">
        <f>SUM(I33:I34)</f>
        <v>-3.3</v>
      </c>
      <c r="J32" s="75">
        <f>SUM(J33:J34)</f>
        <v>1.3</v>
      </c>
      <c r="K32" s="70">
        <f>SUM(H32:J32)</f>
        <v>-0.5999999999999996</v>
      </c>
      <c r="L32" s="74">
        <f>SUM(L33:L34)</f>
        <v>10.2</v>
      </c>
      <c r="M32" s="75">
        <f>SUM(M33:M34)</f>
        <v>-7.4</v>
      </c>
      <c r="N32" s="75">
        <f>SUM(N33:N34)</f>
        <v>3.9</v>
      </c>
      <c r="O32" s="70">
        <f>SUM(L32:N32)</f>
        <v>6.699999999999999</v>
      </c>
      <c r="P32" s="162" t="s">
        <v>19</v>
      </c>
      <c r="Q32" s="99">
        <f>SUM(Q33:Q34)</f>
        <v>17.5</v>
      </c>
      <c r="R32" s="52">
        <f>SUM(R33:R34)</f>
        <v>-8.8</v>
      </c>
      <c r="S32" s="100">
        <f>SUM(S33:S34)</f>
        <v>1.9</v>
      </c>
      <c r="T32" s="54">
        <f>SUM(Q32:S32)</f>
        <v>10.6</v>
      </c>
      <c r="U32" s="60"/>
      <c r="V32" s="60"/>
      <c r="W32" s="62" t="s">
        <v>11</v>
      </c>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row>
    <row r="33" spans="1:175" s="14" customFormat="1" ht="21" customHeight="1">
      <c r="A33" s="49"/>
      <c r="B33" s="72" t="s">
        <v>97</v>
      </c>
      <c r="C33" s="73"/>
      <c r="D33" s="68">
        <v>0.8</v>
      </c>
      <c r="E33" s="76">
        <v>-0.4</v>
      </c>
      <c r="F33" s="76">
        <v>-1.1</v>
      </c>
      <c r="G33" s="77">
        <f>SUM(D33:F33)</f>
        <v>-0.7000000000000001</v>
      </c>
      <c r="H33" s="68">
        <v>0.1</v>
      </c>
      <c r="I33" s="76">
        <v>-0.4</v>
      </c>
      <c r="J33" s="76">
        <v>0.4</v>
      </c>
      <c r="K33" s="70">
        <f>SUM(H33:J33)</f>
        <v>0.09999999999999998</v>
      </c>
      <c r="L33" s="74">
        <v>4</v>
      </c>
      <c r="M33" s="76">
        <v>2</v>
      </c>
      <c r="N33" s="76">
        <v>1.1</v>
      </c>
      <c r="O33" s="70">
        <f>SUM(L33:N33)</f>
        <v>7.1</v>
      </c>
      <c r="P33" s="165" t="s">
        <v>19</v>
      </c>
      <c r="Q33" s="79">
        <v>4.4</v>
      </c>
      <c r="R33" s="80">
        <v>4</v>
      </c>
      <c r="S33" s="80">
        <v>0.7</v>
      </c>
      <c r="T33" s="77">
        <f>SUM(Q33:S33)</f>
        <v>9.1</v>
      </c>
      <c r="U33" s="81"/>
      <c r="V33" s="82" t="s">
        <v>98</v>
      </c>
      <c r="W33" s="66"/>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row>
    <row r="34" spans="1:175" s="14" customFormat="1" ht="21" customHeight="1" thickBot="1">
      <c r="A34" s="49"/>
      <c r="B34" s="181" t="s">
        <v>67</v>
      </c>
      <c r="C34" s="182"/>
      <c r="D34" s="171">
        <v>2.2</v>
      </c>
      <c r="E34" s="128">
        <v>-2.3</v>
      </c>
      <c r="F34" s="128">
        <v>0.6</v>
      </c>
      <c r="G34" s="88">
        <f>SUM(D34:F34)</f>
        <v>0.5000000000000003</v>
      </c>
      <c r="H34" s="171">
        <v>1.3</v>
      </c>
      <c r="I34" s="128">
        <v>-2.9</v>
      </c>
      <c r="J34" s="128">
        <v>0.9</v>
      </c>
      <c r="K34" s="89">
        <f>SUM(H34:J34)</f>
        <v>-0.6999999999999998</v>
      </c>
      <c r="L34" s="85">
        <v>6.2</v>
      </c>
      <c r="M34" s="87">
        <v>-9.4</v>
      </c>
      <c r="N34" s="87">
        <v>2.8</v>
      </c>
      <c r="O34" s="89">
        <f>SUM(L34:N34)</f>
        <v>-0.40000000000000036</v>
      </c>
      <c r="P34" s="172" t="s">
        <v>19</v>
      </c>
      <c r="Q34" s="91">
        <v>13.1</v>
      </c>
      <c r="R34" s="92">
        <v>-12.8</v>
      </c>
      <c r="S34" s="92">
        <v>1.2</v>
      </c>
      <c r="T34" s="88">
        <f>SUM(Q34:S34)</f>
        <v>1.499999999999999</v>
      </c>
      <c r="U34" s="94"/>
      <c r="V34" s="95" t="s">
        <v>70</v>
      </c>
      <c r="W34" s="66"/>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row>
    <row r="35" spans="1:175" s="14" customFormat="1" ht="21" customHeight="1" thickBot="1">
      <c r="A35" s="49"/>
      <c r="B35" s="63"/>
      <c r="C35" s="63"/>
      <c r="D35" s="247" t="s">
        <v>80</v>
      </c>
      <c r="E35" s="248"/>
      <c r="F35" s="249"/>
      <c r="G35" s="250"/>
      <c r="H35" s="228" t="s">
        <v>90</v>
      </c>
      <c r="I35" s="229"/>
      <c r="J35" s="230"/>
      <c r="K35" s="231"/>
      <c r="L35" s="248" t="s">
        <v>90</v>
      </c>
      <c r="M35" s="249"/>
      <c r="N35" s="249"/>
      <c r="O35" s="249"/>
      <c r="P35" s="249"/>
      <c r="Q35" s="228" t="s">
        <v>91</v>
      </c>
      <c r="R35" s="229"/>
      <c r="S35" s="230"/>
      <c r="T35" s="231"/>
      <c r="U35" s="65"/>
      <c r="V35" s="65"/>
      <c r="W35" s="66"/>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row>
    <row r="36" spans="1:175" s="14" customFormat="1" ht="20.25" customHeight="1" thickBot="1">
      <c r="A36" s="183" t="s">
        <v>46</v>
      </c>
      <c r="B36" s="184"/>
      <c r="C36" s="184"/>
      <c r="D36" s="51">
        <f>SUM(D10+D12-D16-D27-D32)</f>
        <v>48.7</v>
      </c>
      <c r="E36" s="52">
        <f>SUM(E10+E12-E16-E27-E32)</f>
        <v>18.5</v>
      </c>
      <c r="F36" s="52">
        <f>SUM(F10+F12-F16-F27-F32)</f>
        <v>17.700000000000003</v>
      </c>
      <c r="G36" s="54">
        <f>SUM(D36:F36)</f>
        <v>84.9</v>
      </c>
      <c r="H36" s="51">
        <f>SUM(H10+H12-H16-H27-H32)</f>
        <v>41.4</v>
      </c>
      <c r="I36" s="52">
        <f>SUM(I10+I12-I16-I27-I32)</f>
        <v>17.6</v>
      </c>
      <c r="J36" s="52">
        <f>SUM(J10+J12-J16-J27-J32)</f>
        <v>15.500000000000004</v>
      </c>
      <c r="K36" s="54">
        <f>SUM(H36:J36)</f>
        <v>74.5</v>
      </c>
      <c r="L36" s="51">
        <f>SUM(L10+L12-L16-L27-L32)</f>
        <v>41.39999999999999</v>
      </c>
      <c r="M36" s="52">
        <f>SUM(M10+M12-M16-M27-M32)</f>
        <v>17.6</v>
      </c>
      <c r="N36" s="52">
        <f>SUM(N10+N12-N16-N27-N32)</f>
        <v>15.499999999999998</v>
      </c>
      <c r="O36" s="54">
        <f>SUM(L36:N36)</f>
        <v>74.49999999999999</v>
      </c>
      <c r="P36" s="131">
        <f>ROUND(O36-T36,2)/T36*100</f>
        <v>-41.75136825645035</v>
      </c>
      <c r="Q36" s="51">
        <f>SUM(Q10+Q12-Q16-Q27-Q32)</f>
        <v>58.900000000000006</v>
      </c>
      <c r="R36" s="52">
        <f>SUM(R10+R12-R16-R27-R32)</f>
        <v>35.400000000000006</v>
      </c>
      <c r="S36" s="52">
        <f>SUM(S10+S12-S16-S27-S32)</f>
        <v>33.6</v>
      </c>
      <c r="T36" s="54">
        <f>SUM(Q36:S36)</f>
        <v>127.9</v>
      </c>
      <c r="U36" s="185"/>
      <c r="V36" s="185"/>
      <c r="W36" s="186" t="s">
        <v>65</v>
      </c>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row>
    <row r="37" spans="1:175" s="14" customFormat="1" ht="8.25" customHeight="1" thickBot="1">
      <c r="A37" s="187"/>
      <c r="B37" s="47"/>
      <c r="C37" s="47"/>
      <c r="D37" s="153"/>
      <c r="E37" s="153"/>
      <c r="F37" s="153"/>
      <c r="G37" s="153"/>
      <c r="H37" s="245"/>
      <c r="I37" s="245"/>
      <c r="J37" s="245"/>
      <c r="K37" s="245"/>
      <c r="L37" s="245"/>
      <c r="M37" s="245"/>
      <c r="N37" s="245"/>
      <c r="O37" s="245"/>
      <c r="P37" s="64"/>
      <c r="Q37" s="153"/>
      <c r="R37" s="153"/>
      <c r="S37" s="153"/>
      <c r="T37" s="153"/>
      <c r="U37" s="246"/>
      <c r="V37" s="246"/>
      <c r="W37" s="66"/>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row>
    <row r="38" spans="1:175" s="14" customFormat="1" ht="21" customHeight="1" thickBot="1">
      <c r="A38" s="180" t="s">
        <v>68</v>
      </c>
      <c r="B38" s="50"/>
      <c r="C38" s="50"/>
      <c r="D38" s="51">
        <f>SUM(D39:D40)</f>
        <v>48.7</v>
      </c>
      <c r="E38" s="52">
        <f>SUM(E39:E40)</f>
        <v>18.5</v>
      </c>
      <c r="F38" s="52">
        <f>SUM(F39:F40)</f>
        <v>17.7</v>
      </c>
      <c r="G38" s="54">
        <f>SUM(D38:F38)</f>
        <v>84.9</v>
      </c>
      <c r="H38" s="68">
        <f>SUM(H39:H40)</f>
        <v>41.4</v>
      </c>
      <c r="I38" s="69">
        <f>SUM(I39:I40)</f>
        <v>17.6</v>
      </c>
      <c r="J38" s="69">
        <f>SUM(J39:J40)</f>
        <v>15.5</v>
      </c>
      <c r="K38" s="70">
        <f>SUM(H38:J38)</f>
        <v>74.5</v>
      </c>
      <c r="L38" s="68">
        <f>SUM(L39:L40)</f>
        <v>41.4</v>
      </c>
      <c r="M38" s="69">
        <f>SUM(M39:M40)</f>
        <v>17.6</v>
      </c>
      <c r="N38" s="69">
        <f>SUM(N39:N40)</f>
        <v>15.5</v>
      </c>
      <c r="O38" s="70">
        <f>SUM(L38:N38)</f>
        <v>74.5</v>
      </c>
      <c r="P38" s="102">
        <f>ROUND(O38-T38,2)/T38*100</f>
        <v>-41.75136825645035</v>
      </c>
      <c r="Q38" s="51">
        <f>SUM(Q39:Q40)</f>
        <v>58.900000000000006</v>
      </c>
      <c r="R38" s="52">
        <f>SUM(R39:R40)</f>
        <v>35.4</v>
      </c>
      <c r="S38" s="52">
        <f>SUM(S39:S40)</f>
        <v>33.6</v>
      </c>
      <c r="T38" s="54">
        <f>SUM(Q38:S38)</f>
        <v>127.9</v>
      </c>
      <c r="U38" s="60"/>
      <c r="V38" s="60"/>
      <c r="W38" s="62" t="s">
        <v>69</v>
      </c>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row>
    <row r="39" spans="1:175" s="14" customFormat="1" ht="21" customHeight="1">
      <c r="A39" s="188"/>
      <c r="B39" s="72" t="s">
        <v>12</v>
      </c>
      <c r="C39" s="73"/>
      <c r="D39" s="74">
        <v>45</v>
      </c>
      <c r="E39" s="75">
        <v>15.8</v>
      </c>
      <c r="F39" s="76">
        <v>15</v>
      </c>
      <c r="G39" s="77">
        <f>SUM(D39:F39)</f>
        <v>75.8</v>
      </c>
      <c r="H39" s="74">
        <v>37.6</v>
      </c>
      <c r="I39" s="75">
        <v>14.8</v>
      </c>
      <c r="J39" s="76">
        <v>12.1</v>
      </c>
      <c r="K39" s="70">
        <f>SUM(H39:J39)</f>
        <v>64.5</v>
      </c>
      <c r="L39" s="74">
        <f>SUM(H39)</f>
        <v>37.6</v>
      </c>
      <c r="M39" s="75">
        <f>I39</f>
        <v>14.8</v>
      </c>
      <c r="N39" s="76">
        <f>J39</f>
        <v>12.1</v>
      </c>
      <c r="O39" s="70">
        <f>SUM(L39:N39)</f>
        <v>64.5</v>
      </c>
      <c r="P39" s="78">
        <f>ROUND(O39-T39,2)/T39*100</f>
        <v>-38.92045454545455</v>
      </c>
      <c r="Q39" s="79">
        <v>47.1</v>
      </c>
      <c r="R39" s="80">
        <v>31.1</v>
      </c>
      <c r="S39" s="166">
        <v>27.4</v>
      </c>
      <c r="T39" s="77">
        <f>SUM(Q39:S39)</f>
        <v>105.6</v>
      </c>
      <c r="U39" s="81"/>
      <c r="V39" s="82" t="s">
        <v>13</v>
      </c>
      <c r="W39" s="66"/>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row>
    <row r="40" spans="1:175" s="14" customFormat="1" ht="21" customHeight="1" thickBot="1">
      <c r="A40" s="188"/>
      <c r="B40" s="181" t="s">
        <v>14</v>
      </c>
      <c r="C40" s="182"/>
      <c r="D40" s="85">
        <v>3.7</v>
      </c>
      <c r="E40" s="86">
        <v>2.7</v>
      </c>
      <c r="F40" s="87">
        <v>2.7</v>
      </c>
      <c r="G40" s="88">
        <f>SUM(D40:F40)</f>
        <v>9.100000000000001</v>
      </c>
      <c r="H40" s="85">
        <v>3.8</v>
      </c>
      <c r="I40" s="86">
        <v>2.8</v>
      </c>
      <c r="J40" s="87">
        <v>3.4</v>
      </c>
      <c r="K40" s="89">
        <f>SUM(H40:J40)</f>
        <v>10</v>
      </c>
      <c r="L40" s="85">
        <f>H40</f>
        <v>3.8</v>
      </c>
      <c r="M40" s="86">
        <f>I40</f>
        <v>2.8</v>
      </c>
      <c r="N40" s="87">
        <f>J40</f>
        <v>3.4</v>
      </c>
      <c r="O40" s="89">
        <f>SUM(L40:N40)</f>
        <v>10</v>
      </c>
      <c r="P40" s="189">
        <f>ROUND(O40-T40,2)/T40*100</f>
        <v>-55.15695067264574</v>
      </c>
      <c r="Q40" s="91">
        <v>11.8</v>
      </c>
      <c r="R40" s="92">
        <v>4.3</v>
      </c>
      <c r="S40" s="92">
        <v>6.2</v>
      </c>
      <c r="T40" s="88">
        <f>SUM(Q40:S40)</f>
        <v>22.3</v>
      </c>
      <c r="U40" s="94"/>
      <c r="V40" s="95" t="s">
        <v>15</v>
      </c>
      <c r="W40" s="66"/>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row>
    <row r="41" spans="1:175" s="14" customFormat="1" ht="5.25" customHeight="1" thickBot="1">
      <c r="A41" s="183"/>
      <c r="B41" s="184"/>
      <c r="C41" s="184"/>
      <c r="D41" s="190"/>
      <c r="E41" s="190"/>
      <c r="F41" s="190"/>
      <c r="G41" s="190"/>
      <c r="H41" s="190"/>
      <c r="I41" s="190"/>
      <c r="J41" s="190"/>
      <c r="K41" s="190"/>
      <c r="L41" s="190"/>
      <c r="M41" s="190"/>
      <c r="N41" s="190"/>
      <c r="O41" s="190"/>
      <c r="P41" s="190"/>
      <c r="Q41" s="190"/>
      <c r="R41" s="190"/>
      <c r="S41" s="190"/>
      <c r="T41" s="190"/>
      <c r="U41" s="185"/>
      <c r="V41" s="185"/>
      <c r="W41" s="191"/>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row>
    <row r="42" spans="1:175" s="14" customFormat="1" ht="9.75" customHeight="1" thickBot="1">
      <c r="A42" s="50"/>
      <c r="B42" s="50"/>
      <c r="C42" s="50"/>
      <c r="D42" s="96"/>
      <c r="E42" s="96"/>
      <c r="F42" s="96"/>
      <c r="G42" s="96"/>
      <c r="H42" s="96"/>
      <c r="I42" s="96"/>
      <c r="J42" s="96"/>
      <c r="K42" s="96"/>
      <c r="L42" s="96"/>
      <c r="M42" s="96"/>
      <c r="N42" s="96"/>
      <c r="O42" s="96"/>
      <c r="P42" s="96"/>
      <c r="Q42" s="96"/>
      <c r="R42" s="96"/>
      <c r="S42" s="96"/>
      <c r="T42" s="96"/>
      <c r="U42" s="60"/>
      <c r="V42" s="60"/>
      <c r="W42" s="6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175" s="14" customFormat="1" ht="21" customHeight="1" thickBot="1">
      <c r="A43" s="192" t="s">
        <v>100</v>
      </c>
      <c r="B43" s="193"/>
      <c r="C43" s="193"/>
      <c r="D43" s="55">
        <v>31.5</v>
      </c>
      <c r="E43" s="69">
        <v>14.5</v>
      </c>
      <c r="F43" s="69">
        <v>14.9</v>
      </c>
      <c r="G43" s="194">
        <f>SUM(D43:F43)</f>
        <v>60.9</v>
      </c>
      <c r="H43" s="55">
        <v>21.5</v>
      </c>
      <c r="I43" s="69">
        <v>12.4</v>
      </c>
      <c r="J43" s="69">
        <v>9.9</v>
      </c>
      <c r="K43" s="58">
        <f>SUM(H43:J43)</f>
        <v>43.8</v>
      </c>
      <c r="L43" s="195">
        <f>H43</f>
        <v>21.5</v>
      </c>
      <c r="M43" s="69">
        <f>I43</f>
        <v>12.4</v>
      </c>
      <c r="N43" s="56">
        <f>J43</f>
        <v>9.9</v>
      </c>
      <c r="O43" s="58">
        <f>SUM(L43:N43)</f>
        <v>43.8</v>
      </c>
      <c r="P43" s="196">
        <f>ROUND(O43-T43,2)/T43*100</f>
        <v>50.51546391752577</v>
      </c>
      <c r="Q43" s="197">
        <v>11</v>
      </c>
      <c r="R43" s="197">
        <v>10.4</v>
      </c>
      <c r="S43" s="198">
        <v>7.7</v>
      </c>
      <c r="T43" s="194">
        <f>SUM(Q43:S43)</f>
        <v>29.099999999999998</v>
      </c>
      <c r="U43" s="199"/>
      <c r="V43" s="199"/>
      <c r="W43" s="200" t="s">
        <v>101</v>
      </c>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row>
    <row r="44" spans="1:22" s="205" customFormat="1" ht="21.75" customHeight="1">
      <c r="A44" s="201"/>
      <c r="B44" s="202"/>
      <c r="C44" s="202"/>
      <c r="D44" s="203"/>
      <c r="E44" s="203"/>
      <c r="F44" s="203"/>
      <c r="G44" s="203"/>
      <c r="H44" s="203"/>
      <c r="I44" s="203"/>
      <c r="J44" s="203"/>
      <c r="K44" s="203"/>
      <c r="L44" s="203"/>
      <c r="M44" s="203"/>
      <c r="N44" s="203"/>
      <c r="O44" s="203"/>
      <c r="P44" s="202"/>
      <c r="Q44" s="203"/>
      <c r="R44" s="203"/>
      <c r="S44" s="203"/>
      <c r="T44" s="203"/>
      <c r="U44" s="204"/>
      <c r="V44" s="204"/>
    </row>
    <row r="45" spans="1:24" s="205" customFormat="1" ht="21.75" customHeight="1">
      <c r="A45" s="201" t="s">
        <v>16</v>
      </c>
      <c r="B45" s="202" t="s">
        <v>61</v>
      </c>
      <c r="C45" s="202"/>
      <c r="D45" s="206"/>
      <c r="E45" s="206"/>
      <c r="F45" s="206"/>
      <c r="G45" s="206"/>
      <c r="H45" s="206"/>
      <c r="I45" s="206"/>
      <c r="J45" s="206"/>
      <c r="K45" s="206"/>
      <c r="L45" s="206"/>
      <c r="M45" s="206"/>
      <c r="N45" s="206"/>
      <c r="O45" s="206"/>
      <c r="P45" s="202"/>
      <c r="Q45" s="206"/>
      <c r="R45" s="206"/>
      <c r="S45" s="206"/>
      <c r="T45" s="207"/>
      <c r="U45" s="207"/>
      <c r="V45" s="208"/>
      <c r="W45" s="208"/>
      <c r="X45" s="208"/>
    </row>
    <row r="46" spans="1:24" s="205" customFormat="1" ht="21.75" customHeight="1">
      <c r="A46" s="201"/>
      <c r="B46" s="202" t="s">
        <v>62</v>
      </c>
      <c r="C46" s="202"/>
      <c r="D46" s="206"/>
      <c r="E46" s="206"/>
      <c r="F46" s="206"/>
      <c r="G46" s="206"/>
      <c r="H46" s="206"/>
      <c r="I46" s="206"/>
      <c r="J46" s="206"/>
      <c r="K46" s="206"/>
      <c r="L46" s="206"/>
      <c r="M46" s="206"/>
      <c r="N46" s="206"/>
      <c r="O46" s="206"/>
      <c r="P46" s="202"/>
      <c r="Q46" s="206"/>
      <c r="R46" s="206"/>
      <c r="S46" s="206"/>
      <c r="T46" s="207"/>
      <c r="U46" s="207"/>
      <c r="V46" s="208"/>
      <c r="W46" s="208"/>
      <c r="X46" s="208"/>
    </row>
    <row r="47" spans="1:24" s="205" customFormat="1" ht="21.75" customHeight="1">
      <c r="A47" s="209" t="s">
        <v>17</v>
      </c>
      <c r="B47" s="210" t="s">
        <v>72</v>
      </c>
      <c r="C47" s="210"/>
      <c r="D47" s="206"/>
      <c r="E47" s="206"/>
      <c r="F47" s="206"/>
      <c r="G47" s="206"/>
      <c r="H47" s="206"/>
      <c r="I47" s="206"/>
      <c r="J47" s="206"/>
      <c r="K47" s="206"/>
      <c r="L47" s="206"/>
      <c r="M47" s="206"/>
      <c r="N47" s="206"/>
      <c r="O47" s="206"/>
      <c r="P47" s="202"/>
      <c r="Q47" s="206"/>
      <c r="R47" s="206"/>
      <c r="S47" s="206"/>
      <c r="T47" s="206"/>
      <c r="U47" s="206"/>
      <c r="V47" s="208"/>
      <c r="W47" s="208"/>
      <c r="X47" s="208"/>
    </row>
    <row r="48" spans="1:24" s="205" customFormat="1" ht="21.75" customHeight="1">
      <c r="A48" s="210"/>
      <c r="B48" s="210" t="s">
        <v>63</v>
      </c>
      <c r="C48" s="210"/>
      <c r="D48" s="206"/>
      <c r="E48" s="206"/>
      <c r="F48" s="206"/>
      <c r="G48" s="206"/>
      <c r="H48" s="206"/>
      <c r="I48" s="206"/>
      <c r="J48" s="206"/>
      <c r="K48" s="206"/>
      <c r="L48" s="206"/>
      <c r="M48" s="206"/>
      <c r="N48" s="206"/>
      <c r="O48" s="206"/>
      <c r="P48" s="202"/>
      <c r="Q48" s="206"/>
      <c r="R48" s="206"/>
      <c r="S48" s="206"/>
      <c r="T48" s="211"/>
      <c r="U48" s="211"/>
      <c r="V48" s="208"/>
      <c r="W48" s="208"/>
      <c r="X48" s="208"/>
    </row>
    <row r="49" spans="1:24" s="205" customFormat="1" ht="21.75" customHeight="1">
      <c r="A49" s="210"/>
      <c r="B49" s="210" t="s">
        <v>76</v>
      </c>
      <c r="C49" s="210"/>
      <c r="D49" s="206"/>
      <c r="E49" s="206"/>
      <c r="F49" s="206"/>
      <c r="G49" s="206"/>
      <c r="H49" s="206"/>
      <c r="I49" s="206"/>
      <c r="J49" s="206"/>
      <c r="K49" s="206"/>
      <c r="L49" s="206"/>
      <c r="M49" s="206"/>
      <c r="N49" s="206"/>
      <c r="O49" s="206"/>
      <c r="P49" s="202"/>
      <c r="Q49" s="206"/>
      <c r="R49" s="206"/>
      <c r="S49" s="206"/>
      <c r="T49" s="211"/>
      <c r="U49" s="211"/>
      <c r="V49" s="208"/>
      <c r="W49" s="208"/>
      <c r="X49" s="208"/>
    </row>
    <row r="50" spans="1:24" s="205" customFormat="1" ht="21.75" customHeight="1">
      <c r="A50" s="201" t="s">
        <v>18</v>
      </c>
      <c r="B50" s="202" t="s">
        <v>20</v>
      </c>
      <c r="C50" s="202"/>
      <c r="D50" s="206"/>
      <c r="E50" s="206"/>
      <c r="F50" s="206"/>
      <c r="G50" s="206"/>
      <c r="H50" s="206"/>
      <c r="I50" s="206"/>
      <c r="J50" s="206"/>
      <c r="K50" s="212"/>
      <c r="L50" s="206"/>
      <c r="M50" s="213"/>
      <c r="N50" s="213"/>
      <c r="O50" s="206"/>
      <c r="P50" s="202"/>
      <c r="Q50" s="206"/>
      <c r="R50" s="206"/>
      <c r="S50" s="206"/>
      <c r="T50" s="208"/>
      <c r="U50" s="208"/>
      <c r="V50" s="208"/>
      <c r="W50" s="208"/>
      <c r="X50" s="208"/>
    </row>
    <row r="51" spans="1:174" s="205" customFormat="1" ht="21.75" customHeight="1">
      <c r="A51" s="201" t="s">
        <v>19</v>
      </c>
      <c r="B51" s="202" t="s">
        <v>48</v>
      </c>
      <c r="C51" s="202"/>
      <c r="D51" s="206"/>
      <c r="E51" s="206"/>
      <c r="F51" s="206"/>
      <c r="G51" s="206"/>
      <c r="H51" s="206"/>
      <c r="I51" s="213"/>
      <c r="J51" s="213"/>
      <c r="K51" s="206"/>
      <c r="L51" s="206"/>
      <c r="M51" s="213"/>
      <c r="N51" s="213"/>
      <c r="O51" s="206"/>
      <c r="P51" s="214"/>
      <c r="Q51" s="206"/>
      <c r="R51" s="208"/>
      <c r="S51" s="208"/>
      <c r="T51" s="208"/>
      <c r="U51" s="208"/>
      <c r="V51" s="215"/>
      <c r="W51" s="215"/>
      <c r="X51" s="215"/>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row>
    <row r="52" spans="1:174" s="205" customFormat="1" ht="21.75" customHeight="1">
      <c r="A52" s="217" t="s">
        <v>22</v>
      </c>
      <c r="B52" s="202" t="s">
        <v>75</v>
      </c>
      <c r="C52" s="202"/>
      <c r="D52" s="206"/>
      <c r="E52" s="206"/>
      <c r="F52" s="206"/>
      <c r="G52" s="206"/>
      <c r="H52" s="206"/>
      <c r="I52" s="213"/>
      <c r="J52" s="213"/>
      <c r="K52" s="206"/>
      <c r="L52" s="206"/>
      <c r="M52" s="213"/>
      <c r="N52" s="213"/>
      <c r="O52" s="206"/>
      <c r="P52" s="214"/>
      <c r="Q52" s="206"/>
      <c r="R52" s="208"/>
      <c r="S52" s="208"/>
      <c r="T52" s="208"/>
      <c r="U52" s="208"/>
      <c r="V52" s="215"/>
      <c r="W52" s="215"/>
      <c r="X52" s="215"/>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row>
    <row r="53" spans="1:174" s="205" customFormat="1" ht="21.75" customHeight="1">
      <c r="A53" s="217"/>
      <c r="B53" s="210" t="s">
        <v>30</v>
      </c>
      <c r="C53" s="202"/>
      <c r="D53" s="206"/>
      <c r="E53" s="206"/>
      <c r="F53" s="206"/>
      <c r="G53" s="206"/>
      <c r="H53" s="212"/>
      <c r="I53" s="213"/>
      <c r="J53" s="213"/>
      <c r="K53" s="212" t="s">
        <v>64</v>
      </c>
      <c r="L53" s="213"/>
      <c r="M53" s="213"/>
      <c r="N53" s="218">
        <v>184</v>
      </c>
      <c r="O53" s="206" t="s">
        <v>35</v>
      </c>
      <c r="P53" s="214"/>
      <c r="Q53" s="206"/>
      <c r="R53" s="208"/>
      <c r="S53" s="208"/>
      <c r="T53" s="208"/>
      <c r="U53" s="208"/>
      <c r="V53" s="215"/>
      <c r="W53" s="215"/>
      <c r="X53" s="215"/>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row>
    <row r="54" spans="1:24" s="205" customFormat="1" ht="21.75" customHeight="1">
      <c r="A54" s="217"/>
      <c r="B54" s="202"/>
      <c r="C54" s="202"/>
      <c r="D54" s="206"/>
      <c r="E54" s="206"/>
      <c r="F54" s="206"/>
      <c r="G54" s="206"/>
      <c r="H54" s="206"/>
      <c r="I54" s="206"/>
      <c r="J54" s="206"/>
      <c r="K54" s="206" t="s">
        <v>88</v>
      </c>
      <c r="L54" s="206"/>
      <c r="M54" s="206"/>
      <c r="N54" s="213" t="s">
        <v>99</v>
      </c>
      <c r="O54" s="206" t="s">
        <v>35</v>
      </c>
      <c r="P54" s="202"/>
      <c r="Q54" s="206"/>
      <c r="R54" s="206"/>
      <c r="S54" s="206"/>
      <c r="T54" s="207"/>
      <c r="U54" s="207"/>
      <c r="V54" s="208"/>
      <c r="W54" s="208"/>
      <c r="X54" s="208"/>
    </row>
    <row r="55" spans="1:24" s="205" customFormat="1" ht="21" customHeight="1">
      <c r="A55" s="201" t="s">
        <v>21</v>
      </c>
      <c r="B55" s="202" t="s">
        <v>73</v>
      </c>
      <c r="C55" s="202"/>
      <c r="D55" s="206"/>
      <c r="E55" s="206"/>
      <c r="F55" s="206"/>
      <c r="G55" s="206"/>
      <c r="H55" s="206"/>
      <c r="I55" s="206"/>
      <c r="J55" s="206"/>
      <c r="K55" s="206"/>
      <c r="L55" s="206"/>
      <c r="M55" s="206"/>
      <c r="N55" s="206"/>
      <c r="O55" s="206"/>
      <c r="P55" s="202"/>
      <c r="Q55" s="206"/>
      <c r="R55" s="206"/>
      <c r="S55" s="206"/>
      <c r="T55" s="207"/>
      <c r="U55" s="207"/>
      <c r="V55" s="208"/>
      <c r="W55" s="208"/>
      <c r="X55" s="208"/>
    </row>
    <row r="56" spans="1:24" s="205" customFormat="1" ht="21.75" customHeight="1">
      <c r="A56" s="217"/>
      <c r="B56" s="202" t="s">
        <v>55</v>
      </c>
      <c r="C56" s="202"/>
      <c r="D56" s="206"/>
      <c r="E56" s="206"/>
      <c r="F56" s="206"/>
      <c r="G56" s="206"/>
      <c r="H56" s="206"/>
      <c r="I56" s="206"/>
      <c r="J56" s="206"/>
      <c r="K56" s="206"/>
      <c r="L56" s="206"/>
      <c r="M56" s="206"/>
      <c r="N56" s="206"/>
      <c r="O56" s="206"/>
      <c r="P56" s="202"/>
      <c r="Q56" s="206"/>
      <c r="R56" s="206"/>
      <c r="S56" s="206"/>
      <c r="T56" s="207"/>
      <c r="U56" s="207"/>
      <c r="V56" s="208"/>
      <c r="W56" s="208"/>
      <c r="X56" s="208"/>
    </row>
    <row r="57" spans="1:24" s="205" customFormat="1" ht="21.75" customHeight="1">
      <c r="A57" s="217" t="s">
        <v>6</v>
      </c>
      <c r="B57" s="202" t="s">
        <v>74</v>
      </c>
      <c r="C57" s="202"/>
      <c r="D57" s="206"/>
      <c r="E57" s="206"/>
      <c r="F57" s="206"/>
      <c r="G57" s="206"/>
      <c r="H57" s="206"/>
      <c r="I57" s="206"/>
      <c r="J57" s="206"/>
      <c r="K57" s="206"/>
      <c r="L57" s="206"/>
      <c r="M57" s="206"/>
      <c r="N57" s="206"/>
      <c r="O57" s="206"/>
      <c r="P57" s="202"/>
      <c r="Q57" s="206"/>
      <c r="R57" s="206"/>
      <c r="S57" s="206"/>
      <c r="T57" s="207"/>
      <c r="U57" s="207"/>
      <c r="V57" s="208"/>
      <c r="W57" s="208"/>
      <c r="X57" s="208"/>
    </row>
    <row r="58" spans="1:22" s="205" customFormat="1" ht="21" customHeight="1">
      <c r="A58" s="217"/>
      <c r="B58" s="201"/>
      <c r="C58" s="202"/>
      <c r="D58" s="203"/>
      <c r="E58" s="203"/>
      <c r="F58" s="203"/>
      <c r="G58" s="203"/>
      <c r="H58" s="203"/>
      <c r="I58" s="203"/>
      <c r="J58" s="203"/>
      <c r="O58" s="219"/>
      <c r="P58" s="210"/>
      <c r="S58" s="203"/>
      <c r="T58" s="203"/>
      <c r="U58" s="204"/>
      <c r="V58" s="204"/>
    </row>
    <row r="59" spans="1:22" s="205" customFormat="1" ht="21" customHeight="1">
      <c r="A59" s="217"/>
      <c r="B59" s="220"/>
      <c r="C59" s="202"/>
      <c r="D59" s="203"/>
      <c r="E59" s="203"/>
      <c r="F59" s="203"/>
      <c r="G59" s="203"/>
      <c r="H59" s="203"/>
      <c r="I59" s="203"/>
      <c r="J59" s="203"/>
      <c r="O59" s="219"/>
      <c r="P59" s="210"/>
      <c r="S59" s="203"/>
      <c r="T59" s="203"/>
      <c r="U59" s="204"/>
      <c r="V59" s="204"/>
    </row>
    <row r="60" spans="1:175" s="205" customFormat="1" ht="21" customHeight="1">
      <c r="A60" s="201"/>
      <c r="B60" s="202"/>
      <c r="C60" s="221"/>
      <c r="D60" s="203"/>
      <c r="E60" s="203"/>
      <c r="F60" s="203"/>
      <c r="G60" s="203"/>
      <c r="H60" s="203"/>
      <c r="I60" s="203"/>
      <c r="J60" s="203"/>
      <c r="K60" s="203"/>
      <c r="L60" s="203"/>
      <c r="M60" s="203"/>
      <c r="N60" s="203"/>
      <c r="O60" s="219"/>
      <c r="P60" s="202"/>
      <c r="Q60" s="203"/>
      <c r="R60" s="203"/>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row>
    <row r="61" spans="1:22" s="205" customFormat="1" ht="21" customHeight="1">
      <c r="A61" s="201"/>
      <c r="B61" s="202"/>
      <c r="C61" s="210"/>
      <c r="D61" s="203"/>
      <c r="E61" s="203"/>
      <c r="F61" s="203"/>
      <c r="G61" s="203"/>
      <c r="H61" s="203"/>
      <c r="P61" s="210"/>
      <c r="S61" s="203"/>
      <c r="T61" s="203"/>
      <c r="U61" s="203"/>
      <c r="V61" s="203"/>
    </row>
    <row r="62" spans="1:16" s="205" customFormat="1" ht="21" customHeight="1">
      <c r="A62" s="209"/>
      <c r="B62" s="210"/>
      <c r="C62" s="210"/>
      <c r="P62" s="210"/>
    </row>
    <row r="63" spans="1:22" ht="21" customHeight="1">
      <c r="A63" s="205"/>
      <c r="B63" s="205"/>
      <c r="C63" s="222"/>
      <c r="D63" s="222"/>
      <c r="E63" s="222"/>
      <c r="F63" s="222"/>
      <c r="G63" s="222"/>
      <c r="H63" s="222"/>
      <c r="I63" s="222"/>
      <c r="J63" s="222"/>
      <c r="K63" s="222"/>
      <c r="L63" s="222"/>
      <c r="M63" s="222"/>
      <c r="N63" s="222"/>
      <c r="O63" s="222"/>
      <c r="P63" s="223"/>
      <c r="Q63" s="222"/>
      <c r="R63" s="222"/>
      <c r="S63" s="222"/>
      <c r="T63" s="222"/>
      <c r="U63" s="222"/>
      <c r="V63" s="222"/>
    </row>
    <row r="64" spans="1:22" ht="18">
      <c r="A64" s="225"/>
      <c r="B64" s="205"/>
      <c r="C64" s="222"/>
      <c r="D64" s="222"/>
      <c r="E64" s="222"/>
      <c r="F64" s="222"/>
      <c r="G64" s="222"/>
      <c r="H64" s="222"/>
      <c r="I64" s="222"/>
      <c r="J64" s="222"/>
      <c r="K64" s="225"/>
      <c r="L64" s="203"/>
      <c r="M64" s="219"/>
      <c r="N64" s="219"/>
      <c r="O64" s="203"/>
      <c r="P64" s="223"/>
      <c r="Q64" s="222"/>
      <c r="R64" s="222"/>
      <c r="S64" s="222"/>
      <c r="T64" s="222"/>
      <c r="U64" s="222"/>
      <c r="V64" s="222"/>
    </row>
    <row r="65" spans="1:22" ht="18">
      <c r="A65" s="203"/>
      <c r="B65" s="203"/>
      <c r="C65" s="222"/>
      <c r="D65" s="222"/>
      <c r="E65" s="222"/>
      <c r="F65" s="222"/>
      <c r="G65" s="222"/>
      <c r="H65" s="222"/>
      <c r="I65" s="222"/>
      <c r="J65" s="222"/>
      <c r="K65" s="203"/>
      <c r="L65" s="203"/>
      <c r="M65" s="219"/>
      <c r="N65" s="219"/>
      <c r="O65" s="203"/>
      <c r="P65" s="223"/>
      <c r="Q65" s="222"/>
      <c r="R65" s="222"/>
      <c r="S65" s="222"/>
      <c r="T65" s="222"/>
      <c r="U65" s="222"/>
      <c r="V65" s="222"/>
    </row>
    <row r="66" spans="1:22" ht="18">
      <c r="A66" s="225"/>
      <c r="B66" s="203"/>
      <c r="C66" s="222"/>
      <c r="D66" s="222"/>
      <c r="E66" s="222"/>
      <c r="F66" s="222"/>
      <c r="G66" s="222"/>
      <c r="H66" s="222"/>
      <c r="I66" s="222"/>
      <c r="J66" s="222"/>
      <c r="K66" s="222"/>
      <c r="L66" s="222"/>
      <c r="M66" s="222"/>
      <c r="N66" s="222"/>
      <c r="O66" s="222"/>
      <c r="P66" s="223"/>
      <c r="Q66" s="222"/>
      <c r="R66" s="222"/>
      <c r="S66" s="222"/>
      <c r="T66" s="222"/>
      <c r="U66" s="222"/>
      <c r="V66" s="222"/>
    </row>
    <row r="67" spans="1:22" ht="18">
      <c r="A67" s="226"/>
      <c r="B67" s="203"/>
      <c r="C67" s="222"/>
      <c r="D67" s="222"/>
      <c r="E67" s="222"/>
      <c r="F67" s="222"/>
      <c r="G67" s="222"/>
      <c r="H67" s="222"/>
      <c r="I67" s="222"/>
      <c r="J67" s="222"/>
      <c r="K67" s="222"/>
      <c r="L67" s="222"/>
      <c r="M67" s="222"/>
      <c r="N67" s="222"/>
      <c r="O67" s="222"/>
      <c r="P67" s="223"/>
      <c r="Q67" s="222"/>
      <c r="R67" s="222"/>
      <c r="S67" s="222"/>
      <c r="T67" s="222"/>
      <c r="U67" s="222"/>
      <c r="V67" s="222"/>
    </row>
    <row r="68" spans="1:22" ht="18">
      <c r="A68" s="225"/>
      <c r="B68" s="203"/>
      <c r="C68" s="222"/>
      <c r="D68" s="222"/>
      <c r="E68" s="222"/>
      <c r="F68" s="222"/>
      <c r="G68" s="222"/>
      <c r="H68" s="222"/>
      <c r="I68" s="222"/>
      <c r="J68" s="222"/>
      <c r="K68" s="222"/>
      <c r="L68" s="222"/>
      <c r="M68" s="222"/>
      <c r="N68" s="222"/>
      <c r="O68" s="222"/>
      <c r="P68" s="223"/>
      <c r="Q68" s="222"/>
      <c r="R68" s="222"/>
      <c r="S68" s="222"/>
      <c r="T68" s="222"/>
      <c r="U68" s="222"/>
      <c r="V68" s="222"/>
    </row>
    <row r="69" spans="1:22" ht="18">
      <c r="A69" s="226"/>
      <c r="B69" s="203"/>
      <c r="C69" s="222"/>
      <c r="D69" s="222"/>
      <c r="E69" s="222"/>
      <c r="F69" s="222"/>
      <c r="G69" s="222"/>
      <c r="H69" s="222"/>
      <c r="I69" s="222"/>
      <c r="J69" s="222"/>
      <c r="K69" s="222"/>
      <c r="L69" s="222"/>
      <c r="M69" s="222"/>
      <c r="N69" s="222"/>
      <c r="O69" s="222"/>
      <c r="P69" s="223"/>
      <c r="Q69" s="222"/>
      <c r="R69" s="222"/>
      <c r="S69" s="222"/>
      <c r="T69" s="222"/>
      <c r="U69" s="222"/>
      <c r="V69" s="222"/>
    </row>
    <row r="70" spans="1:22" ht="12.75">
      <c r="A70" s="222"/>
      <c r="B70" s="222"/>
      <c r="C70" s="222"/>
      <c r="D70" s="222"/>
      <c r="E70" s="222"/>
      <c r="F70" s="222"/>
      <c r="G70" s="222"/>
      <c r="H70" s="222"/>
      <c r="I70" s="222"/>
      <c r="J70" s="222"/>
      <c r="K70" s="222"/>
      <c r="L70" s="222"/>
      <c r="M70" s="222"/>
      <c r="N70" s="222"/>
      <c r="O70" s="222"/>
      <c r="P70" s="223"/>
      <c r="Q70" s="222"/>
      <c r="R70" s="222"/>
      <c r="S70" s="222"/>
      <c r="T70" s="222"/>
      <c r="U70" s="222"/>
      <c r="V70" s="222"/>
    </row>
    <row r="71" spans="1:22" ht="12.75">
      <c r="A71" s="222"/>
      <c r="B71" s="222"/>
      <c r="C71" s="222"/>
      <c r="D71" s="222"/>
      <c r="E71" s="222"/>
      <c r="F71" s="222"/>
      <c r="G71" s="222"/>
      <c r="H71" s="222"/>
      <c r="I71" s="222"/>
      <c r="J71" s="222"/>
      <c r="K71" s="222"/>
      <c r="L71" s="222"/>
      <c r="M71" s="222"/>
      <c r="N71" s="222"/>
      <c r="O71" s="222"/>
      <c r="P71" s="223"/>
      <c r="Q71" s="222"/>
      <c r="R71" s="222"/>
      <c r="S71" s="222"/>
      <c r="T71" s="222"/>
      <c r="U71" s="222"/>
      <c r="V71" s="222"/>
    </row>
    <row r="72" spans="1:22" ht="12.75">
      <c r="A72" s="222"/>
      <c r="B72" s="222"/>
      <c r="C72" s="222"/>
      <c r="D72" s="222"/>
      <c r="E72" s="222"/>
      <c r="F72" s="222"/>
      <c r="G72" s="222"/>
      <c r="H72" s="222"/>
      <c r="I72" s="222"/>
      <c r="J72" s="222"/>
      <c r="K72" s="222"/>
      <c r="L72" s="222"/>
      <c r="M72" s="222"/>
      <c r="N72" s="222"/>
      <c r="O72" s="222"/>
      <c r="P72" s="223"/>
      <c r="Q72" s="222"/>
      <c r="R72" s="222"/>
      <c r="S72" s="222"/>
      <c r="T72" s="222"/>
      <c r="U72" s="222"/>
      <c r="V72" s="222"/>
    </row>
    <row r="73" spans="1:22" ht="12.75">
      <c r="A73" s="222"/>
      <c r="B73" s="222"/>
      <c r="C73" s="222"/>
      <c r="D73" s="222"/>
      <c r="E73" s="222"/>
      <c r="F73" s="222"/>
      <c r="G73" s="222"/>
      <c r="H73" s="222"/>
      <c r="I73" s="222"/>
      <c r="J73" s="222"/>
      <c r="K73" s="222"/>
      <c r="L73" s="222"/>
      <c r="M73" s="222"/>
      <c r="N73" s="222"/>
      <c r="O73" s="222"/>
      <c r="P73" s="223"/>
      <c r="Q73" s="222"/>
      <c r="R73" s="222"/>
      <c r="S73" s="222"/>
      <c r="T73" s="222"/>
      <c r="U73" s="222"/>
      <c r="V73" s="222"/>
    </row>
    <row r="74" spans="1:22" ht="12.75">
      <c r="A74" s="222"/>
      <c r="B74" s="222"/>
      <c r="C74" s="222"/>
      <c r="D74" s="222"/>
      <c r="E74" s="222"/>
      <c r="F74" s="222"/>
      <c r="G74" s="222"/>
      <c r="H74" s="222"/>
      <c r="I74" s="222"/>
      <c r="J74" s="222"/>
      <c r="K74" s="222"/>
      <c r="L74" s="222"/>
      <c r="M74" s="222"/>
      <c r="N74" s="222"/>
      <c r="O74" s="222"/>
      <c r="P74" s="223"/>
      <c r="Q74" s="222"/>
      <c r="R74" s="222"/>
      <c r="S74" s="222"/>
      <c r="T74" s="222"/>
      <c r="U74" s="222"/>
      <c r="V74" s="222"/>
    </row>
    <row r="75" spans="1:22" ht="12.75">
      <c r="A75" s="222"/>
      <c r="B75" s="222"/>
      <c r="C75" s="222"/>
      <c r="D75" s="222"/>
      <c r="E75" s="222"/>
      <c r="F75" s="222"/>
      <c r="G75" s="222"/>
      <c r="H75" s="222"/>
      <c r="I75" s="222"/>
      <c r="J75" s="222"/>
      <c r="K75" s="222"/>
      <c r="L75" s="222"/>
      <c r="M75" s="222"/>
      <c r="N75" s="222"/>
      <c r="O75" s="222"/>
      <c r="P75" s="223"/>
      <c r="Q75" s="222"/>
      <c r="R75" s="222"/>
      <c r="S75" s="222"/>
      <c r="T75" s="222"/>
      <c r="U75" s="222"/>
      <c r="V75" s="222"/>
    </row>
    <row r="76" spans="1:22" ht="12.75">
      <c r="A76" s="222"/>
      <c r="B76" s="222"/>
      <c r="C76" s="222"/>
      <c r="D76" s="222"/>
      <c r="E76" s="222"/>
      <c r="F76" s="222"/>
      <c r="G76" s="222"/>
      <c r="H76" s="222"/>
      <c r="I76" s="222"/>
      <c r="J76" s="222"/>
      <c r="K76" s="222"/>
      <c r="L76" s="222"/>
      <c r="M76" s="222"/>
      <c r="N76" s="222"/>
      <c r="O76" s="222"/>
      <c r="P76" s="223"/>
      <c r="Q76" s="222"/>
      <c r="R76" s="222"/>
      <c r="S76" s="222"/>
      <c r="T76" s="222"/>
      <c r="U76" s="222"/>
      <c r="V76" s="222"/>
    </row>
    <row r="77" spans="1:22" ht="12.75">
      <c r="A77" s="222"/>
      <c r="B77" s="222"/>
      <c r="C77" s="222"/>
      <c r="D77" s="222"/>
      <c r="E77" s="222"/>
      <c r="F77" s="222"/>
      <c r="G77" s="222"/>
      <c r="H77" s="222"/>
      <c r="I77" s="222"/>
      <c r="J77" s="222"/>
      <c r="K77" s="222"/>
      <c r="L77" s="222"/>
      <c r="M77" s="222"/>
      <c r="N77" s="222"/>
      <c r="O77" s="222"/>
      <c r="P77" s="223"/>
      <c r="Q77" s="222"/>
      <c r="R77" s="222"/>
      <c r="S77" s="222"/>
      <c r="T77" s="222"/>
      <c r="U77" s="222"/>
      <c r="V77" s="222"/>
    </row>
    <row r="78" spans="1:22" ht="12.75">
      <c r="A78" s="222"/>
      <c r="B78" s="222"/>
      <c r="C78" s="222"/>
      <c r="D78" s="222"/>
      <c r="E78" s="222"/>
      <c r="F78" s="222"/>
      <c r="G78" s="222"/>
      <c r="H78" s="222"/>
      <c r="I78" s="222"/>
      <c r="J78" s="222"/>
      <c r="K78" s="222"/>
      <c r="L78" s="222"/>
      <c r="M78" s="222"/>
      <c r="N78" s="222"/>
      <c r="O78" s="222"/>
      <c r="P78" s="223"/>
      <c r="Q78" s="222"/>
      <c r="R78" s="222"/>
      <c r="S78" s="222"/>
      <c r="T78" s="222"/>
      <c r="U78" s="222"/>
      <c r="V78" s="222"/>
    </row>
    <row r="79" spans="1:22" ht="12.75">
      <c r="A79" s="222"/>
      <c r="B79" s="222"/>
      <c r="C79" s="222"/>
      <c r="D79" s="222"/>
      <c r="E79" s="222"/>
      <c r="F79" s="222"/>
      <c r="G79" s="222"/>
      <c r="H79" s="222"/>
      <c r="I79" s="222"/>
      <c r="J79" s="222"/>
      <c r="K79" s="222"/>
      <c r="L79" s="222"/>
      <c r="M79" s="222"/>
      <c r="N79" s="222"/>
      <c r="O79" s="222"/>
      <c r="P79" s="223"/>
      <c r="Q79" s="222"/>
      <c r="R79" s="222"/>
      <c r="S79" s="222"/>
      <c r="T79" s="222"/>
      <c r="U79" s="222"/>
      <c r="V79" s="222"/>
    </row>
    <row r="80" spans="1:22" ht="12.75">
      <c r="A80" s="222"/>
      <c r="B80" s="222"/>
      <c r="C80" s="222"/>
      <c r="D80" s="222"/>
      <c r="E80" s="222"/>
      <c r="F80" s="222"/>
      <c r="G80" s="222"/>
      <c r="H80" s="222"/>
      <c r="I80" s="222"/>
      <c r="J80" s="222"/>
      <c r="K80" s="222"/>
      <c r="L80" s="222"/>
      <c r="M80" s="222"/>
      <c r="N80" s="222"/>
      <c r="O80" s="222"/>
      <c r="P80" s="223"/>
      <c r="Q80" s="222"/>
      <c r="R80" s="222"/>
      <c r="S80" s="222"/>
      <c r="T80" s="222"/>
      <c r="U80" s="222"/>
      <c r="V80" s="222"/>
    </row>
    <row r="81" spans="1:22" ht="12.75">
      <c r="A81" s="222"/>
      <c r="B81" s="222"/>
      <c r="C81" s="222"/>
      <c r="D81" s="222"/>
      <c r="E81" s="222"/>
      <c r="F81" s="222"/>
      <c r="G81" s="222"/>
      <c r="H81" s="222"/>
      <c r="I81" s="222"/>
      <c r="J81" s="222"/>
      <c r="K81" s="222"/>
      <c r="L81" s="222"/>
      <c r="M81" s="222"/>
      <c r="N81" s="222"/>
      <c r="O81" s="222"/>
      <c r="P81" s="223"/>
      <c r="Q81" s="222"/>
      <c r="R81" s="222"/>
      <c r="S81" s="222"/>
      <c r="T81" s="222"/>
      <c r="U81" s="222"/>
      <c r="V81" s="222"/>
    </row>
    <row r="82" spans="1:22" ht="12.75">
      <c r="A82" s="222"/>
      <c r="B82" s="222"/>
      <c r="C82" s="222"/>
      <c r="D82" s="222"/>
      <c r="E82" s="222"/>
      <c r="F82" s="222"/>
      <c r="G82" s="222"/>
      <c r="H82" s="222"/>
      <c r="I82" s="222"/>
      <c r="J82" s="222"/>
      <c r="K82" s="222"/>
      <c r="L82" s="222"/>
      <c r="M82" s="222"/>
      <c r="N82" s="222"/>
      <c r="O82" s="222"/>
      <c r="P82" s="223"/>
      <c r="Q82" s="222"/>
      <c r="R82" s="222"/>
      <c r="S82" s="222"/>
      <c r="T82" s="222"/>
      <c r="U82" s="222"/>
      <c r="V82" s="222"/>
    </row>
    <row r="83" spans="1:22" ht="12.75">
      <c r="A83" s="222"/>
      <c r="B83" s="222"/>
      <c r="C83" s="222"/>
      <c r="D83" s="222"/>
      <c r="E83" s="222"/>
      <c r="F83" s="222"/>
      <c r="G83" s="222"/>
      <c r="H83" s="222"/>
      <c r="I83" s="222"/>
      <c r="J83" s="222"/>
      <c r="K83" s="222"/>
      <c r="L83" s="222"/>
      <c r="M83" s="222"/>
      <c r="N83" s="222"/>
      <c r="O83" s="222"/>
      <c r="P83" s="223"/>
      <c r="Q83" s="222"/>
      <c r="R83" s="222"/>
      <c r="S83" s="222"/>
      <c r="T83" s="222"/>
      <c r="U83" s="222"/>
      <c r="V83" s="222"/>
    </row>
    <row r="84" spans="1:22" ht="12.75">
      <c r="A84" s="222"/>
      <c r="B84" s="222"/>
      <c r="C84" s="222"/>
      <c r="D84" s="222"/>
      <c r="E84" s="222"/>
      <c r="F84" s="222"/>
      <c r="G84" s="222"/>
      <c r="H84" s="222"/>
      <c r="I84" s="222"/>
      <c r="J84" s="222"/>
      <c r="K84" s="222"/>
      <c r="L84" s="222"/>
      <c r="M84" s="222"/>
      <c r="N84" s="222"/>
      <c r="O84" s="222"/>
      <c r="P84" s="223"/>
      <c r="Q84" s="222"/>
      <c r="R84" s="222"/>
      <c r="S84" s="222"/>
      <c r="T84" s="222"/>
      <c r="U84" s="222"/>
      <c r="V84" s="222"/>
    </row>
    <row r="85" spans="1:22" ht="12.75">
      <c r="A85" s="222"/>
      <c r="B85" s="222"/>
      <c r="C85" s="222"/>
      <c r="D85" s="222"/>
      <c r="E85" s="222"/>
      <c r="F85" s="222"/>
      <c r="G85" s="222"/>
      <c r="H85" s="222"/>
      <c r="I85" s="222"/>
      <c r="J85" s="222"/>
      <c r="K85" s="222"/>
      <c r="L85" s="222"/>
      <c r="M85" s="222"/>
      <c r="N85" s="222"/>
      <c r="O85" s="222"/>
      <c r="P85" s="223"/>
      <c r="Q85" s="222"/>
      <c r="R85" s="222"/>
      <c r="S85" s="222"/>
      <c r="T85" s="222"/>
      <c r="U85" s="222"/>
      <c r="V85" s="222"/>
    </row>
    <row r="86" spans="1:22" ht="12.75">
      <c r="A86" s="222"/>
      <c r="B86" s="222"/>
      <c r="C86" s="222"/>
      <c r="D86" s="222"/>
      <c r="E86" s="222"/>
      <c r="F86" s="222"/>
      <c r="G86" s="222"/>
      <c r="H86" s="222"/>
      <c r="I86" s="222"/>
      <c r="J86" s="222"/>
      <c r="K86" s="222"/>
      <c r="L86" s="222"/>
      <c r="M86" s="222"/>
      <c r="N86" s="222"/>
      <c r="O86" s="222"/>
      <c r="P86" s="223"/>
      <c r="Q86" s="222"/>
      <c r="R86" s="222"/>
      <c r="S86" s="222"/>
      <c r="T86" s="222"/>
      <c r="U86" s="222"/>
      <c r="V86" s="222"/>
    </row>
    <row r="87" spans="1:22" ht="12.75">
      <c r="A87" s="222"/>
      <c r="B87" s="222"/>
      <c r="C87" s="222"/>
      <c r="D87" s="222"/>
      <c r="E87" s="222"/>
      <c r="F87" s="222"/>
      <c r="G87" s="222"/>
      <c r="H87" s="222"/>
      <c r="I87" s="222"/>
      <c r="J87" s="222"/>
      <c r="K87" s="222"/>
      <c r="L87" s="222"/>
      <c r="M87" s="222"/>
      <c r="N87" s="222"/>
      <c r="O87" s="222"/>
      <c r="P87" s="223"/>
      <c r="Q87" s="222"/>
      <c r="R87" s="222"/>
      <c r="S87" s="222"/>
      <c r="T87" s="222"/>
      <c r="U87" s="222"/>
      <c r="V87" s="222"/>
    </row>
    <row r="88" spans="1:22" ht="12.75">
      <c r="A88" s="222"/>
      <c r="B88" s="222"/>
      <c r="C88" s="222"/>
      <c r="D88" s="222"/>
      <c r="E88" s="222"/>
      <c r="F88" s="222"/>
      <c r="G88" s="222"/>
      <c r="H88" s="222"/>
      <c r="I88" s="222"/>
      <c r="J88" s="222"/>
      <c r="K88" s="222"/>
      <c r="L88" s="222"/>
      <c r="M88" s="222"/>
      <c r="N88" s="222"/>
      <c r="O88" s="222"/>
      <c r="P88" s="223"/>
      <c r="Q88" s="222"/>
      <c r="R88" s="222"/>
      <c r="S88" s="222"/>
      <c r="T88" s="222"/>
      <c r="U88" s="222"/>
      <c r="V88" s="222"/>
    </row>
    <row r="89" spans="1:22" ht="12.75">
      <c r="A89" s="222"/>
      <c r="B89" s="222"/>
      <c r="C89" s="222"/>
      <c r="D89" s="222"/>
      <c r="E89" s="222"/>
      <c r="F89" s="222"/>
      <c r="G89" s="222"/>
      <c r="H89" s="222"/>
      <c r="I89" s="222"/>
      <c r="J89" s="222"/>
      <c r="K89" s="222"/>
      <c r="L89" s="222"/>
      <c r="M89" s="222"/>
      <c r="N89" s="222"/>
      <c r="O89" s="222"/>
      <c r="P89" s="223"/>
      <c r="Q89" s="222"/>
      <c r="R89" s="222"/>
      <c r="S89" s="222"/>
      <c r="T89" s="222"/>
      <c r="U89" s="222"/>
      <c r="V89" s="222"/>
    </row>
    <row r="90" spans="1:22" ht="12.75">
      <c r="A90" s="222"/>
      <c r="B90" s="222"/>
      <c r="C90" s="222"/>
      <c r="D90" s="222"/>
      <c r="E90" s="222"/>
      <c r="F90" s="222"/>
      <c r="G90" s="222"/>
      <c r="H90" s="222"/>
      <c r="I90" s="222"/>
      <c r="J90" s="222"/>
      <c r="K90" s="222"/>
      <c r="L90" s="222"/>
      <c r="M90" s="222"/>
      <c r="N90" s="222"/>
      <c r="O90" s="222"/>
      <c r="P90" s="223"/>
      <c r="Q90" s="222"/>
      <c r="R90" s="222"/>
      <c r="S90" s="222"/>
      <c r="T90" s="222"/>
      <c r="U90" s="222"/>
      <c r="V90" s="222"/>
    </row>
    <row r="91" spans="1:22" ht="12.75">
      <c r="A91" s="222"/>
      <c r="B91" s="222"/>
      <c r="C91" s="222"/>
      <c r="D91" s="222"/>
      <c r="E91" s="222"/>
      <c r="F91" s="222"/>
      <c r="G91" s="222"/>
      <c r="H91" s="222"/>
      <c r="I91" s="222"/>
      <c r="J91" s="222"/>
      <c r="K91" s="222"/>
      <c r="L91" s="222"/>
      <c r="M91" s="222"/>
      <c r="N91" s="222"/>
      <c r="O91" s="222"/>
      <c r="P91" s="223"/>
      <c r="Q91" s="222"/>
      <c r="R91" s="222"/>
      <c r="S91" s="222"/>
      <c r="T91" s="222"/>
      <c r="U91" s="222"/>
      <c r="V91" s="222"/>
    </row>
    <row r="92" spans="1:22" ht="12.75">
      <c r="A92" s="222"/>
      <c r="B92" s="222"/>
      <c r="C92" s="222"/>
      <c r="D92" s="222"/>
      <c r="E92" s="222"/>
      <c r="F92" s="222"/>
      <c r="G92" s="222"/>
      <c r="H92" s="222"/>
      <c r="I92" s="222"/>
      <c r="J92" s="222"/>
      <c r="K92" s="222"/>
      <c r="L92" s="222"/>
      <c r="M92" s="222"/>
      <c r="N92" s="222"/>
      <c r="O92" s="222"/>
      <c r="P92" s="223"/>
      <c r="Q92" s="222"/>
      <c r="R92" s="222"/>
      <c r="S92" s="222"/>
      <c r="T92" s="222"/>
      <c r="U92" s="222"/>
      <c r="V92" s="222"/>
    </row>
    <row r="93" spans="1:22" ht="12.75">
      <c r="A93" s="222"/>
      <c r="B93" s="222"/>
      <c r="C93" s="222"/>
      <c r="D93" s="222"/>
      <c r="E93" s="222"/>
      <c r="F93" s="222"/>
      <c r="G93" s="222"/>
      <c r="H93" s="222"/>
      <c r="I93" s="222"/>
      <c r="J93" s="222"/>
      <c r="K93" s="222"/>
      <c r="L93" s="222"/>
      <c r="M93" s="222"/>
      <c r="N93" s="222"/>
      <c r="O93" s="222"/>
      <c r="P93" s="223"/>
      <c r="Q93" s="222"/>
      <c r="R93" s="222"/>
      <c r="S93" s="222"/>
      <c r="T93" s="222"/>
      <c r="U93" s="222"/>
      <c r="V93" s="222"/>
    </row>
    <row r="94" spans="1:22" ht="12.75">
      <c r="A94" s="222"/>
      <c r="B94" s="222"/>
      <c r="C94" s="222"/>
      <c r="D94" s="222"/>
      <c r="E94" s="222"/>
      <c r="F94" s="222"/>
      <c r="G94" s="222"/>
      <c r="H94" s="222"/>
      <c r="I94" s="222"/>
      <c r="J94" s="222"/>
      <c r="K94" s="222"/>
      <c r="L94" s="222"/>
      <c r="M94" s="222"/>
      <c r="N94" s="222"/>
      <c r="O94" s="222"/>
      <c r="P94" s="223"/>
      <c r="Q94" s="222"/>
      <c r="R94" s="222"/>
      <c r="S94" s="222"/>
      <c r="T94" s="222"/>
      <c r="U94" s="222"/>
      <c r="V94" s="222"/>
    </row>
    <row r="95" spans="1:22" ht="12.75">
      <c r="A95" s="222"/>
      <c r="B95" s="222"/>
      <c r="C95" s="222"/>
      <c r="D95" s="222"/>
      <c r="E95" s="222"/>
      <c r="F95" s="222"/>
      <c r="G95" s="222"/>
      <c r="H95" s="222"/>
      <c r="I95" s="222"/>
      <c r="J95" s="222"/>
      <c r="K95" s="222"/>
      <c r="L95" s="222"/>
      <c r="M95" s="222"/>
      <c r="N95" s="222"/>
      <c r="O95" s="222"/>
      <c r="P95" s="223"/>
      <c r="Q95" s="222"/>
      <c r="R95" s="222"/>
      <c r="S95" s="222"/>
      <c r="T95" s="222"/>
      <c r="U95" s="222"/>
      <c r="V95" s="222"/>
    </row>
    <row r="96" spans="1:22" ht="12.75">
      <c r="A96" s="222"/>
      <c r="B96" s="222"/>
      <c r="C96" s="222"/>
      <c r="D96" s="222"/>
      <c r="E96" s="222"/>
      <c r="F96" s="222"/>
      <c r="G96" s="222"/>
      <c r="H96" s="222"/>
      <c r="I96" s="222"/>
      <c r="J96" s="222"/>
      <c r="K96" s="222"/>
      <c r="L96" s="222"/>
      <c r="M96" s="222"/>
      <c r="N96" s="222"/>
      <c r="O96" s="222"/>
      <c r="P96" s="223"/>
      <c r="Q96" s="222"/>
      <c r="R96" s="222"/>
      <c r="S96" s="222"/>
      <c r="T96" s="222"/>
      <c r="U96" s="222"/>
      <c r="V96" s="222"/>
    </row>
    <row r="97" spans="1:22" ht="12.75">
      <c r="A97" s="222"/>
      <c r="B97" s="222"/>
      <c r="C97" s="222"/>
      <c r="D97" s="222"/>
      <c r="E97" s="222"/>
      <c r="F97" s="222"/>
      <c r="G97" s="222"/>
      <c r="H97" s="222"/>
      <c r="I97" s="222"/>
      <c r="J97" s="222"/>
      <c r="K97" s="222"/>
      <c r="L97" s="222"/>
      <c r="M97" s="222"/>
      <c r="N97" s="222"/>
      <c r="O97" s="222"/>
      <c r="P97" s="223"/>
      <c r="Q97" s="222"/>
      <c r="R97" s="222"/>
      <c r="S97" s="222"/>
      <c r="T97" s="222"/>
      <c r="U97" s="222"/>
      <c r="V97" s="222"/>
    </row>
    <row r="98" spans="16:256" s="222" customFormat="1" ht="12.75">
      <c r="P98" s="223"/>
      <c r="FT98" s="224"/>
      <c r="FU98" s="224"/>
      <c r="FV98" s="224"/>
      <c r="FW98" s="224"/>
      <c r="FX98" s="224"/>
      <c r="FY98" s="224"/>
      <c r="FZ98" s="224"/>
      <c r="GA98" s="224"/>
      <c r="GB98" s="224"/>
      <c r="GC98" s="224"/>
      <c r="GD98" s="224"/>
      <c r="GE98" s="224"/>
      <c r="GF98" s="224"/>
      <c r="GG98" s="224"/>
      <c r="GH98" s="224"/>
      <c r="GI98" s="224"/>
      <c r="GJ98" s="224"/>
      <c r="GK98" s="224"/>
      <c r="GL98" s="224"/>
      <c r="GM98" s="224"/>
      <c r="GN98" s="224"/>
      <c r="GO98" s="224"/>
      <c r="GP98" s="224"/>
      <c r="GQ98" s="224"/>
      <c r="GR98" s="224"/>
      <c r="GS98" s="224"/>
      <c r="GT98" s="224"/>
      <c r="GU98" s="224"/>
      <c r="GV98" s="224"/>
      <c r="GW98" s="224"/>
      <c r="GX98" s="224"/>
      <c r="GY98" s="224"/>
      <c r="GZ98" s="224"/>
      <c r="HA98" s="224"/>
      <c r="HB98" s="224"/>
      <c r="HC98" s="224"/>
      <c r="HD98" s="224"/>
      <c r="HE98" s="224"/>
      <c r="HF98" s="224"/>
      <c r="HG98" s="224"/>
      <c r="HH98" s="224"/>
      <c r="HI98" s="224"/>
      <c r="HJ98" s="224"/>
      <c r="HK98" s="224"/>
      <c r="HL98" s="224"/>
      <c r="HM98" s="224"/>
      <c r="HN98" s="224"/>
      <c r="HO98" s="224"/>
      <c r="HP98" s="224"/>
      <c r="HQ98" s="224"/>
      <c r="HR98" s="224"/>
      <c r="HS98" s="224"/>
      <c r="HT98" s="224"/>
      <c r="HU98" s="224"/>
      <c r="HV98" s="224"/>
      <c r="HW98" s="224"/>
      <c r="HX98" s="224"/>
      <c r="HY98" s="224"/>
      <c r="HZ98" s="224"/>
      <c r="IA98" s="224"/>
      <c r="IB98" s="224"/>
      <c r="IC98" s="224"/>
      <c r="ID98" s="224"/>
      <c r="IE98" s="224"/>
      <c r="IF98" s="224"/>
      <c r="IG98" s="224"/>
      <c r="IH98" s="224"/>
      <c r="II98" s="224"/>
      <c r="IJ98" s="224"/>
      <c r="IK98" s="224"/>
      <c r="IL98" s="224"/>
      <c r="IM98" s="224"/>
      <c r="IN98" s="224"/>
      <c r="IO98" s="224"/>
      <c r="IP98" s="224"/>
      <c r="IQ98" s="224"/>
      <c r="IR98" s="224"/>
      <c r="IS98" s="224"/>
      <c r="IT98" s="224"/>
      <c r="IU98" s="224"/>
      <c r="IV98" s="224"/>
    </row>
    <row r="99" spans="16:256" s="222" customFormat="1" ht="12.75">
      <c r="P99" s="223"/>
      <c r="FT99" s="224"/>
      <c r="FU99" s="224"/>
      <c r="FV99" s="224"/>
      <c r="FW99" s="224"/>
      <c r="FX99" s="224"/>
      <c r="FY99" s="224"/>
      <c r="FZ99" s="224"/>
      <c r="GA99" s="224"/>
      <c r="GB99" s="224"/>
      <c r="GC99" s="224"/>
      <c r="GD99" s="224"/>
      <c r="GE99" s="224"/>
      <c r="GF99" s="224"/>
      <c r="GG99" s="224"/>
      <c r="GH99" s="224"/>
      <c r="GI99" s="224"/>
      <c r="GJ99" s="224"/>
      <c r="GK99" s="224"/>
      <c r="GL99" s="224"/>
      <c r="GM99" s="224"/>
      <c r="GN99" s="224"/>
      <c r="GO99" s="224"/>
      <c r="GP99" s="224"/>
      <c r="GQ99" s="224"/>
      <c r="GR99" s="224"/>
      <c r="GS99" s="224"/>
      <c r="GT99" s="224"/>
      <c r="GU99" s="224"/>
      <c r="GV99" s="224"/>
      <c r="GW99" s="224"/>
      <c r="GX99" s="224"/>
      <c r="GY99" s="224"/>
      <c r="GZ99" s="224"/>
      <c r="HA99" s="224"/>
      <c r="HB99" s="224"/>
      <c r="HC99" s="224"/>
      <c r="HD99" s="224"/>
      <c r="HE99" s="224"/>
      <c r="HF99" s="224"/>
      <c r="HG99" s="224"/>
      <c r="HH99" s="224"/>
      <c r="HI99" s="224"/>
      <c r="HJ99" s="224"/>
      <c r="HK99" s="224"/>
      <c r="HL99" s="224"/>
      <c r="HM99" s="224"/>
      <c r="HN99" s="224"/>
      <c r="HO99" s="224"/>
      <c r="HP99" s="224"/>
      <c r="HQ99" s="224"/>
      <c r="HR99" s="224"/>
      <c r="HS99" s="224"/>
      <c r="HT99" s="224"/>
      <c r="HU99" s="224"/>
      <c r="HV99" s="224"/>
      <c r="HW99" s="224"/>
      <c r="HX99" s="224"/>
      <c r="HY99" s="224"/>
      <c r="HZ99" s="224"/>
      <c r="IA99" s="224"/>
      <c r="IB99" s="224"/>
      <c r="IC99" s="224"/>
      <c r="ID99" s="224"/>
      <c r="IE99" s="224"/>
      <c r="IF99" s="224"/>
      <c r="IG99" s="224"/>
      <c r="IH99" s="224"/>
      <c r="II99" s="224"/>
      <c r="IJ99" s="224"/>
      <c r="IK99" s="224"/>
      <c r="IL99" s="224"/>
      <c r="IM99" s="224"/>
      <c r="IN99" s="224"/>
      <c r="IO99" s="224"/>
      <c r="IP99" s="224"/>
      <c r="IQ99" s="224"/>
      <c r="IR99" s="224"/>
      <c r="IS99" s="224"/>
      <c r="IT99" s="224"/>
      <c r="IU99" s="224"/>
      <c r="IV99" s="224"/>
    </row>
    <row r="100" spans="16:256" s="222" customFormat="1" ht="12.75">
      <c r="P100" s="223"/>
      <c r="FT100" s="224"/>
      <c r="FU100" s="224"/>
      <c r="FV100" s="224"/>
      <c r="FW100" s="224"/>
      <c r="FX100" s="224"/>
      <c r="FY100" s="224"/>
      <c r="FZ100" s="224"/>
      <c r="GA100" s="224"/>
      <c r="GB100" s="224"/>
      <c r="GC100" s="224"/>
      <c r="GD100" s="224"/>
      <c r="GE100" s="224"/>
      <c r="GF100" s="224"/>
      <c r="GG100" s="224"/>
      <c r="GH100" s="224"/>
      <c r="GI100" s="224"/>
      <c r="GJ100" s="224"/>
      <c r="GK100" s="224"/>
      <c r="GL100" s="224"/>
      <c r="GM100" s="224"/>
      <c r="GN100" s="224"/>
      <c r="GO100" s="224"/>
      <c r="GP100" s="224"/>
      <c r="GQ100" s="224"/>
      <c r="GR100" s="224"/>
      <c r="GS100" s="224"/>
      <c r="GT100" s="224"/>
      <c r="GU100" s="224"/>
      <c r="GV100" s="224"/>
      <c r="GW100" s="224"/>
      <c r="GX100" s="224"/>
      <c r="GY100" s="224"/>
      <c r="GZ100" s="224"/>
      <c r="HA100" s="224"/>
      <c r="HB100" s="224"/>
      <c r="HC100" s="224"/>
      <c r="HD100" s="224"/>
      <c r="HE100" s="224"/>
      <c r="HF100" s="224"/>
      <c r="HG100" s="224"/>
      <c r="HH100" s="224"/>
      <c r="HI100" s="224"/>
      <c r="HJ100" s="224"/>
      <c r="HK100" s="224"/>
      <c r="HL100" s="224"/>
      <c r="HM100" s="224"/>
      <c r="HN100" s="224"/>
      <c r="HO100" s="224"/>
      <c r="HP100" s="224"/>
      <c r="HQ100" s="224"/>
      <c r="HR100" s="224"/>
      <c r="HS100" s="224"/>
      <c r="HT100" s="224"/>
      <c r="HU100" s="224"/>
      <c r="HV100" s="224"/>
      <c r="HW100" s="224"/>
      <c r="HX100" s="224"/>
      <c r="HY100" s="224"/>
      <c r="HZ100" s="224"/>
      <c r="IA100" s="224"/>
      <c r="IB100" s="224"/>
      <c r="IC100" s="224"/>
      <c r="ID100" s="224"/>
      <c r="IE100" s="224"/>
      <c r="IF100" s="224"/>
      <c r="IG100" s="224"/>
      <c r="IH100" s="224"/>
      <c r="II100" s="224"/>
      <c r="IJ100" s="224"/>
      <c r="IK100" s="224"/>
      <c r="IL100" s="224"/>
      <c r="IM100" s="224"/>
      <c r="IN100" s="224"/>
      <c r="IO100" s="224"/>
      <c r="IP100" s="224"/>
      <c r="IQ100" s="224"/>
      <c r="IR100" s="224"/>
      <c r="IS100" s="224"/>
      <c r="IT100" s="224"/>
      <c r="IU100" s="224"/>
      <c r="IV100" s="224"/>
    </row>
    <row r="101" spans="16:256" s="222" customFormat="1" ht="12.75">
      <c r="P101" s="223"/>
      <c r="FT101" s="224"/>
      <c r="FU101" s="224"/>
      <c r="FV101" s="224"/>
      <c r="FW101" s="224"/>
      <c r="FX101" s="224"/>
      <c r="FY101" s="224"/>
      <c r="FZ101" s="224"/>
      <c r="GA101" s="224"/>
      <c r="GB101" s="224"/>
      <c r="GC101" s="224"/>
      <c r="GD101" s="224"/>
      <c r="GE101" s="224"/>
      <c r="GF101" s="224"/>
      <c r="GG101" s="224"/>
      <c r="GH101" s="224"/>
      <c r="GI101" s="224"/>
      <c r="GJ101" s="224"/>
      <c r="GK101" s="224"/>
      <c r="GL101" s="224"/>
      <c r="GM101" s="224"/>
      <c r="GN101" s="224"/>
      <c r="GO101" s="224"/>
      <c r="GP101" s="224"/>
      <c r="GQ101" s="224"/>
      <c r="GR101" s="224"/>
      <c r="GS101" s="224"/>
      <c r="GT101" s="224"/>
      <c r="GU101" s="224"/>
      <c r="GV101" s="224"/>
      <c r="GW101" s="224"/>
      <c r="GX101" s="224"/>
      <c r="GY101" s="224"/>
      <c r="GZ101" s="224"/>
      <c r="HA101" s="224"/>
      <c r="HB101" s="224"/>
      <c r="HC101" s="224"/>
      <c r="HD101" s="224"/>
      <c r="HE101" s="224"/>
      <c r="HF101" s="224"/>
      <c r="HG101" s="224"/>
      <c r="HH101" s="224"/>
      <c r="HI101" s="224"/>
      <c r="HJ101" s="224"/>
      <c r="HK101" s="224"/>
      <c r="HL101" s="224"/>
      <c r="HM101" s="224"/>
      <c r="HN101" s="224"/>
      <c r="HO101" s="224"/>
      <c r="HP101" s="224"/>
      <c r="HQ101" s="224"/>
      <c r="HR101" s="224"/>
      <c r="HS101" s="224"/>
      <c r="HT101" s="224"/>
      <c r="HU101" s="224"/>
      <c r="HV101" s="224"/>
      <c r="HW101" s="224"/>
      <c r="HX101" s="224"/>
      <c r="HY101" s="224"/>
      <c r="HZ101" s="224"/>
      <c r="IA101" s="224"/>
      <c r="IB101" s="224"/>
      <c r="IC101" s="224"/>
      <c r="ID101" s="224"/>
      <c r="IE101" s="224"/>
      <c r="IF101" s="224"/>
      <c r="IG101" s="224"/>
      <c r="IH101" s="224"/>
      <c r="II101" s="224"/>
      <c r="IJ101" s="224"/>
      <c r="IK101" s="224"/>
      <c r="IL101" s="224"/>
      <c r="IM101" s="224"/>
      <c r="IN101" s="224"/>
      <c r="IO101" s="224"/>
      <c r="IP101" s="224"/>
      <c r="IQ101" s="224"/>
      <c r="IR101" s="224"/>
      <c r="IS101" s="224"/>
      <c r="IT101" s="224"/>
      <c r="IU101" s="224"/>
      <c r="IV101" s="224"/>
    </row>
    <row r="102" spans="16:256" s="222" customFormat="1" ht="12.75">
      <c r="P102" s="223"/>
      <c r="FT102" s="224"/>
      <c r="FU102" s="224"/>
      <c r="FV102" s="224"/>
      <c r="FW102" s="224"/>
      <c r="FX102" s="224"/>
      <c r="FY102" s="224"/>
      <c r="FZ102" s="224"/>
      <c r="GA102" s="224"/>
      <c r="GB102" s="224"/>
      <c r="GC102" s="224"/>
      <c r="GD102" s="224"/>
      <c r="GE102" s="224"/>
      <c r="GF102" s="224"/>
      <c r="GG102" s="224"/>
      <c r="GH102" s="224"/>
      <c r="GI102" s="224"/>
      <c r="GJ102" s="224"/>
      <c r="GK102" s="224"/>
      <c r="GL102" s="224"/>
      <c r="GM102" s="224"/>
      <c r="GN102" s="224"/>
      <c r="GO102" s="224"/>
      <c r="GP102" s="224"/>
      <c r="GQ102" s="224"/>
      <c r="GR102" s="224"/>
      <c r="GS102" s="224"/>
      <c r="GT102" s="224"/>
      <c r="GU102" s="224"/>
      <c r="GV102" s="224"/>
      <c r="GW102" s="224"/>
      <c r="GX102" s="224"/>
      <c r="GY102" s="224"/>
      <c r="GZ102" s="224"/>
      <c r="HA102" s="224"/>
      <c r="HB102" s="224"/>
      <c r="HC102" s="224"/>
      <c r="HD102" s="224"/>
      <c r="HE102" s="224"/>
      <c r="HF102" s="224"/>
      <c r="HG102" s="224"/>
      <c r="HH102" s="224"/>
      <c r="HI102" s="224"/>
      <c r="HJ102" s="224"/>
      <c r="HK102" s="224"/>
      <c r="HL102" s="224"/>
      <c r="HM102" s="224"/>
      <c r="HN102" s="224"/>
      <c r="HO102" s="224"/>
      <c r="HP102" s="224"/>
      <c r="HQ102" s="224"/>
      <c r="HR102" s="224"/>
      <c r="HS102" s="224"/>
      <c r="HT102" s="224"/>
      <c r="HU102" s="224"/>
      <c r="HV102" s="224"/>
      <c r="HW102" s="224"/>
      <c r="HX102" s="224"/>
      <c r="HY102" s="224"/>
      <c r="HZ102" s="224"/>
      <c r="IA102" s="224"/>
      <c r="IB102" s="224"/>
      <c r="IC102" s="224"/>
      <c r="ID102" s="224"/>
      <c r="IE102" s="224"/>
      <c r="IF102" s="224"/>
      <c r="IG102" s="224"/>
      <c r="IH102" s="224"/>
      <c r="II102" s="224"/>
      <c r="IJ102" s="224"/>
      <c r="IK102" s="224"/>
      <c r="IL102" s="224"/>
      <c r="IM102" s="224"/>
      <c r="IN102" s="224"/>
      <c r="IO102" s="224"/>
      <c r="IP102" s="224"/>
      <c r="IQ102" s="224"/>
      <c r="IR102" s="224"/>
      <c r="IS102" s="224"/>
      <c r="IT102" s="224"/>
      <c r="IU102" s="224"/>
      <c r="IV102" s="224"/>
    </row>
    <row r="103" spans="16:256" s="222" customFormat="1" ht="12.75">
      <c r="P103" s="223"/>
      <c r="FT103" s="224"/>
      <c r="FU103" s="224"/>
      <c r="FV103" s="224"/>
      <c r="FW103" s="224"/>
      <c r="FX103" s="224"/>
      <c r="FY103" s="224"/>
      <c r="FZ103" s="224"/>
      <c r="GA103" s="224"/>
      <c r="GB103" s="224"/>
      <c r="GC103" s="224"/>
      <c r="GD103" s="224"/>
      <c r="GE103" s="224"/>
      <c r="GF103" s="224"/>
      <c r="GG103" s="224"/>
      <c r="GH103" s="224"/>
      <c r="GI103" s="224"/>
      <c r="GJ103" s="224"/>
      <c r="GK103" s="224"/>
      <c r="GL103" s="224"/>
      <c r="GM103" s="224"/>
      <c r="GN103" s="224"/>
      <c r="GO103" s="224"/>
      <c r="GP103" s="224"/>
      <c r="GQ103" s="224"/>
      <c r="GR103" s="224"/>
      <c r="GS103" s="224"/>
      <c r="GT103" s="224"/>
      <c r="GU103" s="224"/>
      <c r="GV103" s="224"/>
      <c r="GW103" s="224"/>
      <c r="GX103" s="224"/>
      <c r="GY103" s="224"/>
      <c r="GZ103" s="224"/>
      <c r="HA103" s="224"/>
      <c r="HB103" s="224"/>
      <c r="HC103" s="224"/>
      <c r="HD103" s="224"/>
      <c r="HE103" s="224"/>
      <c r="HF103" s="224"/>
      <c r="HG103" s="224"/>
      <c r="HH103" s="224"/>
      <c r="HI103" s="224"/>
      <c r="HJ103" s="224"/>
      <c r="HK103" s="224"/>
      <c r="HL103" s="224"/>
      <c r="HM103" s="224"/>
      <c r="HN103" s="224"/>
      <c r="HO103" s="224"/>
      <c r="HP103" s="224"/>
      <c r="HQ103" s="224"/>
      <c r="HR103" s="224"/>
      <c r="HS103" s="224"/>
      <c r="HT103" s="224"/>
      <c r="HU103" s="224"/>
      <c r="HV103" s="224"/>
      <c r="HW103" s="224"/>
      <c r="HX103" s="224"/>
      <c r="HY103" s="224"/>
      <c r="HZ103" s="224"/>
      <c r="IA103" s="224"/>
      <c r="IB103" s="224"/>
      <c r="IC103" s="224"/>
      <c r="ID103" s="224"/>
      <c r="IE103" s="224"/>
      <c r="IF103" s="224"/>
      <c r="IG103" s="224"/>
      <c r="IH103" s="224"/>
      <c r="II103" s="224"/>
      <c r="IJ103" s="224"/>
      <c r="IK103" s="224"/>
      <c r="IL103" s="224"/>
      <c r="IM103" s="224"/>
      <c r="IN103" s="224"/>
      <c r="IO103" s="224"/>
      <c r="IP103" s="224"/>
      <c r="IQ103" s="224"/>
      <c r="IR103" s="224"/>
      <c r="IS103" s="224"/>
      <c r="IT103" s="224"/>
      <c r="IU103" s="224"/>
      <c r="IV103" s="224"/>
    </row>
    <row r="104" spans="16:256" s="222" customFormat="1" ht="12.75">
      <c r="P104" s="223"/>
      <c r="FT104" s="224"/>
      <c r="FU104" s="224"/>
      <c r="FV104" s="224"/>
      <c r="FW104" s="224"/>
      <c r="FX104" s="224"/>
      <c r="FY104" s="224"/>
      <c r="FZ104" s="224"/>
      <c r="GA104" s="224"/>
      <c r="GB104" s="224"/>
      <c r="GC104" s="224"/>
      <c r="GD104" s="224"/>
      <c r="GE104" s="224"/>
      <c r="GF104" s="224"/>
      <c r="GG104" s="224"/>
      <c r="GH104" s="224"/>
      <c r="GI104" s="224"/>
      <c r="GJ104" s="224"/>
      <c r="GK104" s="224"/>
      <c r="GL104" s="224"/>
      <c r="GM104" s="224"/>
      <c r="GN104" s="224"/>
      <c r="GO104" s="224"/>
      <c r="GP104" s="224"/>
      <c r="GQ104" s="224"/>
      <c r="GR104" s="224"/>
      <c r="GS104" s="224"/>
      <c r="GT104" s="224"/>
      <c r="GU104" s="224"/>
      <c r="GV104" s="224"/>
      <c r="GW104" s="224"/>
      <c r="GX104" s="224"/>
      <c r="GY104" s="224"/>
      <c r="GZ104" s="224"/>
      <c r="HA104" s="224"/>
      <c r="HB104" s="224"/>
      <c r="HC104" s="224"/>
      <c r="HD104" s="224"/>
      <c r="HE104" s="224"/>
      <c r="HF104" s="224"/>
      <c r="HG104" s="224"/>
      <c r="HH104" s="224"/>
      <c r="HI104" s="224"/>
      <c r="HJ104" s="224"/>
      <c r="HK104" s="224"/>
      <c r="HL104" s="224"/>
      <c r="HM104" s="224"/>
      <c r="HN104" s="224"/>
      <c r="HO104" s="224"/>
      <c r="HP104" s="224"/>
      <c r="HQ104" s="224"/>
      <c r="HR104" s="224"/>
      <c r="HS104" s="224"/>
      <c r="HT104" s="224"/>
      <c r="HU104" s="224"/>
      <c r="HV104" s="224"/>
      <c r="HW104" s="224"/>
      <c r="HX104" s="224"/>
      <c r="HY104" s="224"/>
      <c r="HZ104" s="224"/>
      <c r="IA104" s="224"/>
      <c r="IB104" s="224"/>
      <c r="IC104" s="224"/>
      <c r="ID104" s="224"/>
      <c r="IE104" s="224"/>
      <c r="IF104" s="224"/>
      <c r="IG104" s="224"/>
      <c r="IH104" s="224"/>
      <c r="II104" s="224"/>
      <c r="IJ104" s="224"/>
      <c r="IK104" s="224"/>
      <c r="IL104" s="224"/>
      <c r="IM104" s="224"/>
      <c r="IN104" s="224"/>
      <c r="IO104" s="224"/>
      <c r="IP104" s="224"/>
      <c r="IQ104" s="224"/>
      <c r="IR104" s="224"/>
      <c r="IS104" s="224"/>
      <c r="IT104" s="224"/>
      <c r="IU104" s="224"/>
      <c r="IV104" s="224"/>
    </row>
    <row r="105" s="222" customFormat="1" ht="12.75">
      <c r="P105" s="223"/>
    </row>
    <row r="106" s="222" customFormat="1" ht="12.75">
      <c r="P106" s="223"/>
    </row>
    <row r="107" s="222" customFormat="1" ht="12.75">
      <c r="P107" s="223"/>
    </row>
    <row r="108" s="222" customFormat="1" ht="12.75">
      <c r="P108" s="223"/>
    </row>
    <row r="109" s="222" customFormat="1" ht="12.75">
      <c r="P109" s="223"/>
    </row>
    <row r="110" s="222" customFormat="1" ht="12.75">
      <c r="P110" s="223"/>
    </row>
    <row r="111" s="222" customFormat="1" ht="12.75">
      <c r="P111" s="223"/>
    </row>
    <row r="112" s="222" customFormat="1" ht="12.75">
      <c r="P112" s="223"/>
    </row>
    <row r="113" s="222" customFormat="1" ht="12.75">
      <c r="P113" s="223"/>
    </row>
    <row r="114" s="222" customFormat="1" ht="12.75">
      <c r="P114" s="223"/>
    </row>
    <row r="115" s="222" customFormat="1" ht="12.75">
      <c r="P115" s="223"/>
    </row>
    <row r="116" s="222" customFormat="1" ht="12.75">
      <c r="P116" s="223"/>
    </row>
    <row r="117" s="222" customFormat="1" ht="12.75">
      <c r="P117" s="223"/>
    </row>
    <row r="118" s="222" customFormat="1" ht="12.75">
      <c r="P118" s="223"/>
    </row>
    <row r="119" s="222" customFormat="1" ht="12.75">
      <c r="P119" s="223"/>
    </row>
    <row r="120" s="222" customFormat="1" ht="12.75">
      <c r="P120" s="223"/>
    </row>
    <row r="121" s="222" customFormat="1" ht="12.75">
      <c r="P121" s="223"/>
    </row>
    <row r="122" s="222" customFormat="1" ht="12.75">
      <c r="P122" s="223"/>
    </row>
    <row r="123" s="222" customFormat="1" ht="12.75">
      <c r="P123" s="223"/>
    </row>
    <row r="124" s="222" customFormat="1" ht="12.75">
      <c r="P124" s="223"/>
    </row>
    <row r="125" s="222" customFormat="1" ht="12.75">
      <c r="P125" s="223"/>
    </row>
    <row r="126" s="222" customFormat="1" ht="12.75">
      <c r="P126" s="223"/>
    </row>
    <row r="127" s="222" customFormat="1" ht="12.75">
      <c r="P127" s="223"/>
    </row>
    <row r="128" s="222" customFormat="1" ht="12.75">
      <c r="P128" s="223"/>
    </row>
    <row r="129" s="222" customFormat="1" ht="12.75">
      <c r="P129" s="223"/>
    </row>
    <row r="130" s="222" customFormat="1" ht="12.75">
      <c r="P130" s="223"/>
    </row>
    <row r="131" s="222" customFormat="1" ht="12.75">
      <c r="P131" s="223"/>
    </row>
    <row r="132" s="222" customFormat="1" ht="12.75">
      <c r="P132" s="223"/>
    </row>
    <row r="133" s="222" customFormat="1" ht="12.75">
      <c r="P133" s="223"/>
    </row>
    <row r="134" s="222" customFormat="1" ht="12.75">
      <c r="P134" s="223"/>
    </row>
    <row r="135" s="222" customFormat="1" ht="12.75">
      <c r="P135" s="223"/>
    </row>
    <row r="136" s="222" customFormat="1" ht="12.75">
      <c r="P136" s="223"/>
    </row>
    <row r="137" s="222" customFormat="1" ht="12.75">
      <c r="P137" s="223"/>
    </row>
    <row r="138" s="222" customFormat="1" ht="12.75">
      <c r="P138" s="223"/>
    </row>
    <row r="139" s="222" customFormat="1" ht="12.75">
      <c r="P139" s="223"/>
    </row>
    <row r="140" s="222" customFormat="1" ht="12.75">
      <c r="P140" s="223"/>
    </row>
    <row r="141" s="222" customFormat="1" ht="12.75">
      <c r="P141" s="223"/>
    </row>
    <row r="142" s="222" customFormat="1" ht="12.75">
      <c r="P142" s="223"/>
    </row>
    <row r="143" s="222" customFormat="1" ht="12.75">
      <c r="P143" s="223"/>
    </row>
    <row r="144" s="222" customFormat="1" ht="12.75">
      <c r="P144" s="223"/>
    </row>
    <row r="145" s="222" customFormat="1" ht="12.75">
      <c r="P145" s="223"/>
    </row>
    <row r="146" s="222" customFormat="1" ht="12.75">
      <c r="P146" s="223"/>
    </row>
    <row r="147" s="222" customFormat="1" ht="12.75">
      <c r="P147" s="223"/>
    </row>
    <row r="148" s="222" customFormat="1" ht="12.75">
      <c r="P148" s="223"/>
    </row>
    <row r="149" s="222" customFormat="1" ht="12.75">
      <c r="P149" s="223"/>
    </row>
    <row r="150" s="222" customFormat="1" ht="12.75">
      <c r="P150" s="223"/>
    </row>
    <row r="151" s="222" customFormat="1" ht="12.75">
      <c r="P151" s="223"/>
    </row>
    <row r="152" s="222" customFormat="1" ht="12.75">
      <c r="P152" s="223"/>
    </row>
    <row r="153" s="222" customFormat="1" ht="12.75">
      <c r="P153" s="223"/>
    </row>
    <row r="154" s="222" customFormat="1" ht="12.75">
      <c r="P154" s="223"/>
    </row>
    <row r="155" s="222" customFormat="1" ht="12.75">
      <c r="P155" s="223"/>
    </row>
    <row r="156" s="222" customFormat="1" ht="12.75">
      <c r="P156" s="223"/>
    </row>
    <row r="157" s="222" customFormat="1" ht="12.75">
      <c r="P157" s="223"/>
    </row>
    <row r="158" s="222" customFormat="1" ht="12.75">
      <c r="P158" s="223"/>
    </row>
    <row r="159" s="222" customFormat="1" ht="12.75">
      <c r="P159" s="223"/>
    </row>
    <row r="160" s="222" customFormat="1" ht="12.75">
      <c r="P160" s="223"/>
    </row>
    <row r="161" s="222" customFormat="1" ht="12.75">
      <c r="P161" s="223"/>
    </row>
    <row r="162" s="222" customFormat="1" ht="12.75">
      <c r="P162" s="223"/>
    </row>
    <row r="163" s="222" customFormat="1" ht="12.75">
      <c r="P163" s="223"/>
    </row>
    <row r="164" s="222" customFormat="1" ht="12.75">
      <c r="P164" s="223"/>
    </row>
    <row r="165" s="222" customFormat="1" ht="12.75">
      <c r="P165" s="223"/>
    </row>
    <row r="166" s="222" customFormat="1" ht="12.75">
      <c r="P166" s="223"/>
    </row>
    <row r="167" s="222" customFormat="1" ht="12.75">
      <c r="P167" s="223"/>
    </row>
    <row r="168" s="222" customFormat="1" ht="12.75">
      <c r="P168" s="223"/>
    </row>
    <row r="169" s="222" customFormat="1" ht="12.75">
      <c r="P169" s="223"/>
    </row>
    <row r="170" s="222" customFormat="1" ht="12.75">
      <c r="P170" s="223"/>
    </row>
    <row r="171" s="222" customFormat="1" ht="12.75">
      <c r="P171" s="223"/>
    </row>
    <row r="172" s="222" customFormat="1" ht="12.75">
      <c r="P172" s="223"/>
    </row>
    <row r="173" s="222" customFormat="1" ht="12.75">
      <c r="P173" s="223"/>
    </row>
    <row r="174" s="222" customFormat="1" ht="12.75">
      <c r="P174" s="223"/>
    </row>
    <row r="175" s="222" customFormat="1" ht="12.75">
      <c r="P175" s="223"/>
    </row>
    <row r="176" s="222" customFormat="1" ht="12.75">
      <c r="P176" s="223"/>
    </row>
    <row r="177" s="222" customFormat="1" ht="12.75">
      <c r="P177" s="223"/>
    </row>
    <row r="178" s="222" customFormat="1" ht="12.75">
      <c r="P178" s="223"/>
    </row>
    <row r="179" s="222" customFormat="1" ht="12.75">
      <c r="P179" s="223"/>
    </row>
    <row r="180" s="222" customFormat="1" ht="12.75">
      <c r="P180" s="223"/>
    </row>
    <row r="181" s="222" customFormat="1" ht="12.75">
      <c r="P181" s="223"/>
    </row>
    <row r="182" s="222" customFormat="1" ht="12.75">
      <c r="P182" s="223"/>
    </row>
    <row r="183" s="222" customFormat="1" ht="12.75">
      <c r="P183" s="223"/>
    </row>
    <row r="184" s="222" customFormat="1" ht="12.75">
      <c r="P184" s="223"/>
    </row>
    <row r="185" s="222" customFormat="1" ht="12.75">
      <c r="P185" s="223"/>
    </row>
    <row r="186" s="222" customFormat="1" ht="12.75">
      <c r="P186" s="223"/>
    </row>
    <row r="187" s="222" customFormat="1" ht="12.75">
      <c r="P187" s="223"/>
    </row>
    <row r="188" s="222" customFormat="1" ht="12.75">
      <c r="P188" s="223"/>
    </row>
    <row r="189" s="222" customFormat="1" ht="12.75">
      <c r="P189" s="223"/>
    </row>
    <row r="190" s="222" customFormat="1" ht="12.75">
      <c r="P190" s="223"/>
    </row>
    <row r="191" s="222" customFormat="1" ht="12.75">
      <c r="P191" s="223"/>
    </row>
    <row r="192" s="222" customFormat="1" ht="12.75">
      <c r="P192" s="223"/>
    </row>
    <row r="193" s="222" customFormat="1" ht="12.75">
      <c r="P193" s="223"/>
    </row>
    <row r="194" s="222" customFormat="1" ht="12.75">
      <c r="P194" s="223"/>
    </row>
    <row r="195" s="222" customFormat="1" ht="12.75">
      <c r="P195" s="223"/>
    </row>
    <row r="196" s="222" customFormat="1" ht="12.75">
      <c r="P196" s="223"/>
    </row>
    <row r="197" s="222" customFormat="1" ht="12.75">
      <c r="P197" s="223"/>
    </row>
    <row r="198" s="222" customFormat="1" ht="12.75">
      <c r="P198" s="223"/>
    </row>
    <row r="199" s="222" customFormat="1" ht="12.75">
      <c r="P199" s="223"/>
    </row>
    <row r="200" s="222" customFormat="1" ht="12.75">
      <c r="P200" s="223"/>
    </row>
    <row r="201" s="222" customFormat="1" ht="12.75">
      <c r="P201" s="223"/>
    </row>
    <row r="202" s="222" customFormat="1" ht="12.75">
      <c r="P202" s="223"/>
    </row>
    <row r="203" s="222" customFormat="1" ht="12.75">
      <c r="P203" s="223"/>
    </row>
    <row r="204" s="222" customFormat="1" ht="12.75">
      <c r="P204" s="223"/>
    </row>
    <row r="205" s="222" customFormat="1" ht="12.75">
      <c r="P205" s="223"/>
    </row>
    <row r="206" s="222" customFormat="1" ht="12.75">
      <c r="P206" s="223"/>
    </row>
    <row r="207" s="222" customFormat="1" ht="12.75">
      <c r="P207" s="223"/>
    </row>
    <row r="208" s="222" customFormat="1" ht="12.75">
      <c r="P208" s="223"/>
    </row>
    <row r="209" s="222" customFormat="1" ht="12.75">
      <c r="P209" s="223"/>
    </row>
    <row r="210" s="222" customFormat="1" ht="12.75">
      <c r="P210" s="223"/>
    </row>
    <row r="211" s="222" customFormat="1" ht="12.75">
      <c r="P211" s="223"/>
    </row>
    <row r="212" s="222" customFormat="1" ht="12.75">
      <c r="P212" s="223"/>
    </row>
    <row r="213" s="222" customFormat="1" ht="12.75">
      <c r="P213" s="223"/>
    </row>
    <row r="214" s="222" customFormat="1" ht="12.75">
      <c r="P214" s="223"/>
    </row>
    <row r="215" s="222" customFormat="1" ht="12.75">
      <c r="P215" s="223"/>
    </row>
    <row r="216" s="222" customFormat="1" ht="12.75">
      <c r="P216" s="223"/>
    </row>
    <row r="217" s="222" customFormat="1" ht="12.75">
      <c r="P217" s="223"/>
    </row>
    <row r="218" s="222" customFormat="1" ht="12.75">
      <c r="P218" s="223"/>
    </row>
    <row r="219" s="222" customFormat="1" ht="12.75">
      <c r="P219" s="223"/>
    </row>
    <row r="220" s="222" customFormat="1" ht="12.75">
      <c r="P220" s="223"/>
    </row>
    <row r="221" s="222" customFormat="1" ht="12.75">
      <c r="P221" s="223"/>
    </row>
    <row r="222" s="222" customFormat="1" ht="12.75">
      <c r="P222" s="223"/>
    </row>
    <row r="223" s="222" customFormat="1" ht="12.75">
      <c r="P223" s="223"/>
    </row>
    <row r="224" s="222" customFormat="1" ht="12.75">
      <c r="P224" s="223"/>
    </row>
    <row r="225" s="222" customFormat="1" ht="12.75">
      <c r="P225" s="223"/>
    </row>
    <row r="226" s="222" customFormat="1" ht="12.75">
      <c r="P226" s="223"/>
    </row>
    <row r="227" s="222" customFormat="1" ht="12.75">
      <c r="P227" s="223"/>
    </row>
    <row r="228" s="222" customFormat="1" ht="12.75">
      <c r="P228" s="223"/>
    </row>
    <row r="229" s="222" customFormat="1" ht="12.75">
      <c r="P229" s="223"/>
    </row>
    <row r="230" s="222" customFormat="1" ht="12.75">
      <c r="P230" s="223"/>
    </row>
    <row r="231" s="222" customFormat="1" ht="12.75">
      <c r="P231" s="223"/>
    </row>
    <row r="232" s="222" customFormat="1" ht="12.75">
      <c r="P232" s="223"/>
    </row>
    <row r="233" s="222" customFormat="1" ht="12.75">
      <c r="P233" s="223"/>
    </row>
    <row r="234" s="222" customFormat="1" ht="12.75">
      <c r="P234" s="223"/>
    </row>
    <row r="235" s="222" customFormat="1" ht="12.75">
      <c r="P235" s="223"/>
    </row>
    <row r="236" s="222" customFormat="1" ht="12.75">
      <c r="P236" s="223"/>
    </row>
    <row r="237" s="222" customFormat="1" ht="12.75">
      <c r="P237" s="223"/>
    </row>
    <row r="238" s="222" customFormat="1" ht="12.75">
      <c r="P238" s="223"/>
    </row>
    <row r="239" s="222" customFormat="1" ht="12.75">
      <c r="P239" s="223"/>
    </row>
    <row r="240" s="222" customFormat="1" ht="12.75">
      <c r="P240" s="223"/>
    </row>
    <row r="241" s="222" customFormat="1" ht="12.75">
      <c r="P241" s="223"/>
    </row>
    <row r="242" s="222" customFormat="1" ht="12.75">
      <c r="P242" s="223"/>
    </row>
    <row r="243" s="222" customFormat="1" ht="12.75">
      <c r="P243" s="223"/>
    </row>
    <row r="244" s="222" customFormat="1" ht="12.75">
      <c r="P244" s="223"/>
    </row>
    <row r="245" s="222" customFormat="1" ht="12.75">
      <c r="P245" s="223"/>
    </row>
    <row r="246" s="222" customFormat="1" ht="12.75">
      <c r="P246" s="223"/>
    </row>
    <row r="247" s="222" customFormat="1" ht="12.75">
      <c r="P247" s="223"/>
    </row>
    <row r="248" s="222" customFormat="1" ht="12.75">
      <c r="P248" s="223"/>
    </row>
    <row r="249" s="222" customFormat="1" ht="12.75">
      <c r="P249" s="223"/>
    </row>
    <row r="250" s="222" customFormat="1" ht="12.75">
      <c r="P250" s="223"/>
    </row>
    <row r="251" s="222" customFormat="1" ht="12.75">
      <c r="P251" s="223"/>
    </row>
    <row r="252" s="222" customFormat="1" ht="12.75">
      <c r="P252" s="223"/>
    </row>
    <row r="253" s="222" customFormat="1" ht="12.75">
      <c r="P253" s="223"/>
    </row>
    <row r="254" s="222" customFormat="1" ht="12.75">
      <c r="P254" s="223"/>
    </row>
    <row r="255" s="222" customFormat="1" ht="12.75">
      <c r="P255" s="223"/>
    </row>
    <row r="256" s="222" customFormat="1" ht="12.75">
      <c r="P256" s="223"/>
    </row>
    <row r="257" s="222" customFormat="1" ht="12.75">
      <c r="P257" s="223"/>
    </row>
    <row r="258" s="222" customFormat="1" ht="12.75">
      <c r="P258" s="223"/>
    </row>
    <row r="259" s="222" customFormat="1" ht="12.75">
      <c r="P259" s="223"/>
    </row>
    <row r="260" s="222" customFormat="1" ht="12.75">
      <c r="P260" s="223"/>
    </row>
    <row r="261" s="222" customFormat="1" ht="12.75">
      <c r="P261" s="223"/>
    </row>
    <row r="262" s="222" customFormat="1" ht="12.75">
      <c r="P262" s="223"/>
    </row>
    <row r="263" s="222" customFormat="1" ht="12.75">
      <c r="P263" s="223"/>
    </row>
    <row r="264" s="222" customFormat="1" ht="12.75">
      <c r="P264" s="223"/>
    </row>
    <row r="265" s="222" customFormat="1" ht="12.75">
      <c r="P265" s="223"/>
    </row>
    <row r="266" s="222" customFormat="1" ht="12.75">
      <c r="P266" s="223"/>
    </row>
    <row r="267" s="222" customFormat="1" ht="12.75">
      <c r="P267" s="223"/>
    </row>
    <row r="268" s="222" customFormat="1" ht="12.75">
      <c r="P268" s="223"/>
    </row>
    <row r="269" s="222" customFormat="1" ht="12.75">
      <c r="P269" s="223"/>
    </row>
    <row r="270" s="222" customFormat="1" ht="12.75">
      <c r="P270" s="223"/>
    </row>
    <row r="271" s="222" customFormat="1" ht="12.75">
      <c r="P271" s="223"/>
    </row>
    <row r="272" s="222" customFormat="1" ht="12.75">
      <c r="P272" s="223"/>
    </row>
    <row r="273" s="222" customFormat="1" ht="12.75">
      <c r="P273" s="223"/>
    </row>
    <row r="274" s="222" customFormat="1" ht="12.75">
      <c r="P274" s="223"/>
    </row>
    <row r="275" s="222" customFormat="1" ht="12.75">
      <c r="P275" s="223"/>
    </row>
    <row r="276" s="222" customFormat="1" ht="12.75">
      <c r="P276" s="223"/>
    </row>
    <row r="277" s="222" customFormat="1" ht="12.75">
      <c r="P277" s="223"/>
    </row>
    <row r="278" s="222" customFormat="1" ht="12.75">
      <c r="P278" s="223"/>
    </row>
    <row r="279" s="222" customFormat="1" ht="12.75">
      <c r="P279" s="223"/>
    </row>
    <row r="280" s="222" customFormat="1" ht="12.75">
      <c r="P280" s="223"/>
    </row>
    <row r="281" s="222" customFormat="1" ht="12.75">
      <c r="P281" s="223"/>
    </row>
    <row r="282" s="222" customFormat="1" ht="12.75">
      <c r="P282" s="223"/>
    </row>
    <row r="283" s="222" customFormat="1" ht="12.75">
      <c r="P283" s="223"/>
    </row>
    <row r="284" s="222" customFormat="1" ht="12.75">
      <c r="P284" s="223"/>
    </row>
    <row r="285" s="222" customFormat="1" ht="12.75">
      <c r="P285" s="223"/>
    </row>
    <row r="286" s="222" customFormat="1" ht="12.75">
      <c r="P286" s="223"/>
    </row>
    <row r="287" s="222" customFormat="1" ht="12.75">
      <c r="P287" s="223"/>
    </row>
    <row r="288" s="222" customFormat="1" ht="12.75">
      <c r="P288" s="223"/>
    </row>
    <row r="289" s="222" customFormat="1" ht="12.75">
      <c r="P289" s="223"/>
    </row>
    <row r="290" s="222" customFormat="1" ht="12.75">
      <c r="P290" s="223"/>
    </row>
    <row r="291" s="222" customFormat="1" ht="12.75">
      <c r="P291" s="223"/>
    </row>
    <row r="292" s="222" customFormat="1" ht="12.75">
      <c r="P292" s="223"/>
    </row>
    <row r="293" s="222" customFormat="1" ht="12.75">
      <c r="P293" s="223"/>
    </row>
    <row r="294" s="222" customFormat="1" ht="12.75">
      <c r="P294" s="223"/>
    </row>
    <row r="295" s="222" customFormat="1" ht="12.75">
      <c r="P295" s="223"/>
    </row>
    <row r="296" s="222" customFormat="1" ht="12.75">
      <c r="P296" s="223"/>
    </row>
    <row r="297" s="222" customFormat="1" ht="12.75">
      <c r="P297" s="223"/>
    </row>
    <row r="298" s="222" customFormat="1" ht="12.75">
      <c r="P298" s="223"/>
    </row>
    <row r="299" s="222" customFormat="1" ht="12.75">
      <c r="P299" s="223"/>
    </row>
    <row r="300" s="222" customFormat="1" ht="12.75">
      <c r="P300" s="223"/>
    </row>
    <row r="301" s="222" customFormat="1" ht="12.75">
      <c r="P301" s="223"/>
    </row>
    <row r="302" s="222" customFormat="1" ht="12.75">
      <c r="P302" s="223"/>
    </row>
    <row r="303" s="222" customFormat="1" ht="12.75">
      <c r="P303" s="223"/>
    </row>
    <row r="304" s="222" customFormat="1" ht="12.75">
      <c r="P304" s="223"/>
    </row>
    <row r="305" s="222" customFormat="1" ht="12.75">
      <c r="P305" s="223"/>
    </row>
    <row r="306" s="222" customFormat="1" ht="12.75">
      <c r="P306" s="223"/>
    </row>
    <row r="307" s="222" customFormat="1" ht="12.75">
      <c r="P307" s="223"/>
    </row>
    <row r="308" s="222" customFormat="1" ht="12.75">
      <c r="P308" s="223"/>
    </row>
    <row r="309" s="222" customFormat="1" ht="12.75">
      <c r="P309" s="223"/>
    </row>
    <row r="310" s="222" customFormat="1" ht="12.75">
      <c r="P310" s="223"/>
    </row>
    <row r="311" s="222" customFormat="1" ht="12.75">
      <c r="P311" s="223"/>
    </row>
    <row r="312" s="222" customFormat="1" ht="12.75">
      <c r="P312" s="223"/>
    </row>
    <row r="313" s="222" customFormat="1" ht="12.75">
      <c r="P313" s="223"/>
    </row>
    <row r="314" s="222" customFormat="1" ht="12.75">
      <c r="P314" s="223"/>
    </row>
    <row r="315" s="222" customFormat="1" ht="12.75">
      <c r="P315" s="223"/>
    </row>
    <row r="316" s="222" customFormat="1" ht="12.75">
      <c r="P316" s="223"/>
    </row>
    <row r="317" s="222" customFormat="1" ht="12.75">
      <c r="P317" s="223"/>
    </row>
    <row r="318" s="222" customFormat="1" ht="12.75">
      <c r="P318" s="223"/>
    </row>
    <row r="319" s="222" customFormat="1" ht="12.75">
      <c r="P319" s="223"/>
    </row>
    <row r="320" s="222" customFormat="1" ht="12.75">
      <c r="P320" s="223"/>
    </row>
    <row r="321" s="222" customFormat="1" ht="12.75">
      <c r="P321" s="223"/>
    </row>
    <row r="322" s="222" customFormat="1" ht="12.75">
      <c r="P322" s="223"/>
    </row>
    <row r="323" s="222" customFormat="1" ht="12.75">
      <c r="P323" s="223"/>
    </row>
    <row r="324" s="222" customFormat="1" ht="12.75">
      <c r="P324" s="223"/>
    </row>
    <row r="325" s="222" customFormat="1" ht="12.75">
      <c r="P325" s="223"/>
    </row>
    <row r="326" s="222" customFormat="1" ht="12.75">
      <c r="P326" s="223"/>
    </row>
    <row r="327" s="222" customFormat="1" ht="12.75">
      <c r="P327" s="223"/>
    </row>
    <row r="328" s="222" customFormat="1" ht="12.75">
      <c r="P328" s="223"/>
    </row>
    <row r="329" s="222" customFormat="1" ht="12.75">
      <c r="P329" s="223"/>
    </row>
    <row r="330" s="222" customFormat="1" ht="12.75">
      <c r="P330" s="223"/>
    </row>
    <row r="331" s="222" customFormat="1" ht="12.75">
      <c r="P331" s="223"/>
    </row>
    <row r="332" s="222" customFormat="1" ht="12.75">
      <c r="P332" s="223"/>
    </row>
    <row r="333" s="222" customFormat="1" ht="12.75">
      <c r="P333" s="223"/>
    </row>
    <row r="334" s="222" customFormat="1" ht="12.75">
      <c r="P334" s="223"/>
    </row>
    <row r="335" s="222" customFormat="1" ht="12.75">
      <c r="P335" s="223"/>
    </row>
    <row r="336" s="222" customFormat="1" ht="12.75">
      <c r="P336" s="223"/>
    </row>
    <row r="337" s="222" customFormat="1" ht="12.75">
      <c r="P337" s="223"/>
    </row>
    <row r="338" s="222" customFormat="1" ht="12.75">
      <c r="P338" s="223"/>
    </row>
    <row r="339" s="222" customFormat="1" ht="12.75">
      <c r="P339" s="223"/>
    </row>
    <row r="340" s="222" customFormat="1" ht="12.75">
      <c r="P340" s="223"/>
    </row>
    <row r="341" s="222" customFormat="1" ht="12.75">
      <c r="P341" s="223"/>
    </row>
    <row r="342" s="222" customFormat="1" ht="12.75">
      <c r="P342" s="223"/>
    </row>
    <row r="343" s="222" customFormat="1" ht="12.75">
      <c r="P343" s="223"/>
    </row>
    <row r="344" s="222" customFormat="1" ht="12.75">
      <c r="P344" s="223"/>
    </row>
    <row r="345" s="222" customFormat="1" ht="12.75">
      <c r="P345" s="223"/>
    </row>
    <row r="346" s="222" customFormat="1" ht="12.75">
      <c r="P346" s="223"/>
    </row>
    <row r="347" s="222" customFormat="1" ht="12.75">
      <c r="P347" s="223"/>
    </row>
    <row r="348" s="222" customFormat="1" ht="12.75">
      <c r="P348" s="223"/>
    </row>
    <row r="349" s="222" customFormat="1" ht="12.75">
      <c r="P349" s="223"/>
    </row>
    <row r="350" s="222" customFormat="1" ht="12.75">
      <c r="P350" s="223"/>
    </row>
    <row r="351" s="222" customFormat="1" ht="12.75">
      <c r="P351" s="223"/>
    </row>
    <row r="352" s="222" customFormat="1" ht="12.75">
      <c r="P352" s="223"/>
    </row>
    <row r="353" s="222" customFormat="1" ht="12.75">
      <c r="P353" s="223"/>
    </row>
    <row r="354" s="222" customFormat="1" ht="12.75">
      <c r="P354" s="223"/>
    </row>
    <row r="355" s="222" customFormat="1" ht="12.75">
      <c r="P355" s="223"/>
    </row>
    <row r="356" s="222" customFormat="1" ht="12.75">
      <c r="P356" s="223"/>
    </row>
    <row r="357" s="222" customFormat="1" ht="12.75">
      <c r="P357" s="223"/>
    </row>
    <row r="358" s="222" customFormat="1" ht="12.75">
      <c r="P358" s="223"/>
    </row>
    <row r="359" s="222" customFormat="1" ht="12.75">
      <c r="P359" s="223"/>
    </row>
    <row r="360" s="222" customFormat="1" ht="12.75">
      <c r="P360" s="223"/>
    </row>
    <row r="361" s="222" customFormat="1" ht="12.75">
      <c r="P361" s="223"/>
    </row>
    <row r="362" s="222" customFormat="1" ht="12.75">
      <c r="P362" s="223"/>
    </row>
    <row r="363" s="222" customFormat="1" ht="12.75">
      <c r="P363" s="223"/>
    </row>
    <row r="364" s="222" customFormat="1" ht="12.75">
      <c r="P364" s="223"/>
    </row>
    <row r="365" s="222" customFormat="1" ht="12.75">
      <c r="P365" s="223"/>
    </row>
    <row r="366" s="222" customFormat="1" ht="12.75">
      <c r="P366" s="223"/>
    </row>
    <row r="367" s="222" customFormat="1" ht="12.75">
      <c r="P367" s="223"/>
    </row>
    <row r="368" s="222" customFormat="1" ht="12.75">
      <c r="P368" s="223"/>
    </row>
    <row r="369" s="222" customFormat="1" ht="12.75">
      <c r="P369" s="223"/>
    </row>
    <row r="370" s="222" customFormat="1" ht="12.75">
      <c r="P370" s="223"/>
    </row>
    <row r="371" s="222" customFormat="1" ht="12.75">
      <c r="P371" s="223"/>
    </row>
    <row r="372" s="222" customFormat="1" ht="12.75">
      <c r="P372" s="223"/>
    </row>
    <row r="373" s="222" customFormat="1" ht="12.75">
      <c r="P373" s="223"/>
    </row>
    <row r="374" s="222" customFormat="1" ht="12.75">
      <c r="P374" s="223"/>
    </row>
    <row r="375" s="222" customFormat="1" ht="12.75">
      <c r="P375" s="223"/>
    </row>
    <row r="376" s="222" customFormat="1" ht="12.75">
      <c r="P376" s="223"/>
    </row>
    <row r="377" s="222" customFormat="1" ht="12.75">
      <c r="P377" s="223"/>
    </row>
    <row r="378" s="222" customFormat="1" ht="12.75">
      <c r="P378" s="223"/>
    </row>
    <row r="379" s="222" customFormat="1" ht="12.75">
      <c r="P379" s="223"/>
    </row>
    <row r="380" s="222" customFormat="1" ht="12.75">
      <c r="P380" s="223"/>
    </row>
    <row r="381" s="222" customFormat="1" ht="12.75">
      <c r="P381" s="223"/>
    </row>
    <row r="382" s="222" customFormat="1" ht="12.75">
      <c r="P382" s="223"/>
    </row>
    <row r="383" s="222" customFormat="1" ht="12.75">
      <c r="P383" s="223"/>
    </row>
    <row r="384" s="222" customFormat="1" ht="12.75">
      <c r="P384" s="223"/>
    </row>
    <row r="385" s="222" customFormat="1" ht="12.75">
      <c r="P385" s="223"/>
    </row>
    <row r="386" s="222" customFormat="1" ht="12.75">
      <c r="P386" s="223"/>
    </row>
    <row r="387" s="222" customFormat="1" ht="12.75">
      <c r="P387" s="223"/>
    </row>
    <row r="388" s="222" customFormat="1" ht="12.75">
      <c r="P388" s="223"/>
    </row>
    <row r="389" s="222" customFormat="1" ht="12.75">
      <c r="P389" s="223"/>
    </row>
    <row r="390" s="222" customFormat="1" ht="12.75">
      <c r="P390" s="223"/>
    </row>
    <row r="391" s="222" customFormat="1" ht="12.75">
      <c r="P391" s="223"/>
    </row>
    <row r="392" s="222" customFormat="1" ht="12.75">
      <c r="P392" s="223"/>
    </row>
    <row r="393" s="222" customFormat="1" ht="12.75">
      <c r="P393" s="223"/>
    </row>
    <row r="394" s="222" customFormat="1" ht="12.75">
      <c r="P394" s="223"/>
    </row>
    <row r="395" s="222" customFormat="1" ht="12.75">
      <c r="P395" s="223"/>
    </row>
    <row r="396" s="222" customFormat="1" ht="12.75">
      <c r="P396" s="223"/>
    </row>
    <row r="397" s="222" customFormat="1" ht="12.75">
      <c r="P397" s="223"/>
    </row>
    <row r="398" s="222" customFormat="1" ht="12.75">
      <c r="P398" s="223"/>
    </row>
    <row r="399" s="222" customFormat="1" ht="12.75">
      <c r="P399" s="223"/>
    </row>
    <row r="400" s="222" customFormat="1" ht="12.75">
      <c r="P400" s="223"/>
    </row>
    <row r="401" s="222" customFormat="1" ht="12.75">
      <c r="P401" s="223"/>
    </row>
    <row r="402" s="222" customFormat="1" ht="12.75">
      <c r="P402" s="223"/>
    </row>
    <row r="403" s="222" customFormat="1" ht="12.75">
      <c r="P403" s="223"/>
    </row>
    <row r="404" s="222" customFormat="1" ht="12.75">
      <c r="P404" s="223"/>
    </row>
    <row r="405" s="222" customFormat="1" ht="12.75">
      <c r="P405" s="223"/>
    </row>
    <row r="406" s="222" customFormat="1" ht="12.75">
      <c r="P406" s="223"/>
    </row>
    <row r="407" s="222" customFormat="1" ht="12.75">
      <c r="P407" s="223"/>
    </row>
    <row r="408" s="222" customFormat="1" ht="12.75">
      <c r="P408" s="223"/>
    </row>
    <row r="409" s="222" customFormat="1" ht="12.75">
      <c r="P409" s="223"/>
    </row>
    <row r="410" s="222" customFormat="1" ht="12.75">
      <c r="P410" s="223"/>
    </row>
    <row r="411" s="222" customFormat="1" ht="12.75">
      <c r="P411" s="223"/>
    </row>
    <row r="412" s="222" customFormat="1" ht="12.75">
      <c r="P412" s="223"/>
    </row>
    <row r="413" s="222" customFormat="1" ht="12.75">
      <c r="P413" s="223"/>
    </row>
    <row r="414" s="222" customFormat="1" ht="12.75">
      <c r="P414" s="223"/>
    </row>
    <row r="415" s="222" customFormat="1" ht="12.75">
      <c r="P415" s="223"/>
    </row>
    <row r="416" s="222" customFormat="1" ht="12.75">
      <c r="P416" s="223"/>
    </row>
    <row r="417" s="222" customFormat="1" ht="12.75">
      <c r="P417" s="223"/>
    </row>
    <row r="418" s="222" customFormat="1" ht="12.75">
      <c r="P418" s="223"/>
    </row>
    <row r="419" s="222" customFormat="1" ht="12.75">
      <c r="P419" s="223"/>
    </row>
    <row r="420" s="222" customFormat="1" ht="12.75">
      <c r="P420" s="223"/>
    </row>
    <row r="421" s="222" customFormat="1" ht="12.75">
      <c r="P421" s="223"/>
    </row>
    <row r="422" s="222" customFormat="1" ht="12.75">
      <c r="P422" s="223"/>
    </row>
    <row r="423" s="222" customFormat="1" ht="12.75">
      <c r="P423" s="223"/>
    </row>
    <row r="424" s="222" customFormat="1" ht="12.75">
      <c r="P424" s="223"/>
    </row>
    <row r="425" s="222" customFormat="1" ht="12.75">
      <c r="P425" s="223"/>
    </row>
    <row r="426" s="222" customFormat="1" ht="12.75">
      <c r="P426" s="223"/>
    </row>
    <row r="427" s="222" customFormat="1" ht="12.75">
      <c r="P427" s="223"/>
    </row>
    <row r="428" s="222" customFormat="1" ht="12.75">
      <c r="P428" s="223"/>
    </row>
    <row r="429" s="222" customFormat="1" ht="12.75">
      <c r="P429" s="223"/>
    </row>
    <row r="430" s="222" customFormat="1" ht="12.75">
      <c r="P430" s="223"/>
    </row>
    <row r="431" s="222" customFormat="1" ht="12.75">
      <c r="P431" s="223"/>
    </row>
    <row r="432" s="222" customFormat="1" ht="12.75">
      <c r="P432" s="223"/>
    </row>
    <row r="433" s="222" customFormat="1" ht="12.75">
      <c r="P433" s="223"/>
    </row>
    <row r="434" s="222" customFormat="1" ht="12.75">
      <c r="P434" s="223"/>
    </row>
    <row r="435" s="222" customFormat="1" ht="12.75">
      <c r="P435" s="223"/>
    </row>
    <row r="436" s="222" customFormat="1" ht="12.75">
      <c r="P436" s="223"/>
    </row>
    <row r="437" s="222" customFormat="1" ht="12.75">
      <c r="P437" s="223"/>
    </row>
    <row r="438" s="222" customFormat="1" ht="12.75">
      <c r="P438" s="223"/>
    </row>
    <row r="439" s="222" customFormat="1" ht="12.75">
      <c r="P439" s="223"/>
    </row>
    <row r="440" s="222" customFormat="1" ht="12.75">
      <c r="P440" s="223"/>
    </row>
    <row r="441" s="222" customFormat="1" ht="12.75">
      <c r="P441" s="223"/>
    </row>
    <row r="442" s="222" customFormat="1" ht="12.75">
      <c r="P442" s="223"/>
    </row>
    <row r="443" s="222" customFormat="1" ht="12.75">
      <c r="P443" s="223"/>
    </row>
    <row r="444" s="222" customFormat="1" ht="12.75">
      <c r="P444" s="223"/>
    </row>
    <row r="445" s="222" customFormat="1" ht="12.75">
      <c r="P445" s="223"/>
    </row>
    <row r="446" s="222" customFormat="1" ht="12.75">
      <c r="P446" s="223"/>
    </row>
    <row r="447" s="222" customFormat="1" ht="12.75">
      <c r="P447" s="223"/>
    </row>
    <row r="448" s="222" customFormat="1" ht="12.75">
      <c r="P448" s="223"/>
    </row>
    <row r="449" s="222" customFormat="1" ht="12.75">
      <c r="P449" s="223"/>
    </row>
    <row r="450" s="222" customFormat="1" ht="12.75">
      <c r="P450" s="223"/>
    </row>
    <row r="451" s="222" customFormat="1" ht="12.75">
      <c r="P451" s="223"/>
    </row>
    <row r="452" s="222" customFormat="1" ht="12.75">
      <c r="P452" s="223"/>
    </row>
    <row r="453" s="222" customFormat="1" ht="12.75">
      <c r="P453" s="223"/>
    </row>
    <row r="454" s="222" customFormat="1" ht="12.75">
      <c r="P454" s="223"/>
    </row>
    <row r="455" s="222" customFormat="1" ht="12.75">
      <c r="P455" s="223"/>
    </row>
    <row r="456" s="222" customFormat="1" ht="12.75">
      <c r="P456" s="223"/>
    </row>
    <row r="457" s="222" customFormat="1" ht="12.75">
      <c r="P457" s="223"/>
    </row>
    <row r="458" s="222" customFormat="1" ht="12.75">
      <c r="P458" s="223"/>
    </row>
    <row r="459" s="222" customFormat="1" ht="12.75">
      <c r="P459" s="223"/>
    </row>
    <row r="460" s="222" customFormat="1" ht="12.75">
      <c r="P460" s="223"/>
    </row>
    <row r="461" s="222" customFormat="1" ht="12.75">
      <c r="P461" s="223"/>
    </row>
    <row r="462" s="222" customFormat="1" ht="12.75">
      <c r="P462" s="223"/>
    </row>
    <row r="463" s="222" customFormat="1" ht="12.75">
      <c r="P463" s="223"/>
    </row>
    <row r="464" s="222" customFormat="1" ht="12.75">
      <c r="P464" s="223"/>
    </row>
    <row r="465" s="222" customFormat="1" ht="12.75">
      <c r="P465" s="223"/>
    </row>
    <row r="466" s="222" customFormat="1" ht="12.75">
      <c r="P466" s="223"/>
    </row>
    <row r="467" s="222" customFormat="1" ht="12.75">
      <c r="P467" s="223"/>
    </row>
    <row r="468" s="222" customFormat="1" ht="12.75">
      <c r="P468" s="223"/>
    </row>
    <row r="469" s="222" customFormat="1" ht="12.75">
      <c r="P469" s="223"/>
    </row>
    <row r="470" s="222" customFormat="1" ht="12.75">
      <c r="P470" s="223"/>
    </row>
    <row r="471" s="222" customFormat="1" ht="12.75">
      <c r="P471" s="223"/>
    </row>
    <row r="472" s="222" customFormat="1" ht="12.75">
      <c r="P472" s="223"/>
    </row>
    <row r="473" s="222" customFormat="1" ht="12.75">
      <c r="P473" s="223"/>
    </row>
    <row r="474" s="222" customFormat="1" ht="12.75">
      <c r="P474" s="223"/>
    </row>
    <row r="475" s="222" customFormat="1" ht="12.75">
      <c r="P475" s="223"/>
    </row>
    <row r="476" s="222" customFormat="1" ht="12.75">
      <c r="P476" s="223"/>
    </row>
    <row r="477" s="222" customFormat="1" ht="12.75">
      <c r="P477" s="223"/>
    </row>
    <row r="478" s="222" customFormat="1" ht="12.75">
      <c r="P478" s="223"/>
    </row>
    <row r="479" s="222" customFormat="1" ht="12.75">
      <c r="P479" s="223"/>
    </row>
    <row r="480" s="222" customFormat="1" ht="12.75">
      <c r="P480" s="223"/>
    </row>
    <row r="481" s="222" customFormat="1" ht="12.75">
      <c r="P481" s="223"/>
    </row>
    <row r="482" s="222" customFormat="1" ht="12.75">
      <c r="P482" s="223"/>
    </row>
    <row r="483" s="222" customFormat="1" ht="12.75">
      <c r="P483" s="223"/>
    </row>
    <row r="484" s="222" customFormat="1" ht="12.75">
      <c r="P484" s="223"/>
    </row>
    <row r="485" s="222" customFormat="1" ht="12.75">
      <c r="P485" s="223"/>
    </row>
    <row r="486" s="222" customFormat="1" ht="12.75">
      <c r="P486" s="223"/>
    </row>
    <row r="487" s="222" customFormat="1" ht="12.75">
      <c r="P487" s="223"/>
    </row>
    <row r="488" s="222" customFormat="1" ht="12.75">
      <c r="P488" s="223"/>
    </row>
    <row r="489" s="222" customFormat="1" ht="12.75">
      <c r="P489" s="223"/>
    </row>
    <row r="490" s="222" customFormat="1" ht="12.75">
      <c r="P490" s="223"/>
    </row>
    <row r="491" s="222" customFormat="1" ht="12.75">
      <c r="P491" s="223"/>
    </row>
    <row r="492" s="222" customFormat="1" ht="12.75">
      <c r="P492" s="223"/>
    </row>
    <row r="493" s="222" customFormat="1" ht="12.75">
      <c r="P493" s="223"/>
    </row>
    <row r="494" s="222" customFormat="1" ht="12.75">
      <c r="P494" s="223"/>
    </row>
    <row r="495" s="222" customFormat="1" ht="12.75">
      <c r="P495" s="223"/>
    </row>
    <row r="496" s="222" customFormat="1" ht="12.75">
      <c r="P496" s="223"/>
    </row>
    <row r="497" s="222" customFormat="1" ht="12.75">
      <c r="P497" s="223"/>
    </row>
    <row r="498" s="222" customFormat="1" ht="12.75">
      <c r="P498" s="223"/>
    </row>
    <row r="499" s="222" customFormat="1" ht="12.75">
      <c r="P499" s="223"/>
    </row>
    <row r="500" s="222" customFormat="1" ht="12.75">
      <c r="P500" s="223"/>
    </row>
    <row r="501" s="222" customFormat="1" ht="12.75">
      <c r="P501" s="223"/>
    </row>
    <row r="502" s="222" customFormat="1" ht="12.75">
      <c r="P502" s="223"/>
    </row>
    <row r="503" s="222" customFormat="1" ht="12.75">
      <c r="P503" s="223"/>
    </row>
    <row r="504" s="222" customFormat="1" ht="12.75">
      <c r="P504" s="223"/>
    </row>
    <row r="505" s="222" customFormat="1" ht="12.75">
      <c r="P505" s="223"/>
    </row>
    <row r="506" s="222" customFormat="1" ht="12.75">
      <c r="P506" s="223"/>
    </row>
    <row r="507" s="222" customFormat="1" ht="12.75">
      <c r="P507" s="223"/>
    </row>
    <row r="508" s="222" customFormat="1" ht="12.75">
      <c r="P508" s="223"/>
    </row>
    <row r="509" s="222" customFormat="1" ht="12.75">
      <c r="P509" s="223"/>
    </row>
    <row r="510" s="222" customFormat="1" ht="12.75">
      <c r="P510" s="223"/>
    </row>
    <row r="511" s="222" customFormat="1" ht="12.75">
      <c r="P511" s="223"/>
    </row>
    <row r="512" s="222" customFormat="1" ht="12.75">
      <c r="P512" s="223"/>
    </row>
    <row r="513" s="222" customFormat="1" ht="12.75">
      <c r="P513" s="223"/>
    </row>
    <row r="514" s="222" customFormat="1" ht="12.75">
      <c r="P514" s="223"/>
    </row>
    <row r="515" s="222" customFormat="1" ht="12.75">
      <c r="P515" s="223"/>
    </row>
    <row r="516" s="222" customFormat="1" ht="12.75">
      <c r="P516" s="223"/>
    </row>
    <row r="517" s="222" customFormat="1" ht="12.75">
      <c r="P517" s="223"/>
    </row>
    <row r="518" s="222" customFormat="1" ht="12.75">
      <c r="P518" s="223"/>
    </row>
    <row r="519" s="222" customFormat="1" ht="12.75">
      <c r="P519" s="223"/>
    </row>
    <row r="520" s="222" customFormat="1" ht="12.75">
      <c r="P520" s="223"/>
    </row>
    <row r="521" s="222" customFormat="1" ht="12.75">
      <c r="P521" s="223"/>
    </row>
    <row r="522" s="222" customFormat="1" ht="12.75">
      <c r="P522" s="223"/>
    </row>
    <row r="523" s="222" customFormat="1" ht="12.75">
      <c r="P523" s="223"/>
    </row>
    <row r="524" s="222" customFormat="1" ht="12.75">
      <c r="P524" s="223"/>
    </row>
    <row r="525" s="222" customFormat="1" ht="12.75">
      <c r="P525" s="223"/>
    </row>
    <row r="526" s="222" customFormat="1" ht="12.75">
      <c r="P526" s="223"/>
    </row>
    <row r="527" s="222" customFormat="1" ht="12.75">
      <c r="P527" s="223"/>
    </row>
    <row r="528" s="222" customFormat="1" ht="12.75">
      <c r="P528" s="223"/>
    </row>
    <row r="529" s="222" customFormat="1" ht="12.75">
      <c r="P529" s="223"/>
    </row>
    <row r="530" s="222" customFormat="1" ht="12.75">
      <c r="P530" s="223"/>
    </row>
    <row r="531" s="222" customFormat="1" ht="12.75">
      <c r="P531" s="223"/>
    </row>
    <row r="532" s="222" customFormat="1" ht="12.75">
      <c r="P532" s="223"/>
    </row>
    <row r="533" s="222" customFormat="1" ht="12.75">
      <c r="P533" s="223"/>
    </row>
    <row r="534" s="222" customFormat="1" ht="12.75">
      <c r="P534" s="223"/>
    </row>
    <row r="535" s="222" customFormat="1" ht="12.75">
      <c r="P535" s="223"/>
    </row>
    <row r="536" s="222" customFormat="1" ht="12.75">
      <c r="P536" s="223"/>
    </row>
    <row r="537" s="222" customFormat="1" ht="12.75">
      <c r="P537" s="223"/>
    </row>
    <row r="538" s="222" customFormat="1" ht="12.75">
      <c r="P538" s="223"/>
    </row>
    <row r="539" s="222" customFormat="1" ht="12.75">
      <c r="P539" s="223"/>
    </row>
    <row r="540" s="222" customFormat="1" ht="12.75">
      <c r="P540" s="223"/>
    </row>
    <row r="541" s="222" customFormat="1" ht="12.75">
      <c r="P541" s="223"/>
    </row>
    <row r="542" s="222" customFormat="1" ht="12.75">
      <c r="P542" s="223"/>
    </row>
    <row r="543" s="222" customFormat="1" ht="12.75">
      <c r="P543" s="223"/>
    </row>
    <row r="544" s="222" customFormat="1" ht="12.75">
      <c r="P544" s="223"/>
    </row>
    <row r="545" s="222" customFormat="1" ht="12.75">
      <c r="P545" s="223"/>
    </row>
    <row r="546" s="222" customFormat="1" ht="12.75">
      <c r="P546" s="223"/>
    </row>
    <row r="547" s="222" customFormat="1" ht="12.75">
      <c r="P547" s="223"/>
    </row>
    <row r="548" s="222" customFormat="1" ht="12.75">
      <c r="P548" s="223"/>
    </row>
    <row r="549" s="222" customFormat="1" ht="12.75">
      <c r="P549" s="223"/>
    </row>
    <row r="550" s="222" customFormat="1" ht="12.75">
      <c r="P550" s="223"/>
    </row>
    <row r="551" s="222" customFormat="1" ht="12.75">
      <c r="P551" s="223"/>
    </row>
    <row r="552" s="222" customFormat="1" ht="12.75">
      <c r="P552" s="223"/>
    </row>
    <row r="553" s="222" customFormat="1" ht="12.75">
      <c r="P553" s="223"/>
    </row>
    <row r="554" s="222" customFormat="1" ht="12.75">
      <c r="P554" s="223"/>
    </row>
    <row r="555" s="222" customFormat="1" ht="12.75">
      <c r="P555" s="223"/>
    </row>
    <row r="556" s="222" customFormat="1" ht="12.75">
      <c r="P556" s="223"/>
    </row>
    <row r="557" s="222" customFormat="1" ht="12.75">
      <c r="P557" s="223"/>
    </row>
    <row r="558" s="222" customFormat="1" ht="12.75">
      <c r="P558" s="223"/>
    </row>
    <row r="559" s="222" customFormat="1" ht="12.75">
      <c r="P559" s="223"/>
    </row>
    <row r="560" s="222" customFormat="1" ht="12.75">
      <c r="P560" s="223"/>
    </row>
    <row r="561" s="222" customFormat="1" ht="12.75">
      <c r="P561" s="223"/>
    </row>
    <row r="562" s="222" customFormat="1" ht="12.75">
      <c r="P562" s="223"/>
    </row>
    <row r="563" s="222" customFormat="1" ht="12.75">
      <c r="P563" s="223"/>
    </row>
    <row r="564" s="222" customFormat="1" ht="12.75">
      <c r="P564" s="223"/>
    </row>
    <row r="565" s="222" customFormat="1" ht="12.75">
      <c r="P565" s="223"/>
    </row>
    <row r="566" s="222" customFormat="1" ht="12.75">
      <c r="P566" s="223"/>
    </row>
    <row r="567" s="222" customFormat="1" ht="12.75">
      <c r="P567" s="223"/>
    </row>
    <row r="568" s="222" customFormat="1" ht="12.75">
      <c r="P568" s="223"/>
    </row>
    <row r="569" s="222" customFormat="1" ht="12.75">
      <c r="P569" s="223"/>
    </row>
    <row r="570" s="222" customFormat="1" ht="12.75">
      <c r="P570" s="223"/>
    </row>
    <row r="571" s="222" customFormat="1" ht="12.75">
      <c r="P571" s="223"/>
    </row>
    <row r="572" s="222" customFormat="1" ht="12.75">
      <c r="P572" s="223"/>
    </row>
    <row r="573" s="222" customFormat="1" ht="12.75">
      <c r="P573" s="223"/>
    </row>
    <row r="574" s="222" customFormat="1" ht="12.75">
      <c r="P574" s="223"/>
    </row>
    <row r="575" s="222" customFormat="1" ht="12.75">
      <c r="P575" s="223"/>
    </row>
    <row r="576" s="222" customFormat="1" ht="12.75">
      <c r="P576" s="223"/>
    </row>
    <row r="577" s="222" customFormat="1" ht="12.75">
      <c r="P577" s="223"/>
    </row>
    <row r="578" s="222" customFormat="1" ht="12.75">
      <c r="P578" s="223"/>
    </row>
    <row r="579" s="222" customFormat="1" ht="12.75">
      <c r="P579" s="223"/>
    </row>
    <row r="580" s="222" customFormat="1" ht="12.75">
      <c r="P580" s="223"/>
    </row>
    <row r="581" s="222" customFormat="1" ht="12.75">
      <c r="P581" s="223"/>
    </row>
    <row r="582" s="222" customFormat="1" ht="12.75">
      <c r="P582" s="223"/>
    </row>
    <row r="583" s="222" customFormat="1" ht="12.75">
      <c r="P583" s="223"/>
    </row>
    <row r="584" s="222" customFormat="1" ht="12.75">
      <c r="P584" s="223"/>
    </row>
    <row r="585" s="222" customFormat="1" ht="12.75">
      <c r="P585" s="223"/>
    </row>
    <row r="586" s="222" customFormat="1" ht="12.75">
      <c r="P586" s="223"/>
    </row>
    <row r="587" s="222" customFormat="1" ht="12.75">
      <c r="P587" s="223"/>
    </row>
    <row r="588" s="222" customFormat="1" ht="12.75">
      <c r="P588" s="223"/>
    </row>
    <row r="589" s="222" customFormat="1" ht="12.75">
      <c r="P589" s="223"/>
    </row>
    <row r="590" s="222" customFormat="1" ht="12.75">
      <c r="P590" s="223"/>
    </row>
    <row r="591" s="222" customFormat="1" ht="12.75">
      <c r="P591" s="223"/>
    </row>
    <row r="592" s="222" customFormat="1" ht="12.75">
      <c r="P592" s="223"/>
    </row>
    <row r="593" s="222" customFormat="1" ht="12.75">
      <c r="P593" s="223"/>
    </row>
    <row r="594" s="222" customFormat="1" ht="12.75">
      <c r="P594" s="223"/>
    </row>
    <row r="595" s="222" customFormat="1" ht="12.75">
      <c r="P595" s="223"/>
    </row>
    <row r="596" s="222" customFormat="1" ht="12.75">
      <c r="P596" s="223"/>
    </row>
    <row r="597" s="222" customFormat="1" ht="12.75">
      <c r="P597" s="223"/>
    </row>
    <row r="598" s="222" customFormat="1" ht="12.75">
      <c r="P598" s="223"/>
    </row>
    <row r="599" s="222" customFormat="1" ht="12.75">
      <c r="P599" s="223"/>
    </row>
    <row r="600" s="222" customFormat="1" ht="12.75">
      <c r="P600" s="223"/>
    </row>
    <row r="601" s="222" customFormat="1" ht="12.75">
      <c r="P601" s="223"/>
    </row>
    <row r="602" s="222" customFormat="1" ht="12.75">
      <c r="P602" s="223"/>
    </row>
    <row r="603" s="222" customFormat="1" ht="12.75">
      <c r="P603" s="223"/>
    </row>
    <row r="604" s="222" customFormat="1" ht="12.75">
      <c r="P604" s="223"/>
    </row>
    <row r="605" s="222" customFormat="1" ht="12.75">
      <c r="P605" s="223"/>
    </row>
    <row r="606" s="222" customFormat="1" ht="12.75">
      <c r="P606" s="223"/>
    </row>
    <row r="607" s="222" customFormat="1" ht="12.75">
      <c r="P607" s="223"/>
    </row>
    <row r="608" s="222" customFormat="1" ht="12.75">
      <c r="P608" s="223"/>
    </row>
    <row r="609" s="222" customFormat="1" ht="12.75">
      <c r="P609" s="223"/>
    </row>
    <row r="610" s="222" customFormat="1" ht="12.75">
      <c r="P610" s="223"/>
    </row>
    <row r="611" s="222" customFormat="1" ht="12.75">
      <c r="P611" s="223"/>
    </row>
    <row r="612" s="222" customFormat="1" ht="12.75">
      <c r="P612" s="223"/>
    </row>
    <row r="613" s="222" customFormat="1" ht="12.75">
      <c r="P613" s="223"/>
    </row>
    <row r="614" s="222" customFormat="1" ht="12.75">
      <c r="P614" s="223"/>
    </row>
    <row r="615" s="222" customFormat="1" ht="12.75">
      <c r="P615" s="223"/>
    </row>
    <row r="616" s="222" customFormat="1" ht="12.75">
      <c r="P616" s="223"/>
    </row>
    <row r="617" s="222" customFormat="1" ht="12.75">
      <c r="P617" s="223"/>
    </row>
    <row r="618" s="222" customFormat="1" ht="12.75">
      <c r="P618" s="223"/>
    </row>
    <row r="619" s="222" customFormat="1" ht="12.75">
      <c r="P619" s="223"/>
    </row>
    <row r="620" s="222" customFormat="1" ht="12.75">
      <c r="P620" s="223"/>
    </row>
    <row r="621" s="222" customFormat="1" ht="12.75">
      <c r="P621" s="223"/>
    </row>
    <row r="622" s="222" customFormat="1" ht="12.75">
      <c r="P622" s="223"/>
    </row>
    <row r="623" s="222" customFormat="1" ht="12.75">
      <c r="P623" s="223"/>
    </row>
    <row r="624" s="222" customFormat="1" ht="12.75">
      <c r="P624" s="223"/>
    </row>
    <row r="625" s="222" customFormat="1" ht="12.75">
      <c r="P625" s="223"/>
    </row>
    <row r="626" s="222" customFormat="1" ht="12.75">
      <c r="P626" s="223"/>
    </row>
    <row r="627" s="222" customFormat="1" ht="12.75">
      <c r="P627" s="223"/>
    </row>
    <row r="628" s="222" customFormat="1" ht="12.75">
      <c r="P628" s="223"/>
    </row>
    <row r="629" s="222" customFormat="1" ht="12.75">
      <c r="P629" s="223"/>
    </row>
    <row r="630" s="222" customFormat="1" ht="12.75">
      <c r="P630" s="223"/>
    </row>
    <row r="631" s="222" customFormat="1" ht="12.75">
      <c r="P631" s="223"/>
    </row>
    <row r="632" s="222" customFormat="1" ht="12.75">
      <c r="P632" s="223"/>
    </row>
    <row r="633" s="222" customFormat="1" ht="12.75">
      <c r="P633" s="223"/>
    </row>
    <row r="634" s="222" customFormat="1" ht="12.75">
      <c r="P634" s="223"/>
    </row>
    <row r="635" s="222" customFormat="1" ht="12.75">
      <c r="P635" s="223"/>
    </row>
    <row r="636" s="222" customFormat="1" ht="12.75">
      <c r="P636" s="223"/>
    </row>
    <row r="637" s="222" customFormat="1" ht="12.75">
      <c r="P637" s="223"/>
    </row>
    <row r="638" s="222" customFormat="1" ht="12.75">
      <c r="P638" s="223"/>
    </row>
    <row r="639" s="222" customFormat="1" ht="12.75">
      <c r="P639" s="223"/>
    </row>
    <row r="640" s="222" customFormat="1" ht="12.75">
      <c r="P640" s="223"/>
    </row>
    <row r="641" s="222" customFormat="1" ht="12.75">
      <c r="P641" s="223"/>
    </row>
    <row r="642" s="222" customFormat="1" ht="12.75">
      <c r="P642" s="223"/>
    </row>
    <row r="643" s="222" customFormat="1" ht="12.75">
      <c r="P643" s="223"/>
    </row>
    <row r="644" s="222" customFormat="1" ht="12.75">
      <c r="P644" s="223"/>
    </row>
    <row r="645" s="222" customFormat="1" ht="12.75">
      <c r="P645" s="223"/>
    </row>
    <row r="646" s="222" customFormat="1" ht="12.75">
      <c r="P646" s="223"/>
    </row>
    <row r="647" s="222" customFormat="1" ht="12.75">
      <c r="P647" s="223"/>
    </row>
    <row r="648" s="222" customFormat="1" ht="12.75">
      <c r="P648" s="223"/>
    </row>
    <row r="649" s="222" customFormat="1" ht="12.75">
      <c r="P649" s="223"/>
    </row>
    <row r="650" s="222" customFormat="1" ht="12.75">
      <c r="P650" s="223"/>
    </row>
    <row r="651" s="222" customFormat="1" ht="12.75">
      <c r="P651" s="223"/>
    </row>
    <row r="652" s="222" customFormat="1" ht="12.75">
      <c r="P652" s="223"/>
    </row>
    <row r="653" s="222" customFormat="1" ht="12.75">
      <c r="P653" s="223"/>
    </row>
    <row r="654" s="222" customFormat="1" ht="12.75">
      <c r="P654" s="223"/>
    </row>
    <row r="655" s="222" customFormat="1" ht="12.75">
      <c r="P655" s="223"/>
    </row>
    <row r="656" s="222" customFormat="1" ht="12.75">
      <c r="P656" s="223"/>
    </row>
    <row r="657" s="222" customFormat="1" ht="12.75">
      <c r="P657" s="223"/>
    </row>
    <row r="658" s="222" customFormat="1" ht="12.75">
      <c r="P658" s="223"/>
    </row>
    <row r="659" s="222" customFormat="1" ht="12.75">
      <c r="P659" s="223"/>
    </row>
    <row r="660" s="222" customFormat="1" ht="12.75">
      <c r="P660" s="223"/>
    </row>
    <row r="661" s="222" customFormat="1" ht="12.75">
      <c r="P661" s="223"/>
    </row>
    <row r="662" s="222" customFormat="1" ht="12.75">
      <c r="P662" s="223"/>
    </row>
    <row r="663" s="222" customFormat="1" ht="12.75">
      <c r="P663" s="223"/>
    </row>
    <row r="664" s="222" customFormat="1" ht="12.75">
      <c r="P664" s="223"/>
    </row>
    <row r="665" s="222" customFormat="1" ht="12.75">
      <c r="P665" s="223"/>
    </row>
    <row r="666" s="222" customFormat="1" ht="12.75">
      <c r="P666" s="223"/>
    </row>
    <row r="667" s="222" customFormat="1" ht="12.75">
      <c r="P667" s="223"/>
    </row>
    <row r="668" s="222" customFormat="1" ht="12.75">
      <c r="P668" s="223"/>
    </row>
    <row r="669" s="222" customFormat="1" ht="12.75">
      <c r="P669" s="223"/>
    </row>
    <row r="670" s="222" customFormat="1" ht="12.75">
      <c r="P670" s="223"/>
    </row>
    <row r="671" s="222" customFormat="1" ht="12.75">
      <c r="P671" s="223"/>
    </row>
    <row r="672" s="222" customFormat="1" ht="12.75">
      <c r="P672" s="223"/>
    </row>
    <row r="673" s="222" customFormat="1" ht="12.75">
      <c r="P673" s="223"/>
    </row>
    <row r="674" s="222" customFormat="1" ht="12.75">
      <c r="P674" s="223"/>
    </row>
    <row r="675" s="222" customFormat="1" ht="12.75">
      <c r="P675" s="223"/>
    </row>
    <row r="676" s="222" customFormat="1" ht="12.75">
      <c r="P676" s="223"/>
    </row>
    <row r="677" s="222" customFormat="1" ht="12.75">
      <c r="P677" s="223"/>
    </row>
    <row r="678" s="222" customFormat="1" ht="12.75">
      <c r="P678" s="223"/>
    </row>
    <row r="679" s="222" customFormat="1" ht="12.75">
      <c r="P679" s="223"/>
    </row>
    <row r="680" s="222" customFormat="1" ht="12.75">
      <c r="P680" s="223"/>
    </row>
    <row r="681" s="222" customFormat="1" ht="12.75">
      <c r="P681" s="223"/>
    </row>
    <row r="682" s="222" customFormat="1" ht="12.75">
      <c r="P682" s="223"/>
    </row>
    <row r="683" s="222" customFormat="1" ht="12.75">
      <c r="P683" s="223"/>
    </row>
    <row r="684" s="222" customFormat="1" ht="12.75">
      <c r="P684" s="223"/>
    </row>
    <row r="685" s="222" customFormat="1" ht="12.75">
      <c r="P685" s="223"/>
    </row>
    <row r="686" s="222" customFormat="1" ht="12.75">
      <c r="P686" s="223"/>
    </row>
    <row r="687" s="222" customFormat="1" ht="12.75">
      <c r="P687" s="223"/>
    </row>
    <row r="688" s="222" customFormat="1" ht="12.75">
      <c r="P688" s="223"/>
    </row>
    <row r="689" s="222" customFormat="1" ht="12.75">
      <c r="P689" s="223"/>
    </row>
    <row r="690" s="222" customFormat="1" ht="12.75">
      <c r="P690" s="223"/>
    </row>
    <row r="691" s="222" customFormat="1" ht="12.75">
      <c r="P691" s="223"/>
    </row>
    <row r="692" s="222" customFormat="1" ht="12.75">
      <c r="P692" s="223"/>
    </row>
    <row r="693" s="222" customFormat="1" ht="12.75">
      <c r="P693" s="223"/>
    </row>
    <row r="694" s="222" customFormat="1" ht="12.75">
      <c r="P694" s="223"/>
    </row>
    <row r="695" s="222" customFormat="1" ht="12.75">
      <c r="P695" s="223"/>
    </row>
    <row r="696" s="222" customFormat="1" ht="12.75">
      <c r="P696" s="223"/>
    </row>
    <row r="697" s="222" customFormat="1" ht="12.75">
      <c r="P697" s="223"/>
    </row>
    <row r="698" s="222" customFormat="1" ht="12.75">
      <c r="P698" s="223"/>
    </row>
    <row r="699" s="222" customFormat="1" ht="12.75">
      <c r="P699" s="223"/>
    </row>
    <row r="700" s="222" customFormat="1" ht="12.75">
      <c r="P700" s="223"/>
    </row>
    <row r="701" s="222" customFormat="1" ht="12.75">
      <c r="P701" s="223"/>
    </row>
    <row r="702" s="222" customFormat="1" ht="12.75">
      <c r="P702" s="223"/>
    </row>
    <row r="703" s="222" customFormat="1" ht="12.75">
      <c r="P703" s="223"/>
    </row>
    <row r="704" s="222" customFormat="1" ht="12.75">
      <c r="P704" s="223"/>
    </row>
    <row r="705" s="222" customFormat="1" ht="12.75">
      <c r="P705" s="223"/>
    </row>
    <row r="706" s="222" customFormat="1" ht="12.75">
      <c r="P706" s="223"/>
    </row>
    <row r="707" s="222" customFormat="1" ht="12.75">
      <c r="P707" s="223"/>
    </row>
    <row r="708" s="222" customFormat="1" ht="12.75">
      <c r="P708" s="223"/>
    </row>
    <row r="709" s="222" customFormat="1" ht="12.75">
      <c r="P709" s="223"/>
    </row>
    <row r="710" s="222" customFormat="1" ht="12.75">
      <c r="P710" s="223"/>
    </row>
    <row r="711" s="222" customFormat="1" ht="12.75">
      <c r="P711" s="223"/>
    </row>
    <row r="712" s="222" customFormat="1" ht="12.75">
      <c r="P712" s="223"/>
    </row>
    <row r="713" s="222" customFormat="1" ht="12.75">
      <c r="P713" s="223"/>
    </row>
    <row r="714" s="222" customFormat="1" ht="12.75">
      <c r="P714" s="223"/>
    </row>
    <row r="715" s="222" customFormat="1" ht="12.75">
      <c r="P715" s="223"/>
    </row>
    <row r="716" s="222" customFormat="1" ht="12.75">
      <c r="P716" s="223"/>
    </row>
    <row r="717" s="222" customFormat="1" ht="12.75">
      <c r="P717" s="223"/>
    </row>
    <row r="718" s="222" customFormat="1" ht="12.75">
      <c r="P718" s="223"/>
    </row>
    <row r="719" s="222" customFormat="1" ht="12.75">
      <c r="P719" s="223"/>
    </row>
    <row r="720" s="222" customFormat="1" ht="12.75">
      <c r="P720" s="223"/>
    </row>
    <row r="721" s="222" customFormat="1" ht="12.75">
      <c r="P721" s="223"/>
    </row>
    <row r="722" s="222" customFormat="1" ht="12.75">
      <c r="P722" s="223"/>
    </row>
    <row r="723" s="222" customFormat="1" ht="12.75">
      <c r="P723" s="223"/>
    </row>
    <row r="724" s="222" customFormat="1" ht="12.75">
      <c r="P724" s="223"/>
    </row>
    <row r="725" s="222" customFormat="1" ht="12.75">
      <c r="P725" s="223"/>
    </row>
    <row r="726" s="222" customFormat="1" ht="12.75">
      <c r="P726" s="223"/>
    </row>
    <row r="727" s="222" customFormat="1" ht="12.75">
      <c r="P727" s="223"/>
    </row>
    <row r="728" s="222" customFormat="1" ht="12.75">
      <c r="P728" s="223"/>
    </row>
    <row r="729" s="222" customFormat="1" ht="12.75">
      <c r="P729" s="223"/>
    </row>
    <row r="730" s="222" customFormat="1" ht="12.75">
      <c r="P730" s="223"/>
    </row>
    <row r="731" s="222" customFormat="1" ht="12.75">
      <c r="P731" s="223"/>
    </row>
    <row r="732" s="222" customFormat="1" ht="12.75">
      <c r="P732" s="223"/>
    </row>
    <row r="733" s="222" customFormat="1" ht="12.75">
      <c r="P733" s="223"/>
    </row>
    <row r="734" s="222" customFormat="1" ht="12.75">
      <c r="P734" s="223"/>
    </row>
    <row r="735" s="222" customFormat="1" ht="12.75">
      <c r="P735" s="223"/>
    </row>
    <row r="736" s="222" customFormat="1" ht="12.75">
      <c r="P736" s="223"/>
    </row>
    <row r="737" s="222" customFormat="1" ht="12.75">
      <c r="P737" s="223"/>
    </row>
    <row r="738" s="222" customFormat="1" ht="12.75">
      <c r="P738" s="223"/>
    </row>
    <row r="739" s="222" customFormat="1" ht="12.75">
      <c r="P739" s="223"/>
    </row>
    <row r="740" s="222" customFormat="1" ht="12.75">
      <c r="P740" s="223"/>
    </row>
    <row r="741" s="222" customFormat="1" ht="12.75">
      <c r="P741" s="223"/>
    </row>
    <row r="742" s="222" customFormat="1" ht="12.75">
      <c r="P742" s="223"/>
    </row>
    <row r="743" s="222" customFormat="1" ht="12.75">
      <c r="P743" s="223"/>
    </row>
    <row r="744" s="222" customFormat="1" ht="12.75">
      <c r="P744" s="223"/>
    </row>
    <row r="745" s="222" customFormat="1" ht="12.75">
      <c r="P745" s="223"/>
    </row>
    <row r="746" s="222" customFormat="1" ht="12.75">
      <c r="P746" s="223"/>
    </row>
    <row r="747" s="222" customFormat="1" ht="12.75">
      <c r="P747" s="223"/>
    </row>
    <row r="748" s="222" customFormat="1" ht="12.75">
      <c r="P748" s="223"/>
    </row>
    <row r="749" s="222" customFormat="1" ht="12.75">
      <c r="P749" s="223"/>
    </row>
    <row r="750" s="222" customFormat="1" ht="12.75">
      <c r="P750" s="223"/>
    </row>
    <row r="751" s="222" customFormat="1" ht="12.75">
      <c r="P751" s="223"/>
    </row>
    <row r="752" s="222" customFormat="1" ht="12.75">
      <c r="P752" s="223"/>
    </row>
    <row r="753" s="222" customFormat="1" ht="12.75">
      <c r="P753" s="223"/>
    </row>
    <row r="754" s="222" customFormat="1" ht="12.75">
      <c r="P754" s="223"/>
    </row>
    <row r="755" s="222" customFormat="1" ht="12.75">
      <c r="P755" s="223"/>
    </row>
    <row r="756" s="222" customFormat="1" ht="12.75">
      <c r="P756" s="223"/>
    </row>
    <row r="757" s="222" customFormat="1" ht="12.75">
      <c r="P757" s="223"/>
    </row>
    <row r="758" s="222" customFormat="1" ht="12.75">
      <c r="P758" s="223"/>
    </row>
    <row r="759" s="222" customFormat="1" ht="12.75">
      <c r="P759" s="223"/>
    </row>
    <row r="760" s="222" customFormat="1" ht="12.75">
      <c r="P760" s="223"/>
    </row>
    <row r="761" s="222" customFormat="1" ht="12.75">
      <c r="P761" s="223"/>
    </row>
    <row r="762" s="222" customFormat="1" ht="12.75">
      <c r="P762" s="223"/>
    </row>
    <row r="763" s="222" customFormat="1" ht="12.75">
      <c r="P763" s="223"/>
    </row>
    <row r="764" s="222" customFormat="1" ht="12.75">
      <c r="P764" s="223"/>
    </row>
    <row r="765" s="222" customFormat="1" ht="12.75">
      <c r="P765" s="223"/>
    </row>
    <row r="766" s="222" customFormat="1" ht="12.75">
      <c r="P766" s="223"/>
    </row>
    <row r="767" s="222" customFormat="1" ht="12.75">
      <c r="P767" s="223"/>
    </row>
    <row r="768" s="222" customFormat="1" ht="12.75">
      <c r="P768" s="223"/>
    </row>
    <row r="769" s="222" customFormat="1" ht="12.75">
      <c r="P769" s="223"/>
    </row>
    <row r="770" s="222" customFormat="1" ht="12.75">
      <c r="P770" s="223"/>
    </row>
    <row r="771" s="222" customFormat="1" ht="12.75">
      <c r="P771" s="223"/>
    </row>
    <row r="772" s="222" customFormat="1" ht="12.75">
      <c r="P772" s="223"/>
    </row>
    <row r="773" s="222" customFormat="1" ht="12.75">
      <c r="P773" s="223"/>
    </row>
    <row r="774" s="222" customFormat="1" ht="12.75">
      <c r="P774" s="223"/>
    </row>
    <row r="775" s="222" customFormat="1" ht="12.75">
      <c r="P775" s="223"/>
    </row>
    <row r="776" s="222" customFormat="1" ht="12.75">
      <c r="P776" s="223"/>
    </row>
    <row r="777" s="222" customFormat="1" ht="12.75">
      <c r="P777" s="223"/>
    </row>
    <row r="778" s="222" customFormat="1" ht="12.75">
      <c r="P778" s="223"/>
    </row>
    <row r="779" s="222" customFormat="1" ht="12.75">
      <c r="P779" s="223"/>
    </row>
    <row r="780" s="222" customFormat="1" ht="12.75">
      <c r="P780" s="223"/>
    </row>
    <row r="781" s="222" customFormat="1" ht="12.75">
      <c r="P781" s="223"/>
    </row>
    <row r="782" s="222" customFormat="1" ht="12.75">
      <c r="P782" s="223"/>
    </row>
    <row r="783" s="222" customFormat="1" ht="12.75">
      <c r="P783" s="223"/>
    </row>
    <row r="784" s="222" customFormat="1" ht="12.75">
      <c r="P784" s="223"/>
    </row>
    <row r="785" s="222" customFormat="1" ht="12.75">
      <c r="P785" s="223"/>
    </row>
    <row r="786" s="222" customFormat="1" ht="12.75">
      <c r="P786" s="223"/>
    </row>
    <row r="787" s="222" customFormat="1" ht="12.75">
      <c r="P787" s="223"/>
    </row>
    <row r="788" s="222" customFormat="1" ht="12.75">
      <c r="P788" s="223"/>
    </row>
    <row r="789" s="222" customFormat="1" ht="12.75">
      <c r="P789" s="223"/>
    </row>
    <row r="790" s="222" customFormat="1" ht="12.75">
      <c r="P790" s="223"/>
    </row>
    <row r="791" s="222" customFormat="1" ht="12.75">
      <c r="P791" s="223"/>
    </row>
    <row r="792" s="222" customFormat="1" ht="12.75">
      <c r="P792" s="223"/>
    </row>
    <row r="793" s="222" customFormat="1" ht="12.75">
      <c r="P793" s="223"/>
    </row>
    <row r="794" s="222" customFormat="1" ht="12.75">
      <c r="P794" s="223"/>
    </row>
    <row r="795" s="222" customFormat="1" ht="12.75">
      <c r="P795" s="223"/>
    </row>
    <row r="796" s="222" customFormat="1" ht="12.75">
      <c r="P796" s="223"/>
    </row>
    <row r="797" s="222" customFormat="1" ht="12.75">
      <c r="P797" s="223"/>
    </row>
    <row r="798" s="222" customFormat="1" ht="12.75">
      <c r="P798" s="223"/>
    </row>
    <row r="799" s="222" customFormat="1" ht="12.75">
      <c r="P799" s="223"/>
    </row>
    <row r="800" s="222" customFormat="1" ht="12.75">
      <c r="P800" s="223"/>
    </row>
    <row r="801" s="222" customFormat="1" ht="12.75">
      <c r="P801" s="223"/>
    </row>
    <row r="802" s="222" customFormat="1" ht="12.75">
      <c r="P802" s="223"/>
    </row>
    <row r="803" s="222" customFormat="1" ht="12.75">
      <c r="P803" s="223"/>
    </row>
    <row r="804" s="222" customFormat="1" ht="12.75">
      <c r="P804" s="223"/>
    </row>
    <row r="805" s="222" customFormat="1" ht="12.75">
      <c r="P805" s="223"/>
    </row>
    <row r="806" s="222" customFormat="1" ht="12.75">
      <c r="P806" s="223"/>
    </row>
    <row r="807" s="222" customFormat="1" ht="12.75">
      <c r="P807" s="223"/>
    </row>
    <row r="808" s="222" customFormat="1" ht="12.75">
      <c r="P808" s="223"/>
    </row>
    <row r="809" s="222" customFormat="1" ht="12.75">
      <c r="P809" s="223"/>
    </row>
    <row r="810" s="222" customFormat="1" ht="12.75">
      <c r="P810" s="223"/>
    </row>
    <row r="811" s="222" customFormat="1" ht="12.75">
      <c r="P811" s="223"/>
    </row>
    <row r="812" s="222" customFormat="1" ht="12.75">
      <c r="P812" s="223"/>
    </row>
    <row r="813" s="222" customFormat="1" ht="12.75">
      <c r="P813" s="223"/>
    </row>
    <row r="814" s="222" customFormat="1" ht="12.75">
      <c r="P814" s="223"/>
    </row>
    <row r="815" s="222" customFormat="1" ht="12.75">
      <c r="P815" s="223"/>
    </row>
    <row r="816" s="222" customFormat="1" ht="12.75">
      <c r="P816" s="223"/>
    </row>
    <row r="817" s="222" customFormat="1" ht="12.75">
      <c r="P817" s="223"/>
    </row>
    <row r="818" s="222" customFormat="1" ht="12.75">
      <c r="P818" s="223"/>
    </row>
    <row r="819" s="222" customFormat="1" ht="12.75">
      <c r="P819" s="223"/>
    </row>
    <row r="820" s="222" customFormat="1" ht="12.75">
      <c r="P820" s="223"/>
    </row>
    <row r="821" s="222" customFormat="1" ht="12.75">
      <c r="P821" s="223"/>
    </row>
    <row r="822" s="222" customFormat="1" ht="12.75">
      <c r="P822" s="223"/>
    </row>
    <row r="823" s="222" customFormat="1" ht="12.75">
      <c r="P823" s="223"/>
    </row>
    <row r="824" s="222" customFormat="1" ht="12.75">
      <c r="P824" s="223"/>
    </row>
    <row r="825" s="222" customFormat="1" ht="12.75">
      <c r="P825" s="223"/>
    </row>
    <row r="826" s="222" customFormat="1" ht="12.75">
      <c r="P826" s="223"/>
    </row>
    <row r="827" s="222" customFormat="1" ht="12.75">
      <c r="P827" s="223"/>
    </row>
    <row r="828" s="222" customFormat="1" ht="12.75">
      <c r="P828" s="223"/>
    </row>
    <row r="829" s="222" customFormat="1" ht="12.75">
      <c r="P829" s="223"/>
    </row>
    <row r="830" s="222" customFormat="1" ht="12.75">
      <c r="P830" s="223"/>
    </row>
    <row r="831" s="222" customFormat="1" ht="12.75">
      <c r="P831" s="223"/>
    </row>
    <row r="832" s="222" customFormat="1" ht="12.75">
      <c r="P832" s="223"/>
    </row>
    <row r="833" s="222" customFormat="1" ht="12.75">
      <c r="P833" s="223"/>
    </row>
    <row r="834" s="222" customFormat="1" ht="12.75">
      <c r="P834" s="223"/>
    </row>
    <row r="835" s="222" customFormat="1" ht="12.75">
      <c r="P835" s="223"/>
    </row>
    <row r="836" s="222" customFormat="1" ht="12.75">
      <c r="P836" s="223"/>
    </row>
    <row r="837" s="222" customFormat="1" ht="12.75">
      <c r="P837" s="223"/>
    </row>
    <row r="838" s="222" customFormat="1" ht="12.75">
      <c r="P838" s="223"/>
    </row>
    <row r="839" s="222" customFormat="1" ht="12.75">
      <c r="P839" s="223"/>
    </row>
    <row r="840" s="222" customFormat="1" ht="12.75">
      <c r="P840" s="223"/>
    </row>
    <row r="841" s="222" customFormat="1" ht="12.75">
      <c r="P841" s="223"/>
    </row>
    <row r="842" s="222" customFormat="1" ht="12.75">
      <c r="P842" s="223"/>
    </row>
    <row r="843" s="222" customFormat="1" ht="12.75">
      <c r="P843" s="223"/>
    </row>
    <row r="844" s="222" customFormat="1" ht="12.75">
      <c r="P844" s="223"/>
    </row>
    <row r="845" s="222" customFormat="1" ht="12.75">
      <c r="P845" s="223"/>
    </row>
    <row r="846" s="222" customFormat="1" ht="12.75">
      <c r="P846" s="223"/>
    </row>
    <row r="847" s="222" customFormat="1" ht="12.75">
      <c r="P847" s="223"/>
    </row>
    <row r="848" s="222" customFormat="1" ht="12.75">
      <c r="P848" s="223"/>
    </row>
    <row r="849" s="222" customFormat="1" ht="12.75">
      <c r="P849" s="223"/>
    </row>
    <row r="850" s="222" customFormat="1" ht="12.75">
      <c r="P850" s="223"/>
    </row>
    <row r="851" s="222" customFormat="1" ht="12.75">
      <c r="P851" s="223"/>
    </row>
    <row r="852" s="222" customFormat="1" ht="12.75">
      <c r="P852" s="223"/>
    </row>
    <row r="853" s="222" customFormat="1" ht="12.75">
      <c r="P853" s="223"/>
    </row>
    <row r="854" s="222" customFormat="1" ht="12.75">
      <c r="P854" s="223"/>
    </row>
    <row r="855" s="222" customFormat="1" ht="12.75">
      <c r="P855" s="223"/>
    </row>
    <row r="856" s="222" customFormat="1" ht="12.75">
      <c r="P856" s="223"/>
    </row>
    <row r="857" s="222" customFormat="1" ht="12.75">
      <c r="P857" s="223"/>
    </row>
    <row r="858" s="222" customFormat="1" ht="12.75">
      <c r="P858" s="223"/>
    </row>
    <row r="859" s="222" customFormat="1" ht="12.75">
      <c r="P859" s="223"/>
    </row>
    <row r="860" s="222" customFormat="1" ht="12.75">
      <c r="P860" s="223"/>
    </row>
    <row r="861" s="222" customFormat="1" ht="12.75">
      <c r="P861" s="223"/>
    </row>
    <row r="862" s="222" customFormat="1" ht="12.75">
      <c r="P862" s="223"/>
    </row>
    <row r="863" s="222" customFormat="1" ht="12.75">
      <c r="P863" s="223"/>
    </row>
    <row r="864" s="222" customFormat="1" ht="12.75">
      <c r="P864" s="223"/>
    </row>
    <row r="865" s="222" customFormat="1" ht="12.75">
      <c r="P865" s="223"/>
    </row>
    <row r="866" s="222" customFormat="1" ht="12.75">
      <c r="P866" s="223"/>
    </row>
    <row r="867" s="222" customFormat="1" ht="12.75">
      <c r="P867" s="223"/>
    </row>
    <row r="868" s="222" customFormat="1" ht="12.75">
      <c r="P868" s="223"/>
    </row>
    <row r="869" s="222" customFormat="1" ht="12.75">
      <c r="P869" s="223"/>
    </row>
    <row r="870" s="222" customFormat="1" ht="12.75">
      <c r="P870" s="223"/>
    </row>
    <row r="871" s="222" customFormat="1" ht="12.75">
      <c r="P871" s="223"/>
    </row>
    <row r="872" s="222" customFormat="1" ht="12.75">
      <c r="P872" s="223"/>
    </row>
    <row r="873" s="222" customFormat="1" ht="12.75">
      <c r="P873" s="223"/>
    </row>
    <row r="874" s="222" customFormat="1" ht="12.75">
      <c r="P874" s="223"/>
    </row>
    <row r="875" s="222" customFormat="1" ht="12.75">
      <c r="P875" s="223"/>
    </row>
    <row r="876" s="222" customFormat="1" ht="12.75">
      <c r="P876" s="223"/>
    </row>
    <row r="877" s="222" customFormat="1" ht="12.75">
      <c r="P877" s="223"/>
    </row>
    <row r="878" s="222" customFormat="1" ht="12.75">
      <c r="P878" s="223"/>
    </row>
    <row r="879" s="222" customFormat="1" ht="12.75">
      <c r="P879" s="223"/>
    </row>
    <row r="880" s="222" customFormat="1" ht="12.75">
      <c r="P880" s="223"/>
    </row>
    <row r="881" s="222" customFormat="1" ht="12.75">
      <c r="P881" s="223"/>
    </row>
    <row r="882" s="222" customFormat="1" ht="12.75">
      <c r="P882" s="223"/>
    </row>
    <row r="883" s="222" customFormat="1" ht="12.75">
      <c r="P883" s="223"/>
    </row>
    <row r="884" s="222" customFormat="1" ht="12.75">
      <c r="P884" s="223"/>
    </row>
    <row r="885" s="222" customFormat="1" ht="12.75">
      <c r="P885" s="223"/>
    </row>
    <row r="886" s="222" customFormat="1" ht="12.75">
      <c r="P886" s="223"/>
    </row>
    <row r="887" s="222" customFormat="1" ht="12.75">
      <c r="P887" s="223"/>
    </row>
    <row r="888" s="222" customFormat="1" ht="12.75">
      <c r="P888" s="223"/>
    </row>
    <row r="889" s="222" customFormat="1" ht="12.75">
      <c r="P889" s="223"/>
    </row>
    <row r="890" s="222" customFormat="1" ht="12.75">
      <c r="P890" s="223"/>
    </row>
    <row r="891" s="222" customFormat="1" ht="12.75">
      <c r="P891" s="223"/>
    </row>
    <row r="892" s="222" customFormat="1" ht="12.75">
      <c r="P892" s="223"/>
    </row>
    <row r="893" s="222" customFormat="1" ht="12.75">
      <c r="P893" s="223"/>
    </row>
    <row r="894" s="222" customFormat="1" ht="12.75">
      <c r="P894" s="223"/>
    </row>
    <row r="895" s="222" customFormat="1" ht="12.75">
      <c r="P895" s="223"/>
    </row>
    <row r="896" s="222" customFormat="1" ht="12.75">
      <c r="P896" s="223"/>
    </row>
    <row r="897" s="222" customFormat="1" ht="12.75">
      <c r="P897" s="223"/>
    </row>
    <row r="898" s="222" customFormat="1" ht="12.75">
      <c r="P898" s="223"/>
    </row>
    <row r="899" s="222" customFormat="1" ht="12.75">
      <c r="P899" s="223"/>
    </row>
    <row r="900" s="222" customFormat="1" ht="12.75">
      <c r="P900" s="223"/>
    </row>
    <row r="901" s="222" customFormat="1" ht="12.75">
      <c r="P901" s="223"/>
    </row>
    <row r="902" s="222" customFormat="1" ht="12.75">
      <c r="P902" s="223"/>
    </row>
    <row r="903" s="222" customFormat="1" ht="12.75">
      <c r="P903" s="223"/>
    </row>
    <row r="904" s="222" customFormat="1" ht="12.75">
      <c r="P904" s="223"/>
    </row>
    <row r="905" s="222" customFormat="1" ht="12.75">
      <c r="P905" s="223"/>
    </row>
    <row r="906" s="222" customFormat="1" ht="12.75">
      <c r="P906" s="223"/>
    </row>
    <row r="907" s="222" customFormat="1" ht="12.75">
      <c r="P907" s="223"/>
    </row>
    <row r="908" s="222" customFormat="1" ht="12.75">
      <c r="P908" s="223"/>
    </row>
    <row r="909" s="222" customFormat="1" ht="12.75">
      <c r="P909" s="223"/>
    </row>
    <row r="910" s="222" customFormat="1" ht="12.75">
      <c r="P910" s="223"/>
    </row>
    <row r="911" s="222" customFormat="1" ht="12.75">
      <c r="P911" s="223"/>
    </row>
    <row r="912" s="222" customFormat="1" ht="12.75">
      <c r="P912" s="223"/>
    </row>
    <row r="913" s="222" customFormat="1" ht="12.75">
      <c r="P913" s="223"/>
    </row>
    <row r="914" s="222" customFormat="1" ht="12.75">
      <c r="P914" s="223"/>
    </row>
    <row r="915" s="222" customFormat="1" ht="12.75">
      <c r="P915" s="223"/>
    </row>
    <row r="916" s="222" customFormat="1" ht="12.75">
      <c r="P916" s="223"/>
    </row>
    <row r="917" s="222" customFormat="1" ht="12.75">
      <c r="P917" s="223"/>
    </row>
    <row r="918" s="222" customFormat="1" ht="12.75">
      <c r="P918" s="223"/>
    </row>
    <row r="919" s="222" customFormat="1" ht="12.75">
      <c r="P919" s="223"/>
    </row>
    <row r="920" s="222" customFormat="1" ht="12.75">
      <c r="P920" s="223"/>
    </row>
    <row r="921" s="222" customFormat="1" ht="12.75">
      <c r="P921" s="223"/>
    </row>
    <row r="922" s="222" customFormat="1" ht="12.75">
      <c r="P922" s="223"/>
    </row>
    <row r="923" s="222" customFormat="1" ht="12.75">
      <c r="P923" s="223"/>
    </row>
    <row r="924" s="222" customFormat="1" ht="12.75">
      <c r="P924" s="223"/>
    </row>
    <row r="925" s="222" customFormat="1" ht="12.75">
      <c r="P925" s="223"/>
    </row>
    <row r="926" s="222" customFormat="1" ht="12.75">
      <c r="P926" s="223"/>
    </row>
    <row r="927" s="222" customFormat="1" ht="12.75">
      <c r="P927" s="223"/>
    </row>
    <row r="928" s="222" customFormat="1" ht="12.75">
      <c r="P928" s="223"/>
    </row>
    <row r="929" s="222" customFormat="1" ht="12.75">
      <c r="P929" s="223"/>
    </row>
    <row r="930" s="222" customFormat="1" ht="12.75">
      <c r="P930" s="223"/>
    </row>
    <row r="931" s="222" customFormat="1" ht="12.75">
      <c r="P931" s="223"/>
    </row>
    <row r="932" s="222" customFormat="1" ht="12.75">
      <c r="P932" s="223"/>
    </row>
    <row r="933" s="222" customFormat="1" ht="12.75">
      <c r="P933" s="223"/>
    </row>
    <row r="934" s="222" customFormat="1" ht="12.75">
      <c r="P934" s="223"/>
    </row>
    <row r="935" s="222" customFormat="1" ht="12.75">
      <c r="P935" s="223"/>
    </row>
    <row r="936" s="222" customFormat="1" ht="12.75">
      <c r="P936" s="223"/>
    </row>
    <row r="937" s="222" customFormat="1" ht="12.75">
      <c r="P937" s="223"/>
    </row>
    <row r="938" s="222" customFormat="1" ht="12.75">
      <c r="P938" s="223"/>
    </row>
    <row r="939" s="222" customFormat="1" ht="12.75">
      <c r="P939" s="223"/>
    </row>
    <row r="940" s="222" customFormat="1" ht="12.75">
      <c r="P940" s="223"/>
    </row>
    <row r="941" s="222" customFormat="1" ht="12.75">
      <c r="P941" s="223"/>
    </row>
    <row r="942" s="222" customFormat="1" ht="12.75">
      <c r="P942" s="223"/>
    </row>
    <row r="943" s="222" customFormat="1" ht="12.75">
      <c r="P943" s="223"/>
    </row>
    <row r="944" s="222" customFormat="1" ht="12.75">
      <c r="P944" s="223"/>
    </row>
    <row r="945" s="222" customFormat="1" ht="12.75">
      <c r="P945" s="223"/>
    </row>
    <row r="946" s="222" customFormat="1" ht="12.75">
      <c r="P946" s="223"/>
    </row>
    <row r="947" s="222" customFormat="1" ht="12.75">
      <c r="P947" s="223"/>
    </row>
    <row r="948" s="222" customFormat="1" ht="12.75">
      <c r="P948" s="223"/>
    </row>
    <row r="949" s="222" customFormat="1" ht="12.75">
      <c r="P949" s="223"/>
    </row>
    <row r="950" s="222" customFormat="1" ht="12.75">
      <c r="P950" s="223"/>
    </row>
    <row r="951" s="222" customFormat="1" ht="12.75">
      <c r="P951" s="223"/>
    </row>
    <row r="952" s="222" customFormat="1" ht="12.75">
      <c r="P952" s="223"/>
    </row>
    <row r="953" s="222" customFormat="1" ht="12.75">
      <c r="P953" s="223"/>
    </row>
    <row r="954" s="222" customFormat="1" ht="12.75">
      <c r="P954" s="223"/>
    </row>
    <row r="955" s="222" customFormat="1" ht="12.75">
      <c r="P955" s="223"/>
    </row>
    <row r="956" s="222" customFormat="1" ht="12.75">
      <c r="P956" s="223"/>
    </row>
    <row r="957" s="222" customFormat="1" ht="12.75">
      <c r="P957" s="223"/>
    </row>
    <row r="958" s="222" customFormat="1" ht="12.75">
      <c r="P958" s="223"/>
    </row>
    <row r="959" s="222" customFormat="1" ht="12.75">
      <c r="P959" s="223"/>
    </row>
    <row r="960" s="222" customFormat="1" ht="12.75">
      <c r="P960" s="223"/>
    </row>
    <row r="961" s="222" customFormat="1" ht="12.75">
      <c r="P961" s="223"/>
    </row>
    <row r="962" s="222" customFormat="1" ht="12.75">
      <c r="P962" s="223"/>
    </row>
    <row r="963" s="222" customFormat="1" ht="12.75">
      <c r="P963" s="223"/>
    </row>
    <row r="964" s="222" customFormat="1" ht="12.75">
      <c r="P964" s="223"/>
    </row>
    <row r="965" s="222" customFormat="1" ht="12.75">
      <c r="P965" s="223"/>
    </row>
    <row r="966" s="222" customFormat="1" ht="12.75">
      <c r="P966" s="223"/>
    </row>
    <row r="967" s="222" customFormat="1" ht="12.75">
      <c r="P967" s="223"/>
    </row>
    <row r="968" s="222" customFormat="1" ht="12.75">
      <c r="P968" s="223"/>
    </row>
    <row r="969" s="222" customFormat="1" ht="12.75">
      <c r="P969" s="223"/>
    </row>
    <row r="970" s="222" customFormat="1" ht="12.75">
      <c r="P970" s="223"/>
    </row>
    <row r="971" s="222" customFormat="1" ht="12.75">
      <c r="P971" s="223"/>
    </row>
    <row r="972" s="222" customFormat="1" ht="12.75">
      <c r="P972" s="223"/>
    </row>
    <row r="973" s="222" customFormat="1" ht="12.75">
      <c r="P973" s="223"/>
    </row>
    <row r="974" s="222" customFormat="1" ht="12.75">
      <c r="P974" s="223"/>
    </row>
    <row r="975" s="222" customFormat="1" ht="12.75">
      <c r="P975" s="223"/>
    </row>
    <row r="976" s="222" customFormat="1" ht="12.75">
      <c r="P976" s="223"/>
    </row>
    <row r="977" s="222" customFormat="1" ht="12.75">
      <c r="P977" s="223"/>
    </row>
    <row r="978" s="222" customFormat="1" ht="12.75">
      <c r="P978" s="223"/>
    </row>
    <row r="979" s="222" customFormat="1" ht="12.75">
      <c r="P979" s="223"/>
    </row>
    <row r="980" s="222" customFormat="1" ht="12.75">
      <c r="P980" s="223"/>
    </row>
    <row r="981" s="222" customFormat="1" ht="12.75">
      <c r="P981" s="223"/>
    </row>
    <row r="982" s="222" customFormat="1" ht="12.75">
      <c r="P982" s="223"/>
    </row>
    <row r="983" s="222" customFormat="1" ht="12.75">
      <c r="P983" s="223"/>
    </row>
    <row r="984" s="222" customFormat="1" ht="12.75">
      <c r="P984" s="223"/>
    </row>
    <row r="985" s="222" customFormat="1" ht="12.75">
      <c r="P985" s="223"/>
    </row>
    <row r="986" s="222" customFormat="1" ht="12.75">
      <c r="P986" s="223"/>
    </row>
    <row r="987" s="222" customFormat="1" ht="12.75">
      <c r="P987" s="223"/>
    </row>
    <row r="988" s="222" customFormat="1" ht="12.75">
      <c r="P988" s="223"/>
    </row>
    <row r="989" s="222" customFormat="1" ht="12.75">
      <c r="P989" s="223"/>
    </row>
    <row r="990" s="222" customFormat="1" ht="12.75">
      <c r="P990" s="223"/>
    </row>
    <row r="991" s="222" customFormat="1" ht="12.75">
      <c r="P991" s="223"/>
    </row>
    <row r="992" s="222" customFormat="1" ht="12.75">
      <c r="P992" s="223"/>
    </row>
    <row r="993" s="222" customFormat="1" ht="12.75">
      <c r="P993" s="223"/>
    </row>
    <row r="994" s="222" customFormat="1" ht="12.75">
      <c r="P994" s="223"/>
    </row>
    <row r="995" s="222" customFormat="1" ht="12.75">
      <c r="P995" s="223"/>
    </row>
    <row r="996" s="222" customFormat="1" ht="12.75">
      <c r="P996" s="223"/>
    </row>
    <row r="997" s="222" customFormat="1" ht="12.75">
      <c r="P997" s="223"/>
    </row>
    <row r="998" s="222" customFormat="1" ht="12.75">
      <c r="P998" s="223"/>
    </row>
    <row r="999" s="222" customFormat="1" ht="12.75">
      <c r="P999" s="223"/>
    </row>
    <row r="1000" s="222" customFormat="1" ht="12.75">
      <c r="P1000" s="223"/>
    </row>
    <row r="1001" s="222" customFormat="1" ht="12.75">
      <c r="P1001" s="223"/>
    </row>
    <row r="1002" s="222" customFormat="1" ht="12.75">
      <c r="P1002" s="223"/>
    </row>
    <row r="1003" s="222" customFormat="1" ht="12.75">
      <c r="P1003" s="223"/>
    </row>
    <row r="1004" s="222" customFormat="1" ht="12.75">
      <c r="P1004" s="223"/>
    </row>
    <row r="1005" s="222" customFormat="1" ht="12.75">
      <c r="P1005" s="223"/>
    </row>
    <row r="1006" s="222" customFormat="1" ht="12.75">
      <c r="P1006" s="223"/>
    </row>
    <row r="1007" s="222" customFormat="1" ht="12.75">
      <c r="P1007" s="223"/>
    </row>
    <row r="1008" s="222" customFormat="1" ht="12.75">
      <c r="P1008" s="223"/>
    </row>
    <row r="1009" s="222" customFormat="1" ht="12.75">
      <c r="P1009" s="223"/>
    </row>
    <row r="1010" s="222" customFormat="1" ht="12.75">
      <c r="P1010" s="223"/>
    </row>
    <row r="1011" s="222" customFormat="1" ht="12.75">
      <c r="P1011" s="223"/>
    </row>
    <row r="1012" s="222" customFormat="1" ht="12.75">
      <c r="P1012" s="223"/>
    </row>
    <row r="1013" s="222" customFormat="1" ht="12.75">
      <c r="P1013" s="223"/>
    </row>
    <row r="1014" s="222" customFormat="1" ht="12.75">
      <c r="P1014" s="223"/>
    </row>
    <row r="1015" s="222" customFormat="1" ht="12.75">
      <c r="P1015" s="223"/>
    </row>
    <row r="1016" s="222" customFormat="1" ht="12.75">
      <c r="P1016" s="223"/>
    </row>
    <row r="1017" s="222" customFormat="1" ht="12.75">
      <c r="P1017" s="223"/>
    </row>
    <row r="1018" s="222" customFormat="1" ht="12.75">
      <c r="P1018" s="223"/>
    </row>
    <row r="1019" s="222" customFormat="1" ht="12.75">
      <c r="P1019" s="223"/>
    </row>
    <row r="1020" s="222" customFormat="1" ht="12.75">
      <c r="P1020" s="223"/>
    </row>
    <row r="1021" s="222" customFormat="1" ht="12.75">
      <c r="P1021" s="223"/>
    </row>
    <row r="1022" s="222" customFormat="1" ht="12.75">
      <c r="P1022" s="223"/>
    </row>
    <row r="1023" s="222" customFormat="1" ht="12.75">
      <c r="P1023" s="223"/>
    </row>
    <row r="1024" s="222" customFormat="1" ht="12.75">
      <c r="P1024" s="223"/>
    </row>
    <row r="1025" s="222" customFormat="1" ht="12.75">
      <c r="P1025" s="223"/>
    </row>
    <row r="1026" s="222" customFormat="1" ht="12.75">
      <c r="P1026" s="223"/>
    </row>
    <row r="1027" s="222" customFormat="1" ht="12.75">
      <c r="P1027" s="223"/>
    </row>
    <row r="1028" s="222" customFormat="1" ht="12.75">
      <c r="P1028" s="223"/>
    </row>
    <row r="1029" s="222" customFormat="1" ht="12.75">
      <c r="P1029" s="223"/>
    </row>
    <row r="1030" s="222" customFormat="1" ht="12.75">
      <c r="P1030" s="223"/>
    </row>
    <row r="1031" s="222" customFormat="1" ht="12.75">
      <c r="P1031" s="223"/>
    </row>
    <row r="1032" s="222" customFormat="1" ht="12.75">
      <c r="P1032" s="223"/>
    </row>
    <row r="1033" s="222" customFormat="1" ht="12.75">
      <c r="P1033" s="223"/>
    </row>
    <row r="1034" s="222" customFormat="1" ht="12.75">
      <c r="P1034" s="223"/>
    </row>
    <row r="1035" s="222" customFormat="1" ht="12.75">
      <c r="P1035" s="223"/>
    </row>
    <row r="1036" s="222" customFormat="1" ht="12.75">
      <c r="P1036" s="223"/>
    </row>
    <row r="1037" s="222" customFormat="1" ht="12.75">
      <c r="P1037" s="223"/>
    </row>
    <row r="1038" s="222" customFormat="1" ht="12.75">
      <c r="P1038" s="223"/>
    </row>
    <row r="1039" s="222" customFormat="1" ht="12.75">
      <c r="P1039" s="223"/>
    </row>
    <row r="1040" s="222" customFormat="1" ht="12.75">
      <c r="P1040" s="223"/>
    </row>
    <row r="1041" s="222" customFormat="1" ht="12.75">
      <c r="P1041" s="223"/>
    </row>
    <row r="1042" s="222" customFormat="1" ht="12.75">
      <c r="P1042" s="223"/>
    </row>
    <row r="1043" s="222" customFormat="1" ht="12.75">
      <c r="P1043" s="223"/>
    </row>
    <row r="1044" s="222" customFormat="1" ht="12.75">
      <c r="P1044" s="223"/>
    </row>
    <row r="1045" s="222" customFormat="1" ht="12.75">
      <c r="P1045" s="223"/>
    </row>
    <row r="1046" s="222" customFormat="1" ht="12.75">
      <c r="P1046" s="223"/>
    </row>
    <row r="1047" s="222" customFormat="1" ht="12.75">
      <c r="P1047" s="223"/>
    </row>
    <row r="1048" s="222" customFormat="1" ht="12.75">
      <c r="P1048" s="223"/>
    </row>
    <row r="1049" s="222" customFormat="1" ht="12.75">
      <c r="P1049" s="223"/>
    </row>
    <row r="1050" s="222" customFormat="1" ht="12.75">
      <c r="P1050" s="223"/>
    </row>
    <row r="1051" s="222" customFormat="1" ht="12.75">
      <c r="P1051" s="223"/>
    </row>
    <row r="1052" s="222" customFormat="1" ht="12.75">
      <c r="P1052" s="223"/>
    </row>
    <row r="1053" s="222" customFormat="1" ht="12.75">
      <c r="P1053" s="223"/>
    </row>
    <row r="1054" s="222" customFormat="1" ht="12.75">
      <c r="P1054" s="223"/>
    </row>
    <row r="1055" s="222" customFormat="1" ht="12.75">
      <c r="P1055" s="223"/>
    </row>
    <row r="1056" s="222" customFormat="1" ht="12.75">
      <c r="P1056" s="223"/>
    </row>
    <row r="1057" s="222" customFormat="1" ht="12.75">
      <c r="P1057" s="223"/>
    </row>
    <row r="1058" s="222" customFormat="1" ht="12.75">
      <c r="P1058" s="223"/>
    </row>
    <row r="1059" s="222" customFormat="1" ht="12.75">
      <c r="P1059" s="223"/>
    </row>
    <row r="1060" s="222" customFormat="1" ht="12.75">
      <c r="P1060" s="223"/>
    </row>
    <row r="1061" s="222" customFormat="1" ht="12.75">
      <c r="P1061" s="223"/>
    </row>
    <row r="1062" s="222" customFormat="1" ht="12.75">
      <c r="P1062" s="223"/>
    </row>
    <row r="1063" s="222" customFormat="1" ht="12.75">
      <c r="P1063" s="223"/>
    </row>
    <row r="1064" s="222" customFormat="1" ht="12.75">
      <c r="P1064" s="223"/>
    </row>
    <row r="1065" s="222" customFormat="1" ht="12.75">
      <c r="P1065" s="223"/>
    </row>
    <row r="1066" s="222" customFormat="1" ht="12.75">
      <c r="P1066" s="223"/>
    </row>
    <row r="1067" s="222" customFormat="1" ht="12.75">
      <c r="P1067" s="223"/>
    </row>
    <row r="1068" s="222" customFormat="1" ht="12.75">
      <c r="P1068" s="223"/>
    </row>
    <row r="1069" s="222" customFormat="1" ht="12.75">
      <c r="P1069" s="223"/>
    </row>
    <row r="1070" s="222" customFormat="1" ht="12.75">
      <c r="P1070" s="223"/>
    </row>
    <row r="1071" s="222" customFormat="1" ht="12.75">
      <c r="P1071" s="223"/>
    </row>
    <row r="1072" s="222" customFormat="1" ht="12.75">
      <c r="P1072" s="223"/>
    </row>
    <row r="1073" s="222" customFormat="1" ht="12.75">
      <c r="P1073" s="223"/>
    </row>
    <row r="1074" s="222" customFormat="1" ht="12.75">
      <c r="P1074" s="223"/>
    </row>
    <row r="1075" s="222" customFormat="1" ht="12.75">
      <c r="P1075" s="223"/>
    </row>
    <row r="1076" s="222" customFormat="1" ht="12.75">
      <c r="P1076" s="223"/>
    </row>
    <row r="1077" s="222" customFormat="1" ht="12.75">
      <c r="P1077" s="223"/>
    </row>
    <row r="1078" s="222" customFormat="1" ht="12.75">
      <c r="P1078" s="223"/>
    </row>
    <row r="1079" s="222" customFormat="1" ht="12.75">
      <c r="P1079" s="223"/>
    </row>
    <row r="1080" s="222" customFormat="1" ht="12.75">
      <c r="P1080" s="223"/>
    </row>
    <row r="1081" s="222" customFormat="1" ht="12.75">
      <c r="P1081" s="223"/>
    </row>
    <row r="1082" s="222" customFormat="1" ht="12.75">
      <c r="P1082" s="223"/>
    </row>
    <row r="1083" s="222" customFormat="1" ht="12.75">
      <c r="P1083" s="223"/>
    </row>
    <row r="1084" s="222" customFormat="1" ht="12.75">
      <c r="P1084" s="223"/>
    </row>
    <row r="1085" s="222" customFormat="1" ht="12.75">
      <c r="P1085" s="223"/>
    </row>
    <row r="1086" s="222" customFormat="1" ht="12.75">
      <c r="P1086" s="223"/>
    </row>
    <row r="1087" s="222" customFormat="1" ht="12.75">
      <c r="P1087" s="223"/>
    </row>
    <row r="1088" s="222" customFormat="1" ht="12.75">
      <c r="P1088" s="223"/>
    </row>
    <row r="1089" s="222" customFormat="1" ht="12.75">
      <c r="P1089" s="223"/>
    </row>
    <row r="1090" s="222" customFormat="1" ht="12.75">
      <c r="P1090" s="223"/>
    </row>
    <row r="1091" s="222" customFormat="1" ht="12.75">
      <c r="P1091" s="223"/>
    </row>
    <row r="1092" s="222" customFormat="1" ht="12.75">
      <c r="P1092" s="223"/>
    </row>
    <row r="1093" s="222" customFormat="1" ht="12.75">
      <c r="P1093" s="223"/>
    </row>
    <row r="1094" s="222" customFormat="1" ht="12.75">
      <c r="P1094" s="223"/>
    </row>
    <row r="1095" s="222" customFormat="1" ht="12.75">
      <c r="P1095" s="223"/>
    </row>
    <row r="1096" s="222" customFormat="1" ht="12.75">
      <c r="P1096" s="223"/>
    </row>
    <row r="1097" s="222" customFormat="1" ht="12.75">
      <c r="P1097" s="223"/>
    </row>
    <row r="1098" s="222" customFormat="1" ht="12.75">
      <c r="P1098" s="223"/>
    </row>
    <row r="1099" s="222" customFormat="1" ht="12.75">
      <c r="P1099" s="223"/>
    </row>
    <row r="1100" s="222" customFormat="1" ht="12.75">
      <c r="P1100" s="223"/>
    </row>
    <row r="1101" s="222" customFormat="1" ht="12.75">
      <c r="P1101" s="223"/>
    </row>
    <row r="1102" s="222" customFormat="1" ht="12.75">
      <c r="P1102" s="223"/>
    </row>
    <row r="1103" s="222" customFormat="1" ht="12.75">
      <c r="P1103" s="223"/>
    </row>
    <row r="1104" s="222" customFormat="1" ht="12.75">
      <c r="P1104" s="223"/>
    </row>
    <row r="1105" s="222" customFormat="1" ht="12.75">
      <c r="P1105" s="223"/>
    </row>
    <row r="1106" s="222" customFormat="1" ht="12.75">
      <c r="P1106" s="223"/>
    </row>
    <row r="1107" s="222" customFormat="1" ht="12.75">
      <c r="P1107" s="223"/>
    </row>
    <row r="1108" s="222" customFormat="1" ht="12.75">
      <c r="P1108" s="223"/>
    </row>
    <row r="1109" s="222" customFormat="1" ht="12.75">
      <c r="P1109" s="223"/>
    </row>
    <row r="1110" s="222" customFormat="1" ht="12.75">
      <c r="P1110" s="223"/>
    </row>
    <row r="1111" s="222" customFormat="1" ht="12.75">
      <c r="P1111" s="223"/>
    </row>
    <row r="1112" s="222" customFormat="1" ht="12.75">
      <c r="P1112" s="223"/>
    </row>
    <row r="1113" s="222" customFormat="1" ht="12.75">
      <c r="P1113" s="223"/>
    </row>
    <row r="1114" s="222" customFormat="1" ht="12.75">
      <c r="P1114" s="223"/>
    </row>
    <row r="1115" s="222" customFormat="1" ht="12.75">
      <c r="P1115" s="223"/>
    </row>
    <row r="1116" s="222" customFormat="1" ht="12.75">
      <c r="P1116" s="223"/>
    </row>
    <row r="1117" s="222" customFormat="1" ht="12.75">
      <c r="P1117" s="223"/>
    </row>
    <row r="1118" s="222" customFormat="1" ht="12.75">
      <c r="P1118" s="223"/>
    </row>
    <row r="1119" s="222" customFormat="1" ht="12.75">
      <c r="P1119" s="223"/>
    </row>
    <row r="1120" s="222" customFormat="1" ht="12.75">
      <c r="P1120" s="223"/>
    </row>
    <row r="1121" s="222" customFormat="1" ht="12.75">
      <c r="P1121" s="223"/>
    </row>
    <row r="1122" s="222" customFormat="1" ht="12.75">
      <c r="P1122" s="223"/>
    </row>
    <row r="1123" s="222" customFormat="1" ht="12.75">
      <c r="P1123" s="223"/>
    </row>
    <row r="1124" s="222" customFormat="1" ht="12.75">
      <c r="P1124" s="223"/>
    </row>
    <row r="1125" s="222" customFormat="1" ht="12.75">
      <c r="P1125" s="223"/>
    </row>
    <row r="1126" s="222" customFormat="1" ht="12.75">
      <c r="P1126" s="223"/>
    </row>
    <row r="1127" s="222" customFormat="1" ht="12.75">
      <c r="P1127" s="223"/>
    </row>
    <row r="1128" s="222" customFormat="1" ht="12.75">
      <c r="P1128" s="223"/>
    </row>
    <row r="1129" s="222" customFormat="1" ht="12.75">
      <c r="P1129" s="223"/>
    </row>
    <row r="1130" s="222" customFormat="1" ht="12.75">
      <c r="P1130" s="223"/>
    </row>
    <row r="1131" s="222" customFormat="1" ht="12.75">
      <c r="P1131" s="223"/>
    </row>
    <row r="1132" s="222" customFormat="1" ht="12.75">
      <c r="P1132" s="223"/>
    </row>
    <row r="1133" s="222" customFormat="1" ht="12.75">
      <c r="P1133" s="223"/>
    </row>
    <row r="1134" spans="9:18" s="222" customFormat="1" ht="12.75">
      <c r="I1134" s="224"/>
      <c r="J1134" s="224"/>
      <c r="K1134" s="224"/>
      <c r="L1134" s="224"/>
      <c r="M1134" s="224"/>
      <c r="N1134" s="224"/>
      <c r="O1134" s="224"/>
      <c r="P1134" s="227"/>
      <c r="Q1134" s="224"/>
      <c r="R1134" s="224"/>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2002-12-23T09:04:43Z</cp:lastPrinted>
  <dcterms:created xsi:type="dcterms:W3CDTF">2002-02-15T09:17:36Z</dcterms:created>
  <dcterms:modified xsi:type="dcterms:W3CDTF">2002-12-23T09:07:20Z</dcterms:modified>
  <cp:category/>
  <cp:version/>
  <cp:contentType/>
  <cp:contentStatus/>
</cp:coreProperties>
</file>