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<sst xmlns="http://schemas.openxmlformats.org/spreadsheetml/2006/main" count="159" uniqueCount="113">
  <si>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</si>
  <si>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</si>
  <si>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</si>
  <si>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</si>
  <si>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</si>
  <si>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</si>
  <si>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</si>
  <si>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</si>
  <si>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</si>
  <si>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</si>
  <si>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</si>
  <si>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</si>
  <si>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</si>
  <si>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</si>
  <si>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</si>
  <si>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</si>
  <si>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</si>
  <si>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</si>
  <si>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</si>
  <si>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</si>
  <si>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</si>
  <si>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</si>
  <si>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</si>
  <si>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</si>
  <si>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</si>
  <si>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</si>
  <si>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</si>
  <si>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</si>
  <si>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</si>
  <si>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</si>
  <si>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</si>
  <si>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</si>
  <si>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</si>
  <si>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</si>
  <si>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</si>
  <si>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</si>
  <si>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</si>
  <si>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</si>
  <si>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</si>
  <si>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</si>
  <si>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</si>
  <si>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</si>
  <si>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</si>
  <si>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</si>
  <si>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</si>
  <si>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</si>
  <si>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</si>
  <si>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</si>
  <si>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</si>
  <si>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</si>
  <si>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</si>
  <si>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</si>
  <si>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</si>
  <si>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</si>
  <si>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</si>
  <si>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</si>
  <si>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</si>
  <si>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</si>
  <si>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</si>
  <si>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</si>
  <si>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</si>
  <si>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</si>
  <si>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</si>
  <si>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</si>
  <si>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</si>
  <si>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</si>
  <si>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</si>
  <si>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</si>
  <si>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</si>
  <si>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</si>
  <si>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</si>
  <si>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</si>
  <si>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</si>
  <si>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</si>
  <si>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</si>
  <si>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</si>
  <si>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</si>
  <si>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</si>
  <si>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</si>
  <si>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</si>
  <si>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</si>
  <si>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</si>
  <si>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</si>
  <si>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</si>
  <si>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</si>
  <si>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</si>
  <si>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</si>
  <si>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</si>
  <si>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</si>
  <si>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</si>
  <si>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31 July/KuJulayi 2004</t>
  </si>
  <si>
    <t>1 July/KuJulayi 2004</t>
  </si>
  <si>
    <t>KuJulayi 2004</t>
  </si>
  <si>
    <t>July 2004</t>
  </si>
  <si>
    <t>Isitokwe sa kuvhala</t>
  </si>
  <si>
    <t>Closing stock</t>
  </si>
  <si>
    <t>KuMashi - Ku-Agosti 2004</t>
  </si>
  <si>
    <t>March - August 2004</t>
  </si>
  <si>
    <t>March - August 2003</t>
  </si>
  <si>
    <t>KuMashi - Ku-Agosti 2003</t>
  </si>
  <si>
    <t>SMI-092004</t>
  </si>
  <si>
    <t>Ku-Agosti 2004</t>
  </si>
  <si>
    <t>August 2004</t>
  </si>
  <si>
    <t>1 August/Ku-Agosti 2004</t>
  </si>
  <si>
    <t>31 August/Ku-Agosti 2004</t>
  </si>
  <si>
    <t>31 August/Ku-Agosti 2003</t>
  </si>
  <si>
    <t>104 158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</si>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</sst>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18" xfId="0" applyNumberFormat="1" applyFont="1" applyFill="1" applyBorder="1" applyAlignment="1" quotePrefix="1">
      <alignment horizontal="center"/>
    </xf>
    <xf numFmtId="0" fontId="6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 horizontal="right"/>
    </xf>
    <xf numFmtId="164" fontId="1" fillId="0" borderId="25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3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 quotePrefix="1">
      <alignment horizontal="left"/>
    </xf>
    <xf numFmtId="164" fontId="1" fillId="0" borderId="10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0" fontId="6" fillId="0" borderId="45" xfId="0" applyFont="1" applyFill="1" applyBorder="1" applyAlignment="1">
      <alignment vertical="top"/>
    </xf>
    <xf numFmtId="164" fontId="1" fillId="0" borderId="47" xfId="0" applyNumberFormat="1" applyFont="1" applyFill="1" applyBorder="1" applyAlignment="1">
      <alignment vertical="top"/>
    </xf>
    <xf numFmtId="164" fontId="1" fillId="0" borderId="3" xfId="0" applyNumberFormat="1" applyFont="1" applyFill="1" applyBorder="1" applyAlignment="1">
      <alignment horizontal="right" vertical="top"/>
    </xf>
    <xf numFmtId="164" fontId="1" fillId="0" borderId="46" xfId="0" applyNumberFormat="1" applyFont="1" applyFill="1" applyBorder="1" applyAlignment="1">
      <alignment vertical="top"/>
    </xf>
    <xf numFmtId="164" fontId="1" fillId="0" borderId="44" xfId="0" applyNumberFormat="1" applyFont="1" applyFill="1" applyBorder="1" applyAlignment="1">
      <alignment vertical="top"/>
    </xf>
    <xf numFmtId="164" fontId="1" fillId="0" borderId="43" xfId="0" applyNumberFormat="1" applyFont="1" applyFill="1" applyBorder="1" applyAlignment="1">
      <alignment vertical="top"/>
    </xf>
    <xf numFmtId="0" fontId="6" fillId="0" borderId="46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/>
    </xf>
    <xf numFmtId="164" fontId="1" fillId="0" borderId="35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0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49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164" fontId="1" fillId="0" borderId="19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50" xfId="0" applyFont="1" applyFill="1" applyBorder="1" applyAlignment="1" quotePrefix="1">
      <alignment horizontal="left"/>
    </xf>
    <xf numFmtId="164" fontId="1" fillId="0" borderId="51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42" xfId="0" applyNumberFormat="1" applyFont="1" applyFill="1" applyBorder="1" applyAlignment="1" quotePrefix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164" fontId="1" fillId="0" borderId="52" xfId="0" applyNumberFormat="1" applyFont="1" applyFill="1" applyBorder="1" applyAlignment="1">
      <alignment/>
    </xf>
    <xf numFmtId="164" fontId="1" fillId="0" borderId="29" xfId="0" applyNumberFormat="1" applyFont="1" applyFill="1" applyBorder="1" applyAlignment="1" quotePrefix="1">
      <alignment horizontal="center"/>
    </xf>
    <xf numFmtId="0" fontId="6" fillId="0" borderId="44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/>
    </xf>
    <xf numFmtId="164" fontId="1" fillId="0" borderId="46" xfId="0" applyNumberFormat="1" applyFont="1" applyFill="1" applyBorder="1" applyAlignment="1" quotePrefix="1">
      <alignment horizontal="center"/>
    </xf>
    <xf numFmtId="0" fontId="6" fillId="0" borderId="20" xfId="0" applyFont="1" applyFill="1" applyBorder="1" applyAlignment="1" quotePrefix="1">
      <alignment horizontal="left"/>
    </xf>
    <xf numFmtId="164" fontId="1" fillId="0" borderId="53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54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64" fontId="1" fillId="0" borderId="55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6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0" fontId="2" fillId="0" borderId="4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2" fillId="0" borderId="18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1" xfId="0" applyFont="1" applyFill="1" applyBorder="1" applyAlignment="1" quotePrefix="1">
      <alignment horizontal="left"/>
    </xf>
    <xf numFmtId="164" fontId="2" fillId="0" borderId="0" xfId="0" applyNumberFormat="1" applyFont="1" applyFill="1" applyBorder="1" applyAlignment="1" quotePrefix="1">
      <alignment horizontal="center"/>
    </xf>
    <xf numFmtId="0" fontId="6" fillId="0" borderId="5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64" fontId="6" fillId="0" borderId="19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 quotePrefix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53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51" xfId="0" applyNumberFormat="1" applyFont="1" applyFill="1" applyBorder="1" applyAlignment="1" quotePrefix="1">
      <alignment horizontal="center"/>
    </xf>
    <xf numFmtId="0" fontId="1" fillId="0" borderId="18" xfId="0" applyNumberFormat="1" applyFont="1" applyFill="1" applyBorder="1" applyAlignment="1" quotePrefix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17" xfId="0" applyNumberFormat="1" applyFont="1" applyFill="1" applyBorder="1" applyAlignment="1">
      <alignment horizontal="center"/>
    </xf>
    <xf numFmtId="17" fontId="1" fillId="0" borderId="37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17" xfId="0" applyNumberFormat="1" applyFont="1" applyFill="1" applyBorder="1" applyAlignment="1">
      <alignment horizontal="center"/>
    </xf>
    <xf numFmtId="17" fontId="4" fillId="0" borderId="37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" fontId="8" fillId="0" borderId="0" xfId="0" applyNumberFormat="1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7" fontId="8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64" fontId="6" fillId="0" borderId="19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69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3.57421875" style="186" customWidth="1"/>
    <col min="2" max="2" width="2.8515625" style="186" customWidth="1"/>
    <col min="3" max="3" width="38.140625" style="186" customWidth="1"/>
    <col min="4" max="4" width="13.57421875" style="186" customWidth="1"/>
    <col min="5" max="5" width="17.140625" style="186" customWidth="1"/>
    <col min="6" max="6" width="8.8515625" style="186" bestFit="1" customWidth="1"/>
    <col min="7" max="7" width="14.140625" style="186" customWidth="1"/>
    <col min="8" max="8" width="14.7109375" style="186" bestFit="1" customWidth="1"/>
    <col min="9" max="9" width="17.00390625" style="186" customWidth="1"/>
    <col min="10" max="10" width="8.8515625" style="186" bestFit="1" customWidth="1"/>
    <col min="11" max="11" width="15.57421875" style="186" customWidth="1"/>
    <col min="12" max="12" width="13.57421875" style="186" customWidth="1"/>
    <col min="13" max="13" width="16.7109375" style="186" customWidth="1"/>
    <col min="14" max="14" width="8.8515625" style="186" bestFit="1" customWidth="1"/>
    <col min="15" max="15" width="15.00390625" style="186" customWidth="1"/>
    <col min="16" max="16" width="9.28125" style="186" bestFit="1" customWidth="1"/>
    <col min="17" max="17" width="13.8515625" style="186" customWidth="1"/>
    <col min="18" max="18" width="17.00390625" style="186" customWidth="1"/>
    <col min="19" max="19" width="8.8515625" style="186" customWidth="1"/>
    <col min="20" max="20" width="13.8515625" style="186" customWidth="1"/>
    <col min="21" max="21" width="65.8515625" style="186" customWidth="1"/>
    <col min="22" max="22" width="1.57421875" style="186" customWidth="1"/>
    <col min="23" max="23" width="1.421875" style="185" customWidth="1"/>
    <col min="24" max="24" width="0.71875" style="185" customWidth="1"/>
    <col min="25" max="16384" width="9.140625" style="2" customWidth="1"/>
  </cols>
  <sheetData>
    <row r="1" spans="1:24" ht="21" customHeight="1">
      <c r="A1" s="217"/>
      <c r="B1" s="218"/>
      <c r="C1" s="219"/>
      <c r="D1" s="226" t="s">
        <v>0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8"/>
      <c r="U1" s="229" t="s">
        <v>100</v>
      </c>
      <c r="V1" s="230"/>
      <c r="W1" s="231"/>
      <c r="X1" s="1"/>
    </row>
    <row r="2" spans="1:24" ht="21" customHeight="1">
      <c r="A2" s="220"/>
      <c r="B2" s="221"/>
      <c r="C2" s="222"/>
      <c r="D2" s="220" t="s">
        <v>76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U2" s="232"/>
      <c r="V2" s="233"/>
      <c r="W2" s="234"/>
      <c r="X2" s="1"/>
    </row>
    <row r="3" spans="1:24" ht="21" customHeight="1" thickBot="1">
      <c r="A3" s="220"/>
      <c r="B3" s="221"/>
      <c r="C3" s="222"/>
      <c r="D3" s="223" t="s">
        <v>87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32"/>
      <c r="V3" s="233"/>
      <c r="W3" s="234"/>
      <c r="X3" s="3"/>
    </row>
    <row r="4" spans="1:24" s="6" customFormat="1" ht="21" customHeight="1">
      <c r="A4" s="220"/>
      <c r="B4" s="221"/>
      <c r="C4" s="222"/>
      <c r="D4" s="235" t="s">
        <v>93</v>
      </c>
      <c r="E4" s="236"/>
      <c r="F4" s="237"/>
      <c r="G4" s="215"/>
      <c r="H4" s="235" t="s">
        <v>102</v>
      </c>
      <c r="I4" s="236"/>
      <c r="J4" s="237"/>
      <c r="K4" s="215"/>
      <c r="L4" s="216" t="s">
        <v>1</v>
      </c>
      <c r="M4" s="237"/>
      <c r="N4" s="237"/>
      <c r="O4" s="237"/>
      <c r="P4" s="4"/>
      <c r="Q4" s="216" t="s">
        <v>1</v>
      </c>
      <c r="R4" s="237"/>
      <c r="S4" s="237"/>
      <c r="T4" s="237"/>
      <c r="U4" s="232"/>
      <c r="V4" s="233"/>
      <c r="W4" s="234"/>
      <c r="X4" s="5"/>
    </row>
    <row r="5" spans="1:24" s="6" customFormat="1" ht="21" customHeight="1">
      <c r="A5" s="220"/>
      <c r="B5" s="221"/>
      <c r="C5" s="222"/>
      <c r="D5" s="203" t="s">
        <v>92</v>
      </c>
      <c r="E5" s="204"/>
      <c r="F5" s="205"/>
      <c r="G5" s="206"/>
      <c r="H5" s="203" t="s">
        <v>101</v>
      </c>
      <c r="I5" s="204"/>
      <c r="J5" s="205"/>
      <c r="K5" s="206"/>
      <c r="L5" s="207" t="s">
        <v>97</v>
      </c>
      <c r="M5" s="204"/>
      <c r="N5" s="205"/>
      <c r="O5" s="206"/>
      <c r="P5" s="8"/>
      <c r="Q5" s="207" t="s">
        <v>98</v>
      </c>
      <c r="R5" s="204"/>
      <c r="S5" s="205"/>
      <c r="T5" s="206"/>
      <c r="U5" s="208">
        <v>38257</v>
      </c>
      <c r="V5" s="209"/>
      <c r="W5" s="210"/>
      <c r="X5" s="5"/>
    </row>
    <row r="6" spans="1:24" ht="21" customHeight="1" thickBot="1">
      <c r="A6" s="220"/>
      <c r="B6" s="221"/>
      <c r="C6" s="222"/>
      <c r="D6" s="214"/>
      <c r="E6" s="238"/>
      <c r="F6" s="238"/>
      <c r="G6" s="239"/>
      <c r="H6" s="214" t="s">
        <v>2</v>
      </c>
      <c r="I6" s="240"/>
      <c r="J6" s="238"/>
      <c r="K6" s="239"/>
      <c r="L6" s="214" t="s">
        <v>96</v>
      </c>
      <c r="M6" s="240"/>
      <c r="N6" s="238"/>
      <c r="O6" s="239"/>
      <c r="P6" s="8" t="s">
        <v>3</v>
      </c>
      <c r="Q6" s="214" t="s">
        <v>99</v>
      </c>
      <c r="R6" s="240"/>
      <c r="S6" s="238"/>
      <c r="T6" s="239"/>
      <c r="U6" s="208"/>
      <c r="V6" s="209"/>
      <c r="W6" s="210"/>
      <c r="X6" s="3"/>
    </row>
    <row r="7" spans="1:24" ht="21" customHeight="1">
      <c r="A7" s="220"/>
      <c r="B7" s="221"/>
      <c r="C7" s="222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08"/>
      <c r="V7" s="209"/>
      <c r="W7" s="210"/>
      <c r="X7" s="3"/>
    </row>
    <row r="8" spans="1:24" ht="21" customHeight="1" thickBot="1">
      <c r="A8" s="223"/>
      <c r="B8" s="224"/>
      <c r="C8" s="225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11"/>
      <c r="V8" s="212"/>
      <c r="W8" s="213"/>
      <c r="X8" s="3"/>
    </row>
    <row r="9" spans="1:24" s="17" customFormat="1" ht="24" thickBot="1">
      <c r="A9" s="241" t="s">
        <v>88</v>
      </c>
      <c r="B9" s="242"/>
      <c r="C9" s="243"/>
      <c r="D9" s="249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1"/>
      <c r="U9" s="241" t="s">
        <v>13</v>
      </c>
      <c r="V9" s="242"/>
      <c r="W9" s="243"/>
      <c r="X9" s="16"/>
    </row>
    <row r="10" spans="1:24" s="6" customFormat="1" ht="21" customHeight="1" thickBot="1">
      <c r="A10" s="244" t="s">
        <v>14</v>
      </c>
      <c r="B10" s="245"/>
      <c r="C10" s="245"/>
      <c r="D10" s="246" t="s">
        <v>91</v>
      </c>
      <c r="E10" s="247"/>
      <c r="F10" s="247"/>
      <c r="G10" s="248"/>
      <c r="H10" s="246" t="s">
        <v>103</v>
      </c>
      <c r="I10" s="247"/>
      <c r="J10" s="247"/>
      <c r="K10" s="248"/>
      <c r="L10" s="246" t="s">
        <v>83</v>
      </c>
      <c r="M10" s="247"/>
      <c r="N10" s="247"/>
      <c r="O10" s="248"/>
      <c r="P10" s="18"/>
      <c r="Q10" s="246" t="s">
        <v>84</v>
      </c>
      <c r="R10" s="247"/>
      <c r="S10" s="247"/>
      <c r="T10" s="248"/>
      <c r="U10" s="236" t="s">
        <v>15</v>
      </c>
      <c r="V10" s="237"/>
      <c r="W10" s="215"/>
      <c r="X10" s="5"/>
    </row>
    <row r="11" spans="1:24" ht="21" customHeight="1" thickBot="1">
      <c r="A11" s="19" t="s">
        <v>16</v>
      </c>
      <c r="B11" s="1"/>
      <c r="C11" s="1"/>
      <c r="D11" s="20">
        <v>47.3</v>
      </c>
      <c r="E11" s="21">
        <v>22.3</v>
      </c>
      <c r="F11" s="21">
        <v>20.4</v>
      </c>
      <c r="G11" s="22">
        <f>SUM(D11:F11)</f>
        <v>90</v>
      </c>
      <c r="H11" s="23">
        <f>D39</f>
        <v>48.8</v>
      </c>
      <c r="I11" s="23">
        <f>E39</f>
        <v>22.799999999999997</v>
      </c>
      <c r="J11" s="23">
        <f>F39</f>
        <v>22</v>
      </c>
      <c r="K11" s="24">
        <f>SUM(H11:J11)</f>
        <v>93.6</v>
      </c>
      <c r="L11" s="20">
        <v>8.5</v>
      </c>
      <c r="M11" s="21">
        <v>5.5</v>
      </c>
      <c r="N11" s="21">
        <v>2.7</v>
      </c>
      <c r="O11" s="22">
        <f>SUM(L11:N11)</f>
        <v>16.7</v>
      </c>
      <c r="P11" s="25">
        <f>ROUND(O11-T11,2)/T11*100</f>
        <v>-58.56079404466502</v>
      </c>
      <c r="Q11" s="26">
        <v>17.6</v>
      </c>
      <c r="R11" s="27">
        <v>15.4</v>
      </c>
      <c r="S11" s="28">
        <v>7.3</v>
      </c>
      <c r="T11" s="22">
        <f>SUM(Q11:S11)</f>
        <v>40.3</v>
      </c>
      <c r="U11" s="29"/>
      <c r="V11" s="3"/>
      <c r="W11" s="30" t="s">
        <v>17</v>
      </c>
      <c r="X11" s="3"/>
    </row>
    <row r="12" spans="1:23" s="3" customFormat="1" ht="21" customHeight="1">
      <c r="A12" s="19"/>
      <c r="B12" s="1"/>
      <c r="C12" s="1"/>
      <c r="D12" s="31"/>
      <c r="E12" s="31"/>
      <c r="F12" s="31"/>
      <c r="G12" s="31"/>
      <c r="H12" s="31"/>
      <c r="I12" s="31"/>
      <c r="J12" s="31"/>
      <c r="K12" s="31"/>
      <c r="L12" s="237" t="s">
        <v>1</v>
      </c>
      <c r="M12" s="237"/>
      <c r="N12" s="237"/>
      <c r="O12" s="237"/>
      <c r="P12" s="31"/>
      <c r="Q12" s="237" t="s">
        <v>1</v>
      </c>
      <c r="R12" s="237"/>
      <c r="S12" s="237"/>
      <c r="T12" s="237"/>
      <c r="U12" s="29"/>
      <c r="W12" s="30"/>
    </row>
    <row r="13" spans="1:23" s="3" customFormat="1" ht="21" customHeight="1">
      <c r="A13" s="19"/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252" t="s">
        <v>97</v>
      </c>
      <c r="M13" s="204"/>
      <c r="N13" s="205"/>
      <c r="O13" s="205"/>
      <c r="P13" s="32"/>
      <c r="Q13" s="252" t="s">
        <v>98</v>
      </c>
      <c r="R13" s="204"/>
      <c r="S13" s="205"/>
      <c r="T13" s="205"/>
      <c r="U13" s="29"/>
      <c r="W13" s="30"/>
    </row>
    <row r="14" spans="1:24" s="6" customFormat="1" ht="21" customHeight="1" thickBot="1">
      <c r="A14" s="33"/>
      <c r="B14" s="5"/>
      <c r="C14" s="5"/>
      <c r="D14" s="240"/>
      <c r="E14" s="240"/>
      <c r="F14" s="240"/>
      <c r="G14" s="240"/>
      <c r="H14" s="240"/>
      <c r="I14" s="240"/>
      <c r="J14" s="240"/>
      <c r="K14" s="240"/>
      <c r="L14" s="238" t="s">
        <v>96</v>
      </c>
      <c r="M14" s="240"/>
      <c r="N14" s="238"/>
      <c r="O14" s="238"/>
      <c r="P14" s="34"/>
      <c r="Q14" s="238" t="s">
        <v>99</v>
      </c>
      <c r="R14" s="240"/>
      <c r="S14" s="238"/>
      <c r="T14" s="238"/>
      <c r="U14" s="35"/>
      <c r="V14" s="36"/>
      <c r="W14" s="37"/>
      <c r="X14" s="5"/>
    </row>
    <row r="15" spans="1:24" ht="21" customHeight="1">
      <c r="A15" s="19" t="s">
        <v>18</v>
      </c>
      <c r="B15" s="38"/>
      <c r="C15" s="38"/>
      <c r="D15" s="39">
        <f>SUM(D16:D17)</f>
        <v>5.5</v>
      </c>
      <c r="E15" s="40">
        <f>SUM(E16:E17)</f>
        <v>2.9</v>
      </c>
      <c r="F15" s="40">
        <f>SUM(F16:F17)</f>
        <v>2.3</v>
      </c>
      <c r="G15" s="41">
        <f>SUM(D15:F15)</f>
        <v>10.7</v>
      </c>
      <c r="H15" s="39">
        <f>SUM(H16:H17)</f>
        <v>1.9000000000000001</v>
      </c>
      <c r="I15" s="40">
        <f>SUM(I16:I17)</f>
        <v>2.4000000000000004</v>
      </c>
      <c r="J15" s="40">
        <f>SUM(J16:J17)</f>
        <v>0.7999999999999999</v>
      </c>
      <c r="K15" s="41">
        <f>SUM(H15:J15)</f>
        <v>5.1000000000000005</v>
      </c>
      <c r="L15" s="39">
        <f>SUM(L16:L17)</f>
        <v>56.6</v>
      </c>
      <c r="M15" s="40">
        <f>SUM(M16:M17)</f>
        <v>31.2</v>
      </c>
      <c r="N15" s="40">
        <f>SUM(N16:N17)</f>
        <v>23.1</v>
      </c>
      <c r="O15" s="41">
        <f>SUM(L15:N15)</f>
        <v>110.9</v>
      </c>
      <c r="P15" s="42" t="s">
        <v>80</v>
      </c>
      <c r="Q15" s="39">
        <f>SUM(Q16:Q17)</f>
        <v>32</v>
      </c>
      <c r="R15" s="40">
        <f>SUM(R16:R17)</f>
        <v>18.299999999999997</v>
      </c>
      <c r="S15" s="40">
        <f>SUM(S16:S17)</f>
        <v>10.2</v>
      </c>
      <c r="T15" s="41">
        <f>SUM(Q15:S15)</f>
        <v>60.5</v>
      </c>
      <c r="U15" s="29"/>
      <c r="V15" s="29"/>
      <c r="W15" s="30" t="s">
        <v>19</v>
      </c>
      <c r="X15" s="3"/>
    </row>
    <row r="16" spans="1:24" ht="21" customHeight="1">
      <c r="A16" s="19"/>
      <c r="B16" s="43" t="s">
        <v>107</v>
      </c>
      <c r="C16" s="44"/>
      <c r="D16" s="45">
        <v>5.4</v>
      </c>
      <c r="E16" s="46">
        <v>2.8</v>
      </c>
      <c r="F16" s="47">
        <v>2.3</v>
      </c>
      <c r="G16" s="48">
        <f>SUM(D16:F16)</f>
        <v>10.5</v>
      </c>
      <c r="H16" s="45">
        <v>1.6</v>
      </c>
      <c r="I16" s="46">
        <v>1.1</v>
      </c>
      <c r="J16" s="47">
        <v>0.7</v>
      </c>
      <c r="K16" s="48">
        <f>SUM(H16:J16)</f>
        <v>3.4000000000000004</v>
      </c>
      <c r="L16" s="45">
        <v>55.5</v>
      </c>
      <c r="M16" s="46">
        <v>25.7</v>
      </c>
      <c r="N16" s="47">
        <v>23</v>
      </c>
      <c r="O16" s="48">
        <f>SUM(L16:N16)</f>
        <v>104.2</v>
      </c>
      <c r="P16" s="49">
        <f>ROUND(O16-T16,2)/T16*100</f>
        <v>103.11890838206628</v>
      </c>
      <c r="Q16" s="50">
        <v>28.4</v>
      </c>
      <c r="R16" s="51">
        <v>12.7</v>
      </c>
      <c r="S16" s="52">
        <v>10.2</v>
      </c>
      <c r="T16" s="48">
        <f>SUM(Q16:S16)</f>
        <v>51.3</v>
      </c>
      <c r="U16" s="53"/>
      <c r="V16" s="54" t="s">
        <v>108</v>
      </c>
      <c r="W16" s="55"/>
      <c r="X16" s="3"/>
    </row>
    <row r="17" spans="1:24" ht="21" customHeight="1" thickBot="1">
      <c r="A17" s="19"/>
      <c r="B17" s="56" t="s">
        <v>20</v>
      </c>
      <c r="C17" s="57"/>
      <c r="D17" s="106">
        <v>0.1</v>
      </c>
      <c r="E17" s="107">
        <v>0.1</v>
      </c>
      <c r="F17" s="108">
        <v>0</v>
      </c>
      <c r="G17" s="109">
        <f>SUM(D17:F17)</f>
        <v>0.2</v>
      </c>
      <c r="H17" s="106">
        <v>0.3</v>
      </c>
      <c r="I17" s="107">
        <v>1.3</v>
      </c>
      <c r="J17" s="108">
        <v>0.1</v>
      </c>
      <c r="K17" s="109">
        <f>SUM(H17:J17)</f>
        <v>1.7000000000000002</v>
      </c>
      <c r="L17" s="106">
        <v>1.1</v>
      </c>
      <c r="M17" s="107">
        <v>5.5</v>
      </c>
      <c r="N17" s="108">
        <v>0.1</v>
      </c>
      <c r="O17" s="109">
        <f>SUM(L17:N17)</f>
        <v>6.699999999999999</v>
      </c>
      <c r="P17" s="202" t="s">
        <v>80</v>
      </c>
      <c r="Q17" s="199">
        <v>3.6</v>
      </c>
      <c r="R17" s="200">
        <v>5.6</v>
      </c>
      <c r="S17" s="201">
        <v>0</v>
      </c>
      <c r="T17" s="109">
        <f>SUM(Q17:S17)</f>
        <v>9.2</v>
      </c>
      <c r="U17" s="253" t="s">
        <v>21</v>
      </c>
      <c r="V17" s="254"/>
      <c r="W17" s="55"/>
      <c r="X17" s="3"/>
    </row>
    <row r="18" spans="1:24" ht="9" customHeight="1" thickBot="1">
      <c r="A18" s="19"/>
      <c r="B18" s="3"/>
      <c r="C18" s="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55"/>
      <c r="X18" s="3"/>
    </row>
    <row r="19" spans="1:24" ht="21" customHeight="1" thickBot="1">
      <c r="A19" s="19" t="s">
        <v>22</v>
      </c>
      <c r="B19" s="67"/>
      <c r="C19" s="38"/>
      <c r="D19" s="68">
        <f>SUM(D21:D27)</f>
        <v>2</v>
      </c>
      <c r="E19" s="21">
        <f>SUM(E21:E27)</f>
        <v>2.5</v>
      </c>
      <c r="F19" s="23">
        <f>SUM(F21:F27)</f>
        <v>0.1</v>
      </c>
      <c r="G19" s="22">
        <f>SUM(D19:F19)</f>
        <v>4.6</v>
      </c>
      <c r="H19" s="68">
        <f>SUM(H21:H27)</f>
        <v>2.6</v>
      </c>
      <c r="I19" s="21">
        <f>SUM(I21:I27)</f>
        <v>2.6</v>
      </c>
      <c r="J19" s="23">
        <f>SUM(J21:J27)</f>
        <v>0.6</v>
      </c>
      <c r="K19" s="22">
        <f>SUM(H19:J19)</f>
        <v>5.8</v>
      </c>
      <c r="L19" s="68">
        <f>SUM(L21:L27)</f>
        <v>12.600000000000001</v>
      </c>
      <c r="M19" s="21">
        <f>SUM(M21:M27)</f>
        <v>14.5</v>
      </c>
      <c r="N19" s="23">
        <f>SUM(N21:N27)</f>
        <v>1.5000000000000002</v>
      </c>
      <c r="O19" s="22">
        <f>SUM(L19:N19)</f>
        <v>28.6</v>
      </c>
      <c r="P19" s="69">
        <f>ROUND((O19-T19)/(T19)*(100),2)</f>
        <v>-10.9</v>
      </c>
      <c r="Q19" s="68">
        <f>SUM(Q21:Q27)</f>
        <v>9.899999999999999</v>
      </c>
      <c r="R19" s="21">
        <f>SUM(R21:R27)</f>
        <v>19.299999999999997</v>
      </c>
      <c r="S19" s="23">
        <f>SUM(S21:S27)</f>
        <v>2.8999999999999995</v>
      </c>
      <c r="T19" s="22">
        <f>SUM(Q19:S19)</f>
        <v>32.099999999999994</v>
      </c>
      <c r="U19" s="29"/>
      <c r="V19" s="29"/>
      <c r="W19" s="30" t="s">
        <v>23</v>
      </c>
      <c r="X19" s="3"/>
    </row>
    <row r="20" spans="1:24" ht="21" customHeight="1">
      <c r="A20" s="19"/>
      <c r="B20" s="70" t="s">
        <v>24</v>
      </c>
      <c r="C20" s="71"/>
      <c r="D20" s="72">
        <f>SUM(D21:D24)</f>
        <v>1.9000000000000001</v>
      </c>
      <c r="E20" s="73">
        <f>SUM(E21:E24)</f>
        <v>2.5</v>
      </c>
      <c r="F20" s="74">
        <f>SUM(F21:F24)</f>
        <v>0.1</v>
      </c>
      <c r="G20" s="75">
        <f>SUM(D20:F20)</f>
        <v>4.5</v>
      </c>
      <c r="H20" s="72">
        <f>SUM(H21:H24)</f>
        <v>2.3000000000000003</v>
      </c>
      <c r="I20" s="73">
        <f>SUM(I21:I24)</f>
        <v>2.4</v>
      </c>
      <c r="J20" s="74">
        <f>SUM(J21:J24)</f>
        <v>0.5</v>
      </c>
      <c r="K20" s="75">
        <f>SUM(H20:J20)</f>
        <v>5.2</v>
      </c>
      <c r="L20" s="72">
        <f>SUM(L21:L24)</f>
        <v>12</v>
      </c>
      <c r="M20" s="73">
        <f>SUM(M21:M24)</f>
        <v>14.3</v>
      </c>
      <c r="N20" s="74">
        <f>SUM(N21:N24)</f>
        <v>1.4000000000000001</v>
      </c>
      <c r="O20" s="75">
        <f>SUM(L20:N20)</f>
        <v>27.7</v>
      </c>
      <c r="P20" s="76">
        <f aca="true" t="shared" si="0" ref="P20:P26">ROUND(O20-T20,2)/T20*100</f>
        <v>-10.355987055016183</v>
      </c>
      <c r="Q20" s="72">
        <f>SUM(Q21:Q24)</f>
        <v>9.399999999999999</v>
      </c>
      <c r="R20" s="73">
        <f>SUM(R21:R24)</f>
        <v>18.9</v>
      </c>
      <c r="S20" s="74">
        <f>SUM(S21:S24)</f>
        <v>2.5999999999999996</v>
      </c>
      <c r="T20" s="75">
        <f>SUM(Q20:S20)</f>
        <v>30.9</v>
      </c>
      <c r="U20" s="77"/>
      <c r="V20" s="78" t="s">
        <v>25</v>
      </c>
      <c r="W20" s="30"/>
      <c r="X20" s="3"/>
    </row>
    <row r="21" spans="1:24" ht="21" customHeight="1">
      <c r="A21" s="19"/>
      <c r="B21" s="79"/>
      <c r="C21" s="43" t="s">
        <v>26</v>
      </c>
      <c r="D21" s="187">
        <v>1.3</v>
      </c>
      <c r="E21" s="188">
        <v>1.2</v>
      </c>
      <c r="F21" s="189">
        <v>0.1</v>
      </c>
      <c r="G21" s="48">
        <f>SUM(D21:F21)</f>
        <v>2.6</v>
      </c>
      <c r="H21" s="45">
        <v>1.2</v>
      </c>
      <c r="I21" s="46">
        <v>1</v>
      </c>
      <c r="J21" s="47">
        <v>0.1</v>
      </c>
      <c r="K21" s="48">
        <f>SUM(H21:J21)</f>
        <v>2.3000000000000003</v>
      </c>
      <c r="L21" s="45">
        <v>7.1</v>
      </c>
      <c r="M21" s="46">
        <v>6.7</v>
      </c>
      <c r="N21" s="47">
        <v>0.4</v>
      </c>
      <c r="O21" s="48">
        <f>SUM(L21:N21)</f>
        <v>14.200000000000001</v>
      </c>
      <c r="P21" s="49">
        <f t="shared" si="0"/>
        <v>-15.476190476190476</v>
      </c>
      <c r="Q21" s="45">
        <v>6.8</v>
      </c>
      <c r="R21" s="46">
        <v>9.5</v>
      </c>
      <c r="S21" s="47">
        <v>0.5</v>
      </c>
      <c r="T21" s="48">
        <f>SUM(Q21:S21)</f>
        <v>16.8</v>
      </c>
      <c r="U21" s="80" t="s">
        <v>27</v>
      </c>
      <c r="V21" s="81"/>
      <c r="W21" s="55"/>
      <c r="X21" s="3"/>
    </row>
    <row r="22" spans="1:24" ht="21" customHeight="1">
      <c r="A22" s="19"/>
      <c r="B22" s="82"/>
      <c r="C22" s="83" t="s">
        <v>28</v>
      </c>
      <c r="D22" s="190">
        <v>0.5</v>
      </c>
      <c r="E22" s="191">
        <v>1.3</v>
      </c>
      <c r="F22" s="192">
        <v>0</v>
      </c>
      <c r="G22" s="87">
        <f aca="true" t="shared" si="1" ref="G22:G27">SUM(D22:F22)</f>
        <v>1.8</v>
      </c>
      <c r="H22" s="84">
        <v>1</v>
      </c>
      <c r="I22" s="85">
        <v>1.4</v>
      </c>
      <c r="J22" s="86">
        <v>0.1</v>
      </c>
      <c r="K22" s="87">
        <f aca="true" t="shared" si="2" ref="K22:K27">SUM(H22:J22)</f>
        <v>2.5</v>
      </c>
      <c r="L22" s="84">
        <v>4.7</v>
      </c>
      <c r="M22" s="85">
        <v>7.4</v>
      </c>
      <c r="N22" s="86">
        <v>0.2</v>
      </c>
      <c r="O22" s="87">
        <f aca="true" t="shared" si="3" ref="O22:O27">SUM(L22:N22)</f>
        <v>12.3</v>
      </c>
      <c r="P22" s="88">
        <f t="shared" si="0"/>
        <v>4.237288135593221</v>
      </c>
      <c r="Q22" s="84">
        <v>2.4</v>
      </c>
      <c r="R22" s="85">
        <v>9.2</v>
      </c>
      <c r="S22" s="86">
        <v>0.2</v>
      </c>
      <c r="T22" s="87">
        <f aca="true" t="shared" si="4" ref="T22:T27">SUM(Q22:S22)</f>
        <v>11.799999999999999</v>
      </c>
      <c r="U22" s="89" t="s">
        <v>29</v>
      </c>
      <c r="V22" s="81"/>
      <c r="W22" s="55"/>
      <c r="X22" s="3"/>
    </row>
    <row r="23" spans="1:24" ht="42" customHeight="1">
      <c r="A23" s="19"/>
      <c r="B23" s="82"/>
      <c r="C23" s="90" t="s">
        <v>30</v>
      </c>
      <c r="D23" s="93">
        <v>0</v>
      </c>
      <c r="E23" s="94">
        <v>0</v>
      </c>
      <c r="F23" s="95">
        <v>0</v>
      </c>
      <c r="G23" s="91">
        <f t="shared" si="1"/>
        <v>0</v>
      </c>
      <c r="H23" s="93">
        <v>0</v>
      </c>
      <c r="I23" s="94">
        <v>0</v>
      </c>
      <c r="J23" s="95">
        <v>0.3</v>
      </c>
      <c r="K23" s="91">
        <f t="shared" si="2"/>
        <v>0.3</v>
      </c>
      <c r="L23" s="93">
        <v>0</v>
      </c>
      <c r="M23" s="94">
        <v>0</v>
      </c>
      <c r="N23" s="95">
        <v>0.8</v>
      </c>
      <c r="O23" s="91">
        <f t="shared" si="3"/>
        <v>0.8</v>
      </c>
      <c r="P23" s="92">
        <f t="shared" si="0"/>
        <v>-57.89473684210527</v>
      </c>
      <c r="Q23" s="93">
        <v>0</v>
      </c>
      <c r="R23" s="94">
        <v>0</v>
      </c>
      <c r="S23" s="95">
        <v>1.9</v>
      </c>
      <c r="T23" s="91">
        <f t="shared" si="4"/>
        <v>1.9</v>
      </c>
      <c r="U23" s="96" t="s">
        <v>31</v>
      </c>
      <c r="V23" s="81"/>
      <c r="W23" s="55"/>
      <c r="X23" s="3"/>
    </row>
    <row r="24" spans="1:24" ht="21" customHeight="1">
      <c r="A24" s="19"/>
      <c r="B24" s="82"/>
      <c r="C24" s="97" t="s">
        <v>32</v>
      </c>
      <c r="D24" s="193">
        <v>0.1</v>
      </c>
      <c r="E24" s="194">
        <v>0</v>
      </c>
      <c r="F24" s="195">
        <v>0</v>
      </c>
      <c r="G24" s="87">
        <f t="shared" si="1"/>
        <v>0.1</v>
      </c>
      <c r="H24" s="58">
        <v>0.1</v>
      </c>
      <c r="I24" s="59">
        <v>0</v>
      </c>
      <c r="J24" s="60">
        <v>0</v>
      </c>
      <c r="K24" s="87">
        <f t="shared" si="2"/>
        <v>0.1</v>
      </c>
      <c r="L24" s="58">
        <v>0.2</v>
      </c>
      <c r="M24" s="59">
        <v>0.2</v>
      </c>
      <c r="N24" s="60">
        <v>0</v>
      </c>
      <c r="O24" s="87">
        <f t="shared" si="3"/>
        <v>0.4</v>
      </c>
      <c r="P24" s="98">
        <f t="shared" si="0"/>
        <v>0</v>
      </c>
      <c r="Q24" s="58">
        <v>0.2</v>
      </c>
      <c r="R24" s="59">
        <v>0.2</v>
      </c>
      <c r="S24" s="60">
        <v>0</v>
      </c>
      <c r="T24" s="87">
        <f t="shared" si="4"/>
        <v>0.4</v>
      </c>
      <c r="U24" s="99" t="s">
        <v>33</v>
      </c>
      <c r="V24" s="100"/>
      <c r="W24" s="55"/>
      <c r="X24" s="3"/>
    </row>
    <row r="25" spans="1:24" ht="21" customHeight="1">
      <c r="A25" s="19"/>
      <c r="B25" s="101" t="s">
        <v>34</v>
      </c>
      <c r="C25" s="102"/>
      <c r="D25" s="190">
        <v>0</v>
      </c>
      <c r="E25" s="191">
        <v>0</v>
      </c>
      <c r="F25" s="192">
        <v>0</v>
      </c>
      <c r="G25" s="48">
        <f t="shared" si="1"/>
        <v>0</v>
      </c>
      <c r="H25" s="84">
        <v>0.3</v>
      </c>
      <c r="I25" s="85">
        <v>0.2</v>
      </c>
      <c r="J25" s="86">
        <v>0.1</v>
      </c>
      <c r="K25" s="48">
        <f t="shared" si="2"/>
        <v>0.6</v>
      </c>
      <c r="L25" s="84">
        <v>0.3</v>
      </c>
      <c r="M25" s="85">
        <v>0.2</v>
      </c>
      <c r="N25" s="86">
        <v>0.1</v>
      </c>
      <c r="O25" s="48">
        <f t="shared" si="3"/>
        <v>0.6</v>
      </c>
      <c r="P25" s="49">
        <v>100</v>
      </c>
      <c r="Q25" s="84">
        <v>0</v>
      </c>
      <c r="R25" s="85">
        <v>0</v>
      </c>
      <c r="S25" s="86">
        <v>0</v>
      </c>
      <c r="T25" s="48">
        <f t="shared" si="4"/>
        <v>0</v>
      </c>
      <c r="U25" s="66"/>
      <c r="V25" s="100" t="s">
        <v>35</v>
      </c>
      <c r="W25" s="55"/>
      <c r="X25" s="3"/>
    </row>
    <row r="26" spans="1:24" ht="21" customHeight="1">
      <c r="A26" s="19"/>
      <c r="B26" s="101" t="s">
        <v>81</v>
      </c>
      <c r="C26" s="102"/>
      <c r="D26" s="190">
        <v>0.1</v>
      </c>
      <c r="E26" s="191">
        <v>0</v>
      </c>
      <c r="F26" s="192">
        <v>0</v>
      </c>
      <c r="G26" s="87">
        <f t="shared" si="1"/>
        <v>0.1</v>
      </c>
      <c r="H26" s="84">
        <v>0</v>
      </c>
      <c r="I26" s="85">
        <v>0</v>
      </c>
      <c r="J26" s="86">
        <v>0</v>
      </c>
      <c r="K26" s="87">
        <f t="shared" si="2"/>
        <v>0</v>
      </c>
      <c r="L26" s="84">
        <v>0.3</v>
      </c>
      <c r="M26" s="85">
        <v>0</v>
      </c>
      <c r="N26" s="86">
        <v>0</v>
      </c>
      <c r="O26" s="87">
        <f t="shared" si="3"/>
        <v>0.3</v>
      </c>
      <c r="P26" s="88">
        <f t="shared" si="0"/>
        <v>-75</v>
      </c>
      <c r="Q26" s="84">
        <v>0.5</v>
      </c>
      <c r="R26" s="85">
        <v>0.4</v>
      </c>
      <c r="S26" s="86">
        <v>0.3</v>
      </c>
      <c r="T26" s="87">
        <f t="shared" si="4"/>
        <v>1.2</v>
      </c>
      <c r="U26" s="103"/>
      <c r="V26" s="100" t="s">
        <v>36</v>
      </c>
      <c r="W26" s="55"/>
      <c r="X26" s="3"/>
    </row>
    <row r="27" spans="1:24" ht="21" customHeight="1" thickBot="1">
      <c r="A27" s="19"/>
      <c r="B27" s="104" t="s">
        <v>37</v>
      </c>
      <c r="C27" s="105"/>
      <c r="D27" s="196">
        <v>0</v>
      </c>
      <c r="E27" s="197">
        <v>0</v>
      </c>
      <c r="F27" s="198">
        <v>0</v>
      </c>
      <c r="G27" s="109">
        <f t="shared" si="1"/>
        <v>0</v>
      </c>
      <c r="H27" s="106">
        <v>0</v>
      </c>
      <c r="I27" s="107">
        <v>0</v>
      </c>
      <c r="J27" s="108">
        <v>0</v>
      </c>
      <c r="K27" s="109">
        <f t="shared" si="2"/>
        <v>0</v>
      </c>
      <c r="L27" s="106">
        <v>0</v>
      </c>
      <c r="M27" s="107">
        <v>0</v>
      </c>
      <c r="N27" s="108">
        <v>0</v>
      </c>
      <c r="O27" s="109">
        <f t="shared" si="3"/>
        <v>0</v>
      </c>
      <c r="P27" s="110">
        <v>0</v>
      </c>
      <c r="Q27" s="106">
        <v>0</v>
      </c>
      <c r="R27" s="107">
        <v>0</v>
      </c>
      <c r="S27" s="108">
        <v>0</v>
      </c>
      <c r="T27" s="109">
        <f t="shared" si="4"/>
        <v>0</v>
      </c>
      <c r="U27" s="111"/>
      <c r="V27" s="112" t="s">
        <v>38</v>
      </c>
      <c r="W27" s="55"/>
      <c r="X27" s="3"/>
    </row>
    <row r="28" spans="1:24" ht="12" customHeight="1">
      <c r="A28" s="19"/>
      <c r="B28" s="1"/>
      <c r="C28" s="1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65"/>
      <c r="Q28" s="113"/>
      <c r="R28" s="113"/>
      <c r="S28" s="113"/>
      <c r="T28" s="113"/>
      <c r="U28" s="29"/>
      <c r="V28" s="29"/>
      <c r="W28" s="30"/>
      <c r="X28" s="3"/>
    </row>
    <row r="29" spans="1:24" ht="21" customHeight="1" thickBot="1">
      <c r="A29" s="19" t="s">
        <v>77</v>
      </c>
      <c r="B29" s="38"/>
      <c r="C29" s="38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  <c r="Q29" s="114"/>
      <c r="R29" s="114"/>
      <c r="S29" s="114"/>
      <c r="T29" s="114"/>
      <c r="U29" s="116"/>
      <c r="V29" s="116"/>
      <c r="W29" s="117" t="s">
        <v>78</v>
      </c>
      <c r="X29" s="3"/>
    </row>
    <row r="30" spans="1:24" ht="21" customHeight="1">
      <c r="A30" s="19"/>
      <c r="B30" s="70" t="s">
        <v>39</v>
      </c>
      <c r="C30" s="118"/>
      <c r="D30" s="119">
        <f>SUM(D31:D32)</f>
        <v>1.7000000000000002</v>
      </c>
      <c r="E30" s="40">
        <f>SUM(E31:E32)</f>
        <v>0.1</v>
      </c>
      <c r="F30" s="120">
        <f>SUM(F31:F32)</f>
        <v>0.4</v>
      </c>
      <c r="G30" s="41">
        <f>SUM(D30:F30)</f>
        <v>2.2</v>
      </c>
      <c r="H30" s="119">
        <f>SUM(H31:H32)</f>
        <v>1.4</v>
      </c>
      <c r="I30" s="40">
        <f>SUM(I31:I32)</f>
        <v>0.2</v>
      </c>
      <c r="J30" s="120">
        <f>SUM(J31:J32)</f>
        <v>0.5</v>
      </c>
      <c r="K30" s="41">
        <f>SUM(H30:J30)</f>
        <v>2.0999999999999996</v>
      </c>
      <c r="L30" s="119">
        <f>SUM(L31:L32)</f>
        <v>4.4</v>
      </c>
      <c r="M30" s="40">
        <f>SUM(M31:M32)</f>
        <v>1.1</v>
      </c>
      <c r="N30" s="120">
        <f>SUM(N31:N32)</f>
        <v>2</v>
      </c>
      <c r="O30" s="41">
        <f>SUM(L30:N30)</f>
        <v>7.5</v>
      </c>
      <c r="P30" s="121" t="s">
        <v>80</v>
      </c>
      <c r="Q30" s="119">
        <f>SUM(Q31:Q32)</f>
        <v>10.299999999999999</v>
      </c>
      <c r="R30" s="40">
        <f>SUM(R31:R32)</f>
        <v>0.7</v>
      </c>
      <c r="S30" s="120">
        <f>SUM(S31:S32)</f>
        <v>2.1</v>
      </c>
      <c r="T30" s="41">
        <f>SUM(Q30:S30)</f>
        <v>13.099999999999998</v>
      </c>
      <c r="U30" s="53"/>
      <c r="V30" s="78" t="s">
        <v>40</v>
      </c>
      <c r="W30" s="30"/>
      <c r="X30" s="3"/>
    </row>
    <row r="31" spans="1:24" ht="21" customHeight="1">
      <c r="A31" s="19"/>
      <c r="B31" s="122"/>
      <c r="C31" s="123" t="s">
        <v>41</v>
      </c>
      <c r="D31" s="124">
        <v>0.1</v>
      </c>
      <c r="E31" s="47">
        <v>0</v>
      </c>
      <c r="F31" s="47">
        <v>0.4</v>
      </c>
      <c r="G31" s="48">
        <f>SUM(D31:F31)</f>
        <v>0.5</v>
      </c>
      <c r="H31" s="124">
        <v>0</v>
      </c>
      <c r="I31" s="47">
        <v>0.1</v>
      </c>
      <c r="J31" s="47">
        <v>0.5</v>
      </c>
      <c r="K31" s="48">
        <f>SUM(H31:J31)</f>
        <v>0.6</v>
      </c>
      <c r="L31" s="124">
        <v>0.2</v>
      </c>
      <c r="M31" s="47">
        <v>0.7</v>
      </c>
      <c r="N31" s="47">
        <v>2</v>
      </c>
      <c r="O31" s="48">
        <f>SUM(L31:N31)</f>
        <v>2.9</v>
      </c>
      <c r="P31" s="125" t="s">
        <v>80</v>
      </c>
      <c r="Q31" s="124">
        <v>0.2</v>
      </c>
      <c r="R31" s="47">
        <v>0.6</v>
      </c>
      <c r="S31" s="47">
        <v>2.1</v>
      </c>
      <c r="T31" s="48">
        <f>SUM(Q31:S31)</f>
        <v>2.9000000000000004</v>
      </c>
      <c r="U31" s="80" t="s">
        <v>42</v>
      </c>
      <c r="V31" s="126"/>
      <c r="W31" s="30"/>
      <c r="X31" s="3"/>
    </row>
    <row r="32" spans="1:24" ht="21" customHeight="1" thickBot="1">
      <c r="A32" s="19"/>
      <c r="B32" s="122"/>
      <c r="C32" s="127" t="s">
        <v>43</v>
      </c>
      <c r="D32" s="131">
        <v>1.6</v>
      </c>
      <c r="E32" s="108">
        <v>0.1</v>
      </c>
      <c r="F32" s="108">
        <v>0</v>
      </c>
      <c r="G32" s="61">
        <f>SUM(D32:F32)</f>
        <v>1.7000000000000002</v>
      </c>
      <c r="H32" s="131">
        <v>1.4</v>
      </c>
      <c r="I32" s="108">
        <v>0.1</v>
      </c>
      <c r="J32" s="108">
        <v>0</v>
      </c>
      <c r="K32" s="61">
        <f>SUM(H32:J32)</f>
        <v>1.5</v>
      </c>
      <c r="L32" s="131">
        <v>4.2</v>
      </c>
      <c r="M32" s="108">
        <v>0.4</v>
      </c>
      <c r="N32" s="108">
        <v>0</v>
      </c>
      <c r="O32" s="61">
        <f>SUM(L32:N32)</f>
        <v>4.6000000000000005</v>
      </c>
      <c r="P32" s="129" t="s">
        <v>80</v>
      </c>
      <c r="Q32" s="131">
        <v>10.1</v>
      </c>
      <c r="R32" s="108">
        <v>0.1</v>
      </c>
      <c r="S32" s="108">
        <v>0</v>
      </c>
      <c r="T32" s="61">
        <f>SUM(Q32:S32)</f>
        <v>10.2</v>
      </c>
      <c r="U32" s="99" t="s">
        <v>44</v>
      </c>
      <c r="V32" s="126"/>
      <c r="W32" s="30"/>
      <c r="X32" s="3"/>
    </row>
    <row r="33" spans="1:24" ht="9" customHeight="1" thickBot="1">
      <c r="A33" s="19"/>
      <c r="B33" s="56"/>
      <c r="C33" s="130"/>
      <c r="D33" s="131"/>
      <c r="E33" s="114"/>
      <c r="F33" s="114"/>
      <c r="G33" s="132"/>
      <c r="H33" s="131"/>
      <c r="I33" s="114"/>
      <c r="J33" s="114"/>
      <c r="K33" s="132"/>
      <c r="L33" s="131"/>
      <c r="M33" s="114"/>
      <c r="N33" s="114"/>
      <c r="O33" s="132"/>
      <c r="P33" s="133"/>
      <c r="Q33" s="131"/>
      <c r="R33" s="114"/>
      <c r="S33" s="114"/>
      <c r="T33" s="132"/>
      <c r="U33" s="63"/>
      <c r="V33" s="64"/>
      <c r="W33" s="30"/>
      <c r="X33" s="3"/>
    </row>
    <row r="34" spans="1:24" ht="9" customHeight="1" thickBot="1">
      <c r="A34" s="19"/>
      <c r="B34" s="102"/>
      <c r="C34" s="10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65"/>
      <c r="Q34" s="113"/>
      <c r="R34" s="113"/>
      <c r="S34" s="113"/>
      <c r="T34" s="113"/>
      <c r="U34" s="66"/>
      <c r="V34" s="66"/>
      <c r="W34" s="55"/>
      <c r="X34" s="3"/>
    </row>
    <row r="35" spans="1:24" ht="21" customHeight="1">
      <c r="A35" s="134" t="s">
        <v>45</v>
      </c>
      <c r="B35" s="1"/>
      <c r="C35" s="1"/>
      <c r="D35" s="119">
        <f>SUM(D36:D37)</f>
        <v>0.3</v>
      </c>
      <c r="E35" s="40">
        <f>SUM(E36:E37)</f>
        <v>-0.19999999999999998</v>
      </c>
      <c r="F35" s="40">
        <f>SUM(F36:F37)</f>
        <v>0.2</v>
      </c>
      <c r="G35" s="41">
        <f>SUM(D35:F35)</f>
        <v>0.30000000000000004</v>
      </c>
      <c r="H35" s="119">
        <f>SUM(H36:H37)</f>
        <v>0.6</v>
      </c>
      <c r="I35" s="40">
        <f>SUM(I36:I37)</f>
        <v>-0.49999999999999994</v>
      </c>
      <c r="J35" s="40">
        <f>SUM(J36:J37)</f>
        <v>0.1</v>
      </c>
      <c r="K35" s="41">
        <f>SUM(H35:J35)</f>
        <v>0.20000000000000004</v>
      </c>
      <c r="L35" s="119">
        <f>SUM(L36:L37)</f>
        <v>2</v>
      </c>
      <c r="M35" s="40">
        <f>SUM(M36:M37)</f>
        <v>-1.8</v>
      </c>
      <c r="N35" s="40">
        <f>SUM(N36:N37)</f>
        <v>0.7</v>
      </c>
      <c r="O35" s="41">
        <f>SUM(L35:N35)</f>
        <v>0.8999999999999999</v>
      </c>
      <c r="P35" s="121" t="s">
        <v>80</v>
      </c>
      <c r="Q35" s="119">
        <f>SUM(Q36:Q37)</f>
        <v>1.9000000000000001</v>
      </c>
      <c r="R35" s="40">
        <f>SUM(R36:R37)</f>
        <v>-0.40000000000000013</v>
      </c>
      <c r="S35" s="40">
        <f>SUM(S36:S37)</f>
        <v>4.3</v>
      </c>
      <c r="T35" s="41">
        <f>SUM(Q35:S35)</f>
        <v>5.8</v>
      </c>
      <c r="U35" s="29"/>
      <c r="V35" s="29"/>
      <c r="W35" s="30" t="s">
        <v>46</v>
      </c>
      <c r="X35" s="3"/>
    </row>
    <row r="36" spans="1:24" ht="21" customHeight="1">
      <c r="A36" s="19"/>
      <c r="B36" s="43" t="s">
        <v>109</v>
      </c>
      <c r="C36" s="44"/>
      <c r="D36" s="45">
        <v>0.5</v>
      </c>
      <c r="E36" s="46">
        <v>-0.3</v>
      </c>
      <c r="F36" s="47">
        <v>0.1</v>
      </c>
      <c r="G36" s="48">
        <f>SUM(D36:F36)</f>
        <v>0.30000000000000004</v>
      </c>
      <c r="H36" s="124">
        <v>0.6</v>
      </c>
      <c r="I36" s="47">
        <v>-0.7</v>
      </c>
      <c r="J36" s="47">
        <v>0.1</v>
      </c>
      <c r="K36" s="48">
        <f>SUM(H36:J36)</f>
        <v>0</v>
      </c>
      <c r="L36" s="124">
        <v>1.8</v>
      </c>
      <c r="M36" s="47">
        <v>-1.1</v>
      </c>
      <c r="N36" s="47">
        <v>0.2</v>
      </c>
      <c r="O36" s="48">
        <f>SUM(L36:N36)</f>
        <v>0.8999999999999999</v>
      </c>
      <c r="P36" s="125" t="s">
        <v>80</v>
      </c>
      <c r="Q36" s="124">
        <v>0.1</v>
      </c>
      <c r="R36" s="47">
        <v>0.7</v>
      </c>
      <c r="S36" s="47">
        <v>2</v>
      </c>
      <c r="T36" s="48">
        <f>SUM(Q36:S36)</f>
        <v>2.8</v>
      </c>
      <c r="U36" s="53"/>
      <c r="V36" s="54" t="s">
        <v>112</v>
      </c>
      <c r="W36" s="55"/>
      <c r="X36" s="3"/>
    </row>
    <row r="37" spans="1:24" ht="21" customHeight="1">
      <c r="A37" s="19"/>
      <c r="B37" s="135" t="s">
        <v>47</v>
      </c>
      <c r="C37" s="136"/>
      <c r="D37" s="58">
        <v>-0.2</v>
      </c>
      <c r="E37" s="59">
        <v>0.1</v>
      </c>
      <c r="F37" s="60">
        <v>0.1</v>
      </c>
      <c r="G37" s="61">
        <f>SUM(D37:F37)</f>
        <v>0</v>
      </c>
      <c r="H37" s="128">
        <v>0</v>
      </c>
      <c r="I37" s="60">
        <v>0.2</v>
      </c>
      <c r="J37" s="60">
        <v>0</v>
      </c>
      <c r="K37" s="61">
        <f>SUM(H37:J37)</f>
        <v>0.2</v>
      </c>
      <c r="L37" s="128">
        <v>0.2</v>
      </c>
      <c r="M37" s="60">
        <v>-0.7</v>
      </c>
      <c r="N37" s="60">
        <v>0.5</v>
      </c>
      <c r="O37" s="61">
        <f>SUM(L37:N37)</f>
        <v>0</v>
      </c>
      <c r="P37" s="62" t="s">
        <v>80</v>
      </c>
      <c r="Q37" s="128">
        <v>1.8</v>
      </c>
      <c r="R37" s="60">
        <v>-1.1</v>
      </c>
      <c r="S37" s="60">
        <v>2.3</v>
      </c>
      <c r="T37" s="61">
        <f>SUM(Q37:S37)</f>
        <v>3</v>
      </c>
      <c r="U37" s="137"/>
      <c r="V37" s="64" t="s">
        <v>82</v>
      </c>
      <c r="W37" s="55"/>
      <c r="X37" s="3"/>
    </row>
    <row r="38" spans="1:24" s="6" customFormat="1" ht="21" customHeight="1" thickBot="1">
      <c r="A38" s="33"/>
      <c r="B38" s="5"/>
      <c r="C38" s="5"/>
      <c r="D38" s="238" t="s">
        <v>90</v>
      </c>
      <c r="E38" s="240"/>
      <c r="F38" s="238"/>
      <c r="G38" s="238"/>
      <c r="H38" s="238" t="s">
        <v>104</v>
      </c>
      <c r="I38" s="240"/>
      <c r="J38" s="238"/>
      <c r="K38" s="238"/>
      <c r="L38" s="255" t="s">
        <v>104</v>
      </c>
      <c r="M38" s="238"/>
      <c r="N38" s="238"/>
      <c r="O38" s="238"/>
      <c r="P38" s="238"/>
      <c r="Q38" s="238" t="s">
        <v>105</v>
      </c>
      <c r="R38" s="240"/>
      <c r="S38" s="238"/>
      <c r="T38" s="238"/>
      <c r="U38" s="36"/>
      <c r="V38" s="36">
        <v>1.7</v>
      </c>
      <c r="W38" s="37"/>
      <c r="X38" s="5"/>
    </row>
    <row r="39" spans="1:24" ht="21" customHeight="1" thickBot="1">
      <c r="A39" s="138" t="s">
        <v>48</v>
      </c>
      <c r="B39" s="139"/>
      <c r="C39" s="139"/>
      <c r="D39" s="20">
        <f>SUM(D11+D15-D19-D30-D35)</f>
        <v>48.8</v>
      </c>
      <c r="E39" s="21">
        <f>SUM(E11+E15-E19-E30-E35)</f>
        <v>22.799999999999997</v>
      </c>
      <c r="F39" s="21">
        <f>SUM(F11+F15-F19-F30-F35)</f>
        <v>22</v>
      </c>
      <c r="G39" s="22">
        <f>SUM(D39:F39)</f>
        <v>93.6</v>
      </c>
      <c r="H39" s="20">
        <f>SUM(H11+H15-H19-H30-H35)</f>
        <v>46.099999999999994</v>
      </c>
      <c r="I39" s="21">
        <f>SUM(I11+I15-I19-I30-I35)</f>
        <v>22.899999999999995</v>
      </c>
      <c r="J39" s="21">
        <f>SUM(J11+J15-J19-J30-J35)</f>
        <v>21.599999999999998</v>
      </c>
      <c r="K39" s="22">
        <f>SUM(H39:J39)</f>
        <v>90.59999999999998</v>
      </c>
      <c r="L39" s="20">
        <f>SUM(L11+L15-L19-L30-L35)</f>
        <v>46.099999999999994</v>
      </c>
      <c r="M39" s="21">
        <f>SUM(M11+M15-M19-M30-M35)</f>
        <v>22.900000000000002</v>
      </c>
      <c r="N39" s="21">
        <f>SUM(N11+N15-N19-N30-N35)</f>
        <v>21.6</v>
      </c>
      <c r="O39" s="22">
        <f>SUM(L39:N39)</f>
        <v>90.6</v>
      </c>
      <c r="P39" s="140">
        <f>ROUND(O39-T39,2)/T39*100</f>
        <v>81.92771084337348</v>
      </c>
      <c r="Q39" s="20">
        <f>SUM(Q11+Q15-Q19-Q30-Q35)</f>
        <v>27.500000000000007</v>
      </c>
      <c r="R39" s="21">
        <f>SUM(R11+R15-R19-R30-R35)</f>
        <v>14.1</v>
      </c>
      <c r="S39" s="21">
        <f>SUM(S11+S15-S19-S30-S35)</f>
        <v>8.200000000000003</v>
      </c>
      <c r="T39" s="22">
        <f>SUM(Q39:S39)</f>
        <v>49.80000000000001</v>
      </c>
      <c r="U39" s="263" t="s">
        <v>89</v>
      </c>
      <c r="V39" s="264"/>
      <c r="W39" s="265"/>
      <c r="X39" s="3"/>
    </row>
    <row r="40" spans="1:24" ht="9" customHeight="1" thickBot="1">
      <c r="A40" s="142"/>
      <c r="B40" s="143"/>
      <c r="C40" s="143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144"/>
      <c r="Q40" s="256"/>
      <c r="R40" s="256"/>
      <c r="S40" s="256"/>
      <c r="T40" s="256"/>
      <c r="U40" s="258"/>
      <c r="V40" s="258"/>
      <c r="W40" s="55"/>
      <c r="X40" s="3"/>
    </row>
    <row r="41" spans="1:24" ht="21" customHeight="1">
      <c r="A41" s="134" t="s">
        <v>110</v>
      </c>
      <c r="B41" s="1"/>
      <c r="C41" s="1"/>
      <c r="D41" s="146">
        <f>SUM(D42:D43)</f>
        <v>48.800000000000004</v>
      </c>
      <c r="E41" s="147">
        <f>SUM(E42:E43)</f>
        <v>22.8</v>
      </c>
      <c r="F41" s="147">
        <f>SUM(F42:F43)</f>
        <v>22</v>
      </c>
      <c r="G41" s="148">
        <f>SUM(D41:F41)</f>
        <v>93.60000000000001</v>
      </c>
      <c r="H41" s="146">
        <f>SUM(H42:H43)</f>
        <v>46.1</v>
      </c>
      <c r="I41" s="147">
        <f>SUM(I42:I43)</f>
        <v>22.9</v>
      </c>
      <c r="J41" s="147">
        <f>SUM(J42:J43)</f>
        <v>21.599999999999998</v>
      </c>
      <c r="K41" s="148">
        <f>SUM(H41:J41)</f>
        <v>90.6</v>
      </c>
      <c r="L41" s="146">
        <f>SUM(L42:L43)</f>
        <v>46.1</v>
      </c>
      <c r="M41" s="147">
        <f>SUM(M42:M43)</f>
        <v>22.9</v>
      </c>
      <c r="N41" s="147">
        <f>SUM(N42:N43)</f>
        <v>21.599999999999998</v>
      </c>
      <c r="O41" s="148">
        <f>SUM(L41:N41)</f>
        <v>90.6</v>
      </c>
      <c r="P41" s="76">
        <f>ROUND(O41-T41,2)/T41*100</f>
        <v>81.92771084337349</v>
      </c>
      <c r="Q41" s="146">
        <f>SUM(Q42:Q43)</f>
        <v>27.5</v>
      </c>
      <c r="R41" s="147">
        <f>SUM(R42:R43)</f>
        <v>14.1</v>
      </c>
      <c r="S41" s="147">
        <f>SUM(S42:S43)</f>
        <v>8.2</v>
      </c>
      <c r="T41" s="148">
        <f>SUM(Q41:S41)</f>
        <v>49.8</v>
      </c>
      <c r="U41" s="29"/>
      <c r="V41" s="29"/>
      <c r="W41" s="30" t="s">
        <v>111</v>
      </c>
      <c r="X41" s="3"/>
    </row>
    <row r="42" spans="1:24" ht="21" customHeight="1">
      <c r="A42" s="149"/>
      <c r="B42" s="43" t="s">
        <v>49</v>
      </c>
      <c r="C42" s="44"/>
      <c r="D42" s="45">
        <v>44.2</v>
      </c>
      <c r="E42" s="46">
        <v>19.2</v>
      </c>
      <c r="F42" s="47">
        <v>18.7</v>
      </c>
      <c r="G42" s="150">
        <f>SUM(D42:F42)</f>
        <v>82.10000000000001</v>
      </c>
      <c r="H42" s="45">
        <v>41.6</v>
      </c>
      <c r="I42" s="46">
        <v>17.9</v>
      </c>
      <c r="J42" s="47">
        <v>18.4</v>
      </c>
      <c r="K42" s="150">
        <f>SUM(H42:J42)</f>
        <v>77.9</v>
      </c>
      <c r="L42" s="45">
        <f aca="true" t="shared" si="5" ref="L42:N43">H42</f>
        <v>41.6</v>
      </c>
      <c r="M42" s="46">
        <f t="shared" si="5"/>
        <v>17.9</v>
      </c>
      <c r="N42" s="47">
        <f t="shared" si="5"/>
        <v>18.4</v>
      </c>
      <c r="O42" s="150">
        <f>SUM(L42:N42)</f>
        <v>77.9</v>
      </c>
      <c r="P42" s="49">
        <f>ROUND(O42-T42,2)/T42*100</f>
        <v>87.25961538461537</v>
      </c>
      <c r="Q42" s="45">
        <v>23.8</v>
      </c>
      <c r="R42" s="46">
        <v>11.1</v>
      </c>
      <c r="S42" s="47">
        <v>6.7</v>
      </c>
      <c r="T42" s="150">
        <f>SUM(Q42:S42)</f>
        <v>41.6</v>
      </c>
      <c r="U42" s="53"/>
      <c r="V42" s="54" t="s">
        <v>50</v>
      </c>
      <c r="W42" s="55"/>
      <c r="X42" s="3"/>
    </row>
    <row r="43" spans="1:24" ht="21" customHeight="1">
      <c r="A43" s="149"/>
      <c r="B43" s="135" t="s">
        <v>51</v>
      </c>
      <c r="C43" s="136"/>
      <c r="D43" s="58">
        <v>4.6</v>
      </c>
      <c r="E43" s="59">
        <v>3.6</v>
      </c>
      <c r="F43" s="60">
        <v>3.3</v>
      </c>
      <c r="G43" s="151">
        <f>SUM(D43:F43)</f>
        <v>11.5</v>
      </c>
      <c r="H43" s="58">
        <v>4.5</v>
      </c>
      <c r="I43" s="59">
        <v>5</v>
      </c>
      <c r="J43" s="60">
        <v>3.2</v>
      </c>
      <c r="K43" s="151">
        <f>SUM(H43:J43)</f>
        <v>12.7</v>
      </c>
      <c r="L43" s="58">
        <f t="shared" si="5"/>
        <v>4.5</v>
      </c>
      <c r="M43" s="59">
        <f t="shared" si="5"/>
        <v>5</v>
      </c>
      <c r="N43" s="60">
        <f t="shared" si="5"/>
        <v>3.2</v>
      </c>
      <c r="O43" s="151">
        <f>SUM(L43:N43)</f>
        <v>12.7</v>
      </c>
      <c r="P43" s="152">
        <f>ROUND(O43-T43,2)/T43*100</f>
        <v>54.87804878048781</v>
      </c>
      <c r="Q43" s="58">
        <v>3.7</v>
      </c>
      <c r="R43" s="59">
        <v>3</v>
      </c>
      <c r="S43" s="60">
        <v>1.5</v>
      </c>
      <c r="T43" s="151">
        <f>SUM(Q43:S43)</f>
        <v>8.2</v>
      </c>
      <c r="U43" s="137"/>
      <c r="V43" s="64" t="s">
        <v>52</v>
      </c>
      <c r="W43" s="55"/>
      <c r="X43" s="3"/>
    </row>
    <row r="44" spans="1:24" ht="9" customHeight="1" thickBot="1">
      <c r="A44" s="138"/>
      <c r="B44" s="139"/>
      <c r="C44" s="139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44"/>
      <c r="Q44" s="153"/>
      <c r="R44" s="153"/>
      <c r="S44" s="153"/>
      <c r="T44" s="153"/>
      <c r="U44" s="141"/>
      <c r="V44" s="141"/>
      <c r="W44" s="154"/>
      <c r="X44" s="3"/>
    </row>
    <row r="45" spans="1:24" ht="21" customHeight="1" thickBot="1">
      <c r="A45" s="155" t="s">
        <v>53</v>
      </c>
      <c r="B45" s="156"/>
      <c r="C45" s="156"/>
      <c r="D45" s="157">
        <v>16.3</v>
      </c>
      <c r="E45" s="158">
        <v>7.4</v>
      </c>
      <c r="F45" s="158">
        <v>7</v>
      </c>
      <c r="G45" s="159">
        <f>SUM(D45:F45)</f>
        <v>30.700000000000003</v>
      </c>
      <c r="H45" s="157">
        <v>14.1</v>
      </c>
      <c r="I45" s="158">
        <v>9.1</v>
      </c>
      <c r="J45" s="158">
        <v>6.6</v>
      </c>
      <c r="K45" s="159">
        <f>SUM(H45:J45)</f>
        <v>29.799999999999997</v>
      </c>
      <c r="L45" s="157">
        <f>H45</f>
        <v>14.1</v>
      </c>
      <c r="M45" s="158">
        <f>I45</f>
        <v>9.1</v>
      </c>
      <c r="N45" s="158">
        <f>J45</f>
        <v>6.6</v>
      </c>
      <c r="O45" s="159">
        <f>SUM(L45:N45)</f>
        <v>29.799999999999997</v>
      </c>
      <c r="P45" s="140">
        <f>ROUND(O45-T45,2)/T45*100</f>
        <v>964.2857142857142</v>
      </c>
      <c r="Q45" s="157">
        <v>1.6</v>
      </c>
      <c r="R45" s="158">
        <v>0.6</v>
      </c>
      <c r="S45" s="158">
        <v>0.6</v>
      </c>
      <c r="T45" s="159">
        <f>SUM(Q45:S45)</f>
        <v>2.8000000000000003</v>
      </c>
      <c r="U45" s="145"/>
      <c r="V45" s="145"/>
      <c r="W45" s="160" t="s">
        <v>54</v>
      </c>
      <c r="X45" s="161"/>
    </row>
    <row r="46" spans="1:24" s="3" customFormat="1" ht="21" customHeight="1">
      <c r="A46" s="155" t="s">
        <v>55</v>
      </c>
      <c r="B46" s="156"/>
      <c r="C46" s="156"/>
      <c r="D46" s="146"/>
      <c r="E46" s="147"/>
      <c r="F46" s="147"/>
      <c r="G46" s="148"/>
      <c r="H46" s="146"/>
      <c r="I46" s="147"/>
      <c r="J46" s="147"/>
      <c r="K46" s="148"/>
      <c r="L46" s="146"/>
      <c r="M46" s="147"/>
      <c r="N46" s="147"/>
      <c r="O46" s="148"/>
      <c r="P46" s="144"/>
      <c r="Q46" s="146"/>
      <c r="R46" s="147"/>
      <c r="S46" s="147"/>
      <c r="T46" s="148"/>
      <c r="U46" s="257" t="s">
        <v>56</v>
      </c>
      <c r="V46" s="258"/>
      <c r="W46" s="259"/>
      <c r="X46" s="162"/>
    </row>
    <row r="47" spans="1:24" s="3" customFormat="1" ht="21" customHeight="1">
      <c r="A47" s="134" t="s">
        <v>57</v>
      </c>
      <c r="B47" s="1"/>
      <c r="C47" s="1"/>
      <c r="D47" s="163"/>
      <c r="E47" s="86"/>
      <c r="F47" s="86"/>
      <c r="G47" s="164"/>
      <c r="H47" s="163"/>
      <c r="I47" s="86"/>
      <c r="J47" s="86"/>
      <c r="K47" s="164"/>
      <c r="L47" s="163"/>
      <c r="M47" s="86"/>
      <c r="N47" s="86"/>
      <c r="O47" s="164"/>
      <c r="P47" s="144"/>
      <c r="Q47" s="163"/>
      <c r="R47" s="86"/>
      <c r="S47" s="86"/>
      <c r="T47" s="164"/>
      <c r="U47" s="260" t="s">
        <v>58</v>
      </c>
      <c r="V47" s="261"/>
      <c r="W47" s="262"/>
      <c r="X47" s="162"/>
    </row>
    <row r="48" spans="1:24" s="3" customFormat="1" ht="21" customHeight="1">
      <c r="A48" s="134"/>
      <c r="B48" s="1" t="s">
        <v>59</v>
      </c>
      <c r="C48" s="1"/>
      <c r="D48" s="163"/>
      <c r="E48" s="86"/>
      <c r="F48" s="86"/>
      <c r="G48" s="164"/>
      <c r="H48" s="163"/>
      <c r="I48" s="86"/>
      <c r="J48" s="86"/>
      <c r="K48" s="164"/>
      <c r="L48" s="163"/>
      <c r="M48" s="86"/>
      <c r="N48" s="86"/>
      <c r="O48" s="164"/>
      <c r="P48" s="144"/>
      <c r="Q48" s="163"/>
      <c r="R48" s="86"/>
      <c r="S48" s="86"/>
      <c r="T48" s="164"/>
      <c r="U48" s="260" t="s">
        <v>60</v>
      </c>
      <c r="V48" s="261"/>
      <c r="W48" s="262"/>
      <c r="X48" s="162"/>
    </row>
    <row r="49" spans="1:24" s="3" customFormat="1" ht="21" customHeight="1">
      <c r="A49" s="134"/>
      <c r="B49" s="1"/>
      <c r="C49" s="102" t="s">
        <v>61</v>
      </c>
      <c r="D49" s="163">
        <v>0</v>
      </c>
      <c r="E49" s="86">
        <v>0</v>
      </c>
      <c r="F49" s="86">
        <v>0</v>
      </c>
      <c r="G49" s="164">
        <f>SUM(D49:F49)</f>
        <v>0</v>
      </c>
      <c r="H49" s="163">
        <v>0</v>
      </c>
      <c r="I49" s="86">
        <v>0</v>
      </c>
      <c r="J49" s="86">
        <v>0</v>
      </c>
      <c r="K49" s="164">
        <f>SUM(H49:J49)</f>
        <v>0</v>
      </c>
      <c r="L49" s="163">
        <v>0</v>
      </c>
      <c r="M49" s="86">
        <v>0</v>
      </c>
      <c r="N49" s="86">
        <v>0</v>
      </c>
      <c r="O49" s="164">
        <f>SUM(L49:N49)</f>
        <v>0</v>
      </c>
      <c r="P49" s="144" t="s">
        <v>80</v>
      </c>
      <c r="Q49" s="163">
        <v>0</v>
      </c>
      <c r="R49" s="86">
        <v>0</v>
      </c>
      <c r="S49" s="86">
        <v>0</v>
      </c>
      <c r="T49" s="164">
        <f>SUM(Q49:S49)</f>
        <v>0</v>
      </c>
      <c r="U49" s="66" t="s">
        <v>62</v>
      </c>
      <c r="V49" s="29"/>
      <c r="W49" s="30"/>
      <c r="X49" s="162"/>
    </row>
    <row r="50" spans="1:24" s="3" customFormat="1" ht="21" customHeight="1">
      <c r="A50" s="134"/>
      <c r="B50" s="1"/>
      <c r="C50" s="102" t="s">
        <v>63</v>
      </c>
      <c r="D50" s="163">
        <v>0</v>
      </c>
      <c r="E50" s="86">
        <v>0</v>
      </c>
      <c r="F50" s="86">
        <v>0</v>
      </c>
      <c r="G50" s="164">
        <f>SUM(D50:F50)</f>
        <v>0</v>
      </c>
      <c r="H50" s="163">
        <v>0</v>
      </c>
      <c r="I50" s="86">
        <v>0</v>
      </c>
      <c r="J50" s="86">
        <v>0</v>
      </c>
      <c r="K50" s="164">
        <f>SUM(H50:J50)</f>
        <v>0</v>
      </c>
      <c r="L50" s="163">
        <v>0</v>
      </c>
      <c r="M50" s="86">
        <v>0</v>
      </c>
      <c r="N50" s="86">
        <v>0.2</v>
      </c>
      <c r="O50" s="164">
        <f>SUM(L50:N50)</f>
        <v>0.2</v>
      </c>
      <c r="P50" s="144" t="s">
        <v>80</v>
      </c>
      <c r="Q50" s="163">
        <v>0</v>
      </c>
      <c r="R50" s="86">
        <v>0</v>
      </c>
      <c r="S50" s="86">
        <v>0</v>
      </c>
      <c r="T50" s="164">
        <f>SUM(Q50:S50)</f>
        <v>0</v>
      </c>
      <c r="U50" s="66" t="s">
        <v>64</v>
      </c>
      <c r="V50" s="29"/>
      <c r="W50" s="30"/>
      <c r="X50" s="162"/>
    </row>
    <row r="51" spans="1:24" s="3" customFormat="1" ht="21" customHeight="1">
      <c r="A51" s="134"/>
      <c r="B51" s="1"/>
      <c r="C51" s="102" t="s">
        <v>65</v>
      </c>
      <c r="D51" s="163">
        <v>0</v>
      </c>
      <c r="E51" s="86">
        <v>0</v>
      </c>
      <c r="F51" s="86">
        <v>0</v>
      </c>
      <c r="G51" s="164">
        <f>SUM(D51:F51)</f>
        <v>0</v>
      </c>
      <c r="H51" s="163">
        <v>0</v>
      </c>
      <c r="I51" s="86">
        <v>0</v>
      </c>
      <c r="J51" s="86">
        <v>0</v>
      </c>
      <c r="K51" s="164">
        <f>SUM(H51:J51)</f>
        <v>0</v>
      </c>
      <c r="L51" s="163">
        <v>0</v>
      </c>
      <c r="M51" s="86">
        <v>0</v>
      </c>
      <c r="N51" s="86">
        <v>0.2</v>
      </c>
      <c r="O51" s="164">
        <f>SUM(L51:N51)</f>
        <v>0.2</v>
      </c>
      <c r="P51" s="144" t="s">
        <v>80</v>
      </c>
      <c r="Q51" s="163">
        <v>0</v>
      </c>
      <c r="R51" s="86">
        <v>0</v>
      </c>
      <c r="S51" s="86">
        <v>0</v>
      </c>
      <c r="T51" s="164">
        <f>SUM(Q51:S51)</f>
        <v>0</v>
      </c>
      <c r="U51" s="66" t="s">
        <v>66</v>
      </c>
      <c r="V51" s="29"/>
      <c r="W51" s="30"/>
      <c r="X51" s="162"/>
    </row>
    <row r="52" spans="1:24" s="3" customFormat="1" ht="21" customHeight="1">
      <c r="A52" s="134"/>
      <c r="B52" s="1"/>
      <c r="C52" s="102" t="s">
        <v>67</v>
      </c>
      <c r="D52" s="128">
        <v>0</v>
      </c>
      <c r="E52" s="60">
        <v>0</v>
      </c>
      <c r="F52" s="60">
        <v>0</v>
      </c>
      <c r="G52" s="151">
        <f>SUM(D52:F52)</f>
        <v>0</v>
      </c>
      <c r="H52" s="128">
        <v>0</v>
      </c>
      <c r="I52" s="60">
        <v>0</v>
      </c>
      <c r="J52" s="60">
        <v>0</v>
      </c>
      <c r="K52" s="151">
        <f>SUM(H52:J52)</f>
        <v>0</v>
      </c>
      <c r="L52" s="128">
        <v>0</v>
      </c>
      <c r="M52" s="60">
        <v>0</v>
      </c>
      <c r="N52" s="60">
        <v>0</v>
      </c>
      <c r="O52" s="151">
        <f>SUM(L52:N52)</f>
        <v>0</v>
      </c>
      <c r="P52" s="62" t="s">
        <v>80</v>
      </c>
      <c r="Q52" s="128">
        <v>0</v>
      </c>
      <c r="R52" s="60">
        <v>0</v>
      </c>
      <c r="S52" s="60">
        <v>0</v>
      </c>
      <c r="T52" s="151">
        <f>SUM(Q52:S52)</f>
        <v>0</v>
      </c>
      <c r="U52" s="66" t="s">
        <v>68</v>
      </c>
      <c r="V52" s="29"/>
      <c r="W52" s="30"/>
      <c r="X52" s="162"/>
    </row>
    <row r="53" spans="1:24" ht="21" customHeight="1" thickBot="1">
      <c r="A53" s="134"/>
      <c r="B53" s="1"/>
      <c r="C53" s="102" t="s">
        <v>95</v>
      </c>
      <c r="D53" s="163">
        <f aca="true" t="shared" si="6" ref="D53:O53">+D49+D50-D51-D52</f>
        <v>0</v>
      </c>
      <c r="E53" s="108">
        <f t="shared" si="6"/>
        <v>0</v>
      </c>
      <c r="F53" s="108">
        <f t="shared" si="6"/>
        <v>0</v>
      </c>
      <c r="G53" s="164">
        <f t="shared" si="6"/>
        <v>0</v>
      </c>
      <c r="H53" s="163">
        <f t="shared" si="6"/>
        <v>0</v>
      </c>
      <c r="I53" s="108">
        <f t="shared" si="6"/>
        <v>0</v>
      </c>
      <c r="J53" s="108">
        <f t="shared" si="6"/>
        <v>0</v>
      </c>
      <c r="K53" s="164">
        <f t="shared" si="6"/>
        <v>0</v>
      </c>
      <c r="L53" s="163">
        <f t="shared" si="6"/>
        <v>0</v>
      </c>
      <c r="M53" s="108">
        <f t="shared" si="6"/>
        <v>0</v>
      </c>
      <c r="N53" s="108">
        <f t="shared" si="6"/>
        <v>0</v>
      </c>
      <c r="O53" s="164">
        <f t="shared" si="6"/>
        <v>0</v>
      </c>
      <c r="P53" s="133" t="s">
        <v>80</v>
      </c>
      <c r="Q53" s="163">
        <f>+Q49+Q50-Q51-Q52</f>
        <v>0</v>
      </c>
      <c r="R53" s="108">
        <f>+R49+R50-R51-R52</f>
        <v>0</v>
      </c>
      <c r="S53" s="108">
        <f>+S49+S50-S51-S52</f>
        <v>0</v>
      </c>
      <c r="T53" s="164">
        <f>+T49+T50-T51-T52</f>
        <v>0</v>
      </c>
      <c r="U53" s="66" t="s">
        <v>94</v>
      </c>
      <c r="V53" s="29"/>
      <c r="W53" s="30"/>
      <c r="X53" s="161"/>
    </row>
    <row r="54" spans="1:24" s="3" customFormat="1" ht="21" customHeight="1">
      <c r="A54" s="269" t="s">
        <v>69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165" t="s">
        <v>79</v>
      </c>
      <c r="M54" s="271" t="s">
        <v>70</v>
      </c>
      <c r="N54" s="271"/>
      <c r="O54" s="271"/>
      <c r="P54" s="271"/>
      <c r="Q54" s="271"/>
      <c r="R54" s="271"/>
      <c r="S54" s="271"/>
      <c r="T54" s="271"/>
      <c r="U54" s="271"/>
      <c r="V54" s="271"/>
      <c r="W54" s="272"/>
      <c r="X54" s="162"/>
    </row>
    <row r="55" spans="1:24" s="3" customFormat="1" ht="21" customHeight="1">
      <c r="A55" s="166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70" t="s">
        <v>71</v>
      </c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8"/>
      <c r="X55" s="162"/>
    </row>
    <row r="56" spans="1:24" s="3" customFormat="1" ht="21" customHeight="1">
      <c r="A56" s="166" t="s">
        <v>72</v>
      </c>
      <c r="B56" s="169"/>
      <c r="C56" s="169"/>
      <c r="D56" s="169"/>
      <c r="E56" s="267" t="s">
        <v>73</v>
      </c>
      <c r="F56" s="267"/>
      <c r="G56" s="267"/>
      <c r="H56" s="267"/>
      <c r="I56" s="267"/>
      <c r="J56" s="267"/>
      <c r="K56" s="267"/>
      <c r="L56" s="172">
        <v>259</v>
      </c>
      <c r="M56" s="268" t="s">
        <v>85</v>
      </c>
      <c r="N56" s="268"/>
      <c r="O56" s="268"/>
      <c r="P56" s="268"/>
      <c r="Q56" s="174"/>
      <c r="R56" s="266"/>
      <c r="S56" s="266"/>
      <c r="T56" s="266"/>
      <c r="U56" s="273" t="s">
        <v>74</v>
      </c>
      <c r="V56" s="273"/>
      <c r="W56" s="274"/>
      <c r="X56" s="162"/>
    </row>
    <row r="57" spans="1:24" s="3" customFormat="1" ht="21" customHeight="1">
      <c r="A57" s="166"/>
      <c r="B57" s="169"/>
      <c r="C57" s="169"/>
      <c r="D57" s="169"/>
      <c r="E57" s="267" t="s">
        <v>75</v>
      </c>
      <c r="F57" s="267"/>
      <c r="G57" s="267"/>
      <c r="H57" s="267"/>
      <c r="I57" s="267"/>
      <c r="J57" s="267"/>
      <c r="K57" s="267"/>
      <c r="L57" s="172">
        <v>37</v>
      </c>
      <c r="M57" s="268" t="s">
        <v>86</v>
      </c>
      <c r="N57" s="268"/>
      <c r="O57" s="268"/>
      <c r="P57" s="268"/>
      <c r="Q57" s="174"/>
      <c r="R57" s="173"/>
      <c r="S57" s="167"/>
      <c r="T57" s="167"/>
      <c r="U57" s="167"/>
      <c r="V57" s="167"/>
      <c r="W57" s="168"/>
      <c r="X57" s="162"/>
    </row>
    <row r="58" spans="1:24" s="3" customFormat="1" ht="21" customHeight="1">
      <c r="A58" s="166"/>
      <c r="B58" s="169"/>
      <c r="C58" s="169"/>
      <c r="D58" s="169"/>
      <c r="E58" s="278" t="s">
        <v>97</v>
      </c>
      <c r="F58" s="279"/>
      <c r="G58" s="279"/>
      <c r="H58" s="279"/>
      <c r="I58" s="279"/>
      <c r="J58" s="279"/>
      <c r="K58" s="279"/>
      <c r="L58" s="172" t="s">
        <v>106</v>
      </c>
      <c r="M58" s="268" t="s">
        <v>96</v>
      </c>
      <c r="N58" s="268"/>
      <c r="O58" s="268"/>
      <c r="P58" s="268"/>
      <c r="Q58" s="175"/>
      <c r="R58" s="173"/>
      <c r="S58" s="167"/>
      <c r="T58" s="167"/>
      <c r="U58" s="167"/>
      <c r="V58" s="167"/>
      <c r="W58" s="168"/>
      <c r="X58" s="162"/>
    </row>
    <row r="59" spans="1:24" s="3" customFormat="1" ht="21" customHeight="1">
      <c r="A59" s="166"/>
      <c r="B59" s="169"/>
      <c r="C59" s="169"/>
      <c r="D59" s="169"/>
      <c r="E59" s="171"/>
      <c r="F59" s="171"/>
      <c r="G59" s="171"/>
      <c r="H59" s="171"/>
      <c r="I59" s="171"/>
      <c r="J59" s="171"/>
      <c r="K59" s="171"/>
      <c r="L59" s="172"/>
      <c r="M59" s="173"/>
      <c r="N59" s="173"/>
      <c r="O59" s="173"/>
      <c r="P59" s="173"/>
      <c r="Q59" s="174"/>
      <c r="R59" s="173"/>
      <c r="S59" s="167"/>
      <c r="T59" s="167"/>
      <c r="U59" s="167"/>
      <c r="V59" s="167"/>
      <c r="W59" s="168"/>
      <c r="X59" s="162"/>
    </row>
    <row r="60" spans="1:24" s="3" customFormat="1" ht="21" customHeight="1">
      <c r="A60" s="176"/>
      <c r="B60" s="1"/>
      <c r="C60" s="102"/>
      <c r="D60" s="113"/>
      <c r="E60" s="113"/>
      <c r="F60" s="113"/>
      <c r="G60" s="113"/>
      <c r="H60" s="113"/>
      <c r="I60" s="113"/>
      <c r="J60" s="113"/>
      <c r="K60" s="113"/>
      <c r="L60" s="177"/>
      <c r="M60" s="173"/>
      <c r="N60" s="173"/>
      <c r="O60" s="173"/>
      <c r="P60" s="173"/>
      <c r="Q60" s="174"/>
      <c r="R60" s="173"/>
      <c r="S60" s="167"/>
      <c r="T60" s="167"/>
      <c r="U60" s="167"/>
      <c r="V60" s="167"/>
      <c r="W60" s="168"/>
      <c r="X60" s="162"/>
    </row>
    <row r="61" spans="1:24" s="3" customFormat="1" ht="21" customHeight="1" thickBot="1">
      <c r="A61" s="178"/>
      <c r="B61" s="179"/>
      <c r="C61" s="179"/>
      <c r="D61" s="179"/>
      <c r="E61" s="275"/>
      <c r="F61" s="276"/>
      <c r="G61" s="276"/>
      <c r="H61" s="276"/>
      <c r="I61" s="276"/>
      <c r="J61" s="276"/>
      <c r="K61" s="276"/>
      <c r="L61" s="181"/>
      <c r="M61" s="277"/>
      <c r="N61" s="277"/>
      <c r="O61" s="277"/>
      <c r="P61" s="277"/>
      <c r="Q61" s="180"/>
      <c r="R61" s="182"/>
      <c r="S61" s="183"/>
      <c r="T61" s="183"/>
      <c r="U61" s="183"/>
      <c r="V61" s="183"/>
      <c r="W61" s="184"/>
      <c r="X61" s="162"/>
    </row>
    <row r="62" spans="1:22" ht="8.2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</row>
    <row r="63" spans="1:22" ht="19.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</row>
    <row r="64" spans="1:22" ht="19.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</row>
    <row r="65" spans="1:22" ht="19.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</row>
    <row r="66" spans="1:22" ht="19.5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</row>
    <row r="67" spans="1:22" ht="19.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</row>
    <row r="68" spans="1:22" ht="19.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</row>
    <row r="69" spans="1:22" ht="19.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</row>
    <row r="70" spans="1:22" ht="19.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</row>
    <row r="71" spans="1:22" ht="19.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</row>
    <row r="72" spans="1:22" ht="19.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</row>
    <row r="73" spans="1:22" ht="19.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</row>
    <row r="74" spans="1:22" ht="19.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</row>
    <row r="75" spans="1:22" ht="19.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</row>
    <row r="76" spans="1:22" ht="19.5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</row>
    <row r="77" spans="1:22" ht="19.5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</row>
    <row r="78" spans="1:22" ht="19.5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</row>
    <row r="79" spans="1:22" ht="19.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</row>
    <row r="80" spans="1:22" ht="19.5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</row>
    <row r="81" spans="1:22" ht="19.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</row>
    <row r="82" spans="1:22" ht="19.5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</row>
    <row r="83" spans="1:22" ht="19.5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</row>
    <row r="84" spans="1:22" ht="19.5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</row>
    <row r="85" spans="1:22" ht="19.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</row>
    <row r="86" spans="1:22" ht="19.5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</row>
    <row r="87" spans="1:22" ht="19.5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</row>
    <row r="88" spans="1:22" ht="19.5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</row>
    <row r="89" spans="1:22" ht="19.5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</row>
    <row r="90" spans="1:22" ht="19.5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</row>
    <row r="91" spans="1:22" ht="19.5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</row>
    <row r="92" spans="1:22" ht="19.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</row>
    <row r="93" spans="1:22" ht="19.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</row>
    <row r="94" spans="1:22" ht="19.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</row>
    <row r="95" spans="1:22" ht="19.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</row>
    <row r="96" spans="1:22" ht="19.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</row>
    <row r="97" spans="1:22" ht="19.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</row>
    <row r="98" spans="1:22" ht="19.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</row>
    <row r="99" spans="1:22" ht="19.5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</row>
    <row r="100" spans="1:22" ht="19.5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</row>
    <row r="101" spans="1:22" ht="19.5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</row>
    <row r="102" spans="1:22" ht="19.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</row>
    <row r="103" spans="1:22" ht="19.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</row>
    <row r="104" spans="1:22" ht="19.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</row>
    <row r="105" spans="1:22" ht="19.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</row>
    <row r="106" spans="1:22" ht="19.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</row>
    <row r="107" spans="1:22" ht="19.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</row>
    <row r="108" spans="1:22" ht="19.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</row>
    <row r="109" spans="1:22" ht="19.5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</row>
    <row r="110" spans="1:22" ht="19.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</row>
    <row r="111" spans="1:22" ht="19.5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</row>
    <row r="112" spans="1:22" ht="19.5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</row>
    <row r="113" spans="1:22" ht="19.5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</row>
    <row r="114" spans="1:22" ht="19.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</row>
    <row r="115" spans="1:22" ht="19.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</row>
    <row r="116" spans="1:22" ht="19.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</row>
    <row r="117" spans="1:22" ht="19.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</row>
    <row r="118" spans="1:22" ht="19.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</row>
    <row r="119" spans="1:22" ht="19.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</row>
    <row r="120" spans="1:22" ht="19.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</row>
    <row r="121" spans="1:22" ht="19.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</row>
    <row r="122" spans="1:22" ht="19.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</row>
    <row r="123" spans="1:22" ht="19.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</row>
    <row r="124" spans="1:22" ht="19.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</row>
    <row r="125" spans="1:22" ht="19.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</row>
    <row r="126" spans="1:22" ht="19.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</row>
    <row r="127" spans="1:22" ht="19.5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</row>
    <row r="128" spans="1:22" ht="19.5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</row>
    <row r="129" spans="1:22" ht="19.5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</row>
    <row r="130" spans="1:22" ht="19.5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</row>
    <row r="131" spans="1:22" ht="19.5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85"/>
      <c r="U131" s="185"/>
      <c r="V131" s="185"/>
    </row>
    <row r="132" spans="1:22" ht="19.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</row>
    <row r="133" spans="1:22" ht="19.5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</row>
    <row r="134" spans="1:22" ht="19.5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</row>
    <row r="135" spans="1:22" ht="19.5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</row>
    <row r="136" spans="1:22" ht="19.5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</row>
    <row r="137" spans="1:22" ht="19.5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</row>
    <row r="138" spans="1:22" ht="19.5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</row>
    <row r="139" spans="1:22" ht="19.5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</row>
    <row r="140" spans="1:22" ht="19.5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</row>
    <row r="141" spans="1:22" ht="19.5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</row>
    <row r="142" spans="1:22" ht="19.5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</row>
    <row r="143" spans="1:22" ht="19.5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</row>
    <row r="144" spans="1:22" ht="19.5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</row>
    <row r="145" spans="1:22" ht="19.5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</row>
    <row r="146" spans="1:22" ht="19.5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</row>
    <row r="147" spans="1:22" ht="19.5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</row>
    <row r="148" spans="1:22" ht="19.5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85"/>
      <c r="U148" s="185"/>
      <c r="V148" s="185"/>
    </row>
    <row r="149" spans="1:22" ht="19.5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</row>
    <row r="150" spans="1:22" ht="19.5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</row>
    <row r="151" spans="1:22" ht="19.5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</row>
    <row r="152" spans="1:22" ht="19.5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</row>
    <row r="153" spans="1:22" ht="19.5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</row>
    <row r="154" spans="1:22" ht="19.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85"/>
      <c r="U154" s="185"/>
      <c r="V154" s="185"/>
    </row>
    <row r="155" spans="1:22" ht="19.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</row>
    <row r="156" spans="1:22" ht="19.5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</row>
    <row r="157" spans="1:22" ht="19.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</row>
    <row r="158" spans="1:22" ht="19.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</row>
    <row r="159" spans="1:22" ht="19.5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</row>
    <row r="160" spans="1:22" ht="19.5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</row>
    <row r="161" spans="1:22" ht="19.5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</row>
    <row r="162" spans="1:22" ht="19.5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</row>
    <row r="163" spans="1:22" ht="19.5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</row>
    <row r="164" spans="1:22" ht="19.5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  <c r="S164" s="185"/>
      <c r="T164" s="185"/>
      <c r="U164" s="185"/>
      <c r="V164" s="185"/>
    </row>
    <row r="165" spans="1:22" ht="19.5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  <c r="S165" s="185"/>
      <c r="T165" s="185"/>
      <c r="U165" s="185"/>
      <c r="V165" s="185"/>
    </row>
    <row r="166" spans="1:22" ht="19.5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  <c r="S166" s="185"/>
      <c r="T166" s="185"/>
      <c r="U166" s="185"/>
      <c r="V166" s="185"/>
    </row>
    <row r="167" spans="1:22" ht="19.5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  <c r="S167" s="185"/>
      <c r="T167" s="185"/>
      <c r="U167" s="185"/>
      <c r="V167" s="185"/>
    </row>
    <row r="168" spans="1:22" ht="19.5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</row>
    <row r="169" spans="1:22" ht="19.5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</row>
    <row r="170" spans="1:22" ht="19.5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</row>
    <row r="171" spans="1:22" ht="19.5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</row>
    <row r="172" spans="1:22" ht="19.5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</row>
    <row r="173" spans="1:22" ht="19.5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</row>
    <row r="174" spans="1:22" ht="19.5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</row>
    <row r="175" spans="1:22" ht="19.5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</row>
    <row r="176" spans="1:22" ht="19.5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</row>
    <row r="177" spans="1:22" ht="19.5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</row>
    <row r="178" spans="1:22" ht="19.5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</row>
    <row r="179" spans="1:22" ht="19.5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</row>
    <row r="180" spans="1:22" ht="19.5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</row>
    <row r="181" spans="1:22" ht="19.5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</row>
    <row r="182" spans="1:22" ht="19.5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</row>
    <row r="183" spans="1:22" ht="19.5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</row>
    <row r="184" spans="1:22" ht="19.5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</row>
    <row r="185" spans="1:22" ht="19.5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</row>
    <row r="186" spans="1:22" ht="19.5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</row>
    <row r="187" spans="1:22" ht="19.5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</row>
    <row r="188" spans="1:22" ht="19.5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</row>
    <row r="189" spans="1:22" ht="19.5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</row>
    <row r="190" spans="1:22" ht="19.5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</row>
    <row r="191" spans="1:22" ht="19.5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</row>
    <row r="192" spans="1:22" ht="19.5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</row>
    <row r="193" spans="1:22" ht="19.5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</row>
    <row r="194" spans="1:22" ht="19.5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</row>
    <row r="195" spans="1:22" ht="19.5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</row>
    <row r="196" spans="1:22" ht="19.5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</row>
    <row r="197" spans="1:22" ht="19.5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</row>
    <row r="198" spans="1:22" ht="19.5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  <c r="S198" s="185"/>
      <c r="T198" s="185"/>
      <c r="U198" s="185"/>
      <c r="V198" s="185"/>
    </row>
    <row r="199" spans="1:22" ht="19.5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  <c r="S199" s="185"/>
      <c r="T199" s="185"/>
      <c r="U199" s="185"/>
      <c r="V199" s="185"/>
    </row>
    <row r="200" spans="1:22" ht="19.5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  <c r="S200" s="185"/>
      <c r="T200" s="185"/>
      <c r="U200" s="185"/>
      <c r="V200" s="185"/>
    </row>
    <row r="201" spans="1:22" ht="19.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  <c r="S201" s="185"/>
      <c r="T201" s="185"/>
      <c r="U201" s="185"/>
      <c r="V201" s="185"/>
    </row>
    <row r="202" spans="1:22" ht="19.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  <c r="S202" s="185"/>
      <c r="T202" s="185"/>
      <c r="U202" s="185"/>
      <c r="V202" s="185"/>
    </row>
    <row r="203" spans="1:22" ht="19.5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</row>
    <row r="204" spans="1:22" ht="19.5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  <c r="S204" s="185"/>
      <c r="T204" s="185"/>
      <c r="U204" s="185"/>
      <c r="V204" s="185"/>
    </row>
    <row r="205" spans="1:22" ht="19.5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185"/>
      <c r="U205" s="185"/>
      <c r="V205" s="185"/>
    </row>
    <row r="206" spans="1:22" ht="19.5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  <c r="S206" s="185"/>
      <c r="T206" s="185"/>
      <c r="U206" s="185"/>
      <c r="V206" s="185"/>
    </row>
    <row r="207" spans="1:22" ht="19.5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  <c r="S207" s="185"/>
      <c r="T207" s="185"/>
      <c r="U207" s="185"/>
      <c r="V207" s="185"/>
    </row>
    <row r="208" spans="1:22" ht="19.5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5"/>
      <c r="T208" s="185"/>
      <c r="U208" s="185"/>
      <c r="V208" s="185"/>
    </row>
    <row r="209" spans="1:22" ht="19.5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</row>
    <row r="210" spans="1:22" ht="19.5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  <c r="S210" s="185"/>
      <c r="T210" s="185"/>
      <c r="U210" s="185"/>
      <c r="V210" s="185"/>
    </row>
    <row r="211" spans="1:22" ht="19.5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  <c r="S211" s="185"/>
      <c r="T211" s="185"/>
      <c r="U211" s="185"/>
      <c r="V211" s="185"/>
    </row>
    <row r="212" spans="1:22" ht="19.5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  <c r="S212" s="185"/>
      <c r="T212" s="185"/>
      <c r="U212" s="185"/>
      <c r="V212" s="185"/>
    </row>
    <row r="213" spans="1:22" ht="19.5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</row>
    <row r="214" spans="1:22" ht="19.5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185"/>
      <c r="V214" s="185"/>
    </row>
    <row r="215" spans="1:22" ht="19.5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  <c r="S215" s="185"/>
      <c r="T215" s="185"/>
      <c r="U215" s="185"/>
      <c r="V215" s="185"/>
    </row>
    <row r="216" spans="1:22" ht="19.5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  <c r="S216" s="185"/>
      <c r="T216" s="185"/>
      <c r="U216" s="185"/>
      <c r="V216" s="185"/>
    </row>
    <row r="217" spans="1:22" ht="19.5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  <c r="S217" s="185"/>
      <c r="T217" s="185"/>
      <c r="U217" s="185"/>
      <c r="V217" s="185"/>
    </row>
    <row r="218" spans="1:22" ht="19.5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  <c r="S218" s="185"/>
      <c r="T218" s="185"/>
      <c r="U218" s="185"/>
      <c r="V218" s="185"/>
    </row>
    <row r="219" spans="1:22" ht="19.5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  <c r="S219" s="185"/>
      <c r="T219" s="185"/>
      <c r="U219" s="185"/>
      <c r="V219" s="185"/>
    </row>
    <row r="220" spans="1:22" ht="19.5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</row>
    <row r="221" spans="1:22" ht="19.5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</row>
    <row r="222" spans="1:22" ht="19.5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</row>
    <row r="223" spans="1:22" ht="19.5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</row>
    <row r="224" spans="1:22" ht="19.5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  <c r="S224" s="185"/>
      <c r="T224" s="185"/>
      <c r="U224" s="185"/>
      <c r="V224" s="185"/>
    </row>
    <row r="225" spans="1:22" ht="19.5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  <c r="S225" s="185"/>
      <c r="T225" s="185"/>
      <c r="U225" s="185"/>
      <c r="V225" s="185"/>
    </row>
    <row r="226" spans="1:22" ht="19.5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  <c r="S226" s="185"/>
      <c r="T226" s="185"/>
      <c r="U226" s="185"/>
      <c r="V226" s="185"/>
    </row>
    <row r="227" spans="1:22" ht="19.5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  <c r="S227" s="185"/>
      <c r="T227" s="185"/>
      <c r="U227" s="185"/>
      <c r="V227" s="185"/>
    </row>
    <row r="228" spans="1:22" ht="19.5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</row>
    <row r="229" spans="1:22" ht="19.5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</row>
    <row r="230" spans="1:22" ht="19.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</row>
    <row r="231" spans="1:22" ht="19.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  <c r="S231" s="185"/>
      <c r="T231" s="185"/>
      <c r="U231" s="185"/>
      <c r="V231" s="185"/>
    </row>
    <row r="232" spans="1:22" ht="19.5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  <c r="S232" s="185"/>
      <c r="T232" s="185"/>
      <c r="U232" s="185"/>
      <c r="V232" s="185"/>
    </row>
    <row r="233" spans="1:22" ht="19.5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  <c r="S233" s="185"/>
      <c r="T233" s="185"/>
      <c r="U233" s="185"/>
      <c r="V233" s="185"/>
    </row>
    <row r="234" spans="1:22" ht="19.5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  <c r="S234" s="185"/>
      <c r="T234" s="185"/>
      <c r="U234" s="185"/>
      <c r="V234" s="185"/>
    </row>
    <row r="235" spans="1:22" ht="19.5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85"/>
      <c r="T235" s="185"/>
      <c r="U235" s="185"/>
      <c r="V235" s="185"/>
    </row>
    <row r="236" spans="1:22" ht="19.5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  <c r="S236" s="185"/>
      <c r="T236" s="185"/>
      <c r="U236" s="185"/>
      <c r="V236" s="185"/>
    </row>
    <row r="237" spans="1:22" ht="19.5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  <c r="S237" s="185"/>
      <c r="T237" s="185"/>
      <c r="U237" s="185"/>
      <c r="V237" s="185"/>
    </row>
    <row r="238" spans="1:22" ht="19.5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  <c r="S238" s="185"/>
      <c r="T238" s="185"/>
      <c r="U238" s="185"/>
      <c r="V238" s="185"/>
    </row>
    <row r="239" spans="1:22" ht="19.5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  <c r="S239" s="185"/>
      <c r="T239" s="185"/>
      <c r="U239" s="185"/>
      <c r="V239" s="185"/>
    </row>
    <row r="240" spans="1:22" ht="19.5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  <c r="S240" s="185"/>
      <c r="T240" s="185"/>
      <c r="U240" s="185"/>
      <c r="V240" s="185"/>
    </row>
    <row r="241" spans="1:22" ht="19.5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</row>
    <row r="242" spans="1:22" ht="19.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  <c r="S242" s="185"/>
      <c r="T242" s="185"/>
      <c r="U242" s="185"/>
      <c r="V242" s="185"/>
    </row>
    <row r="243" spans="1:22" ht="19.5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  <c r="S243" s="185"/>
      <c r="T243" s="185"/>
      <c r="U243" s="185"/>
      <c r="V243" s="185"/>
    </row>
    <row r="244" spans="1:22" ht="19.5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  <c r="S244" s="185"/>
      <c r="T244" s="185"/>
      <c r="U244" s="185"/>
      <c r="V244" s="185"/>
    </row>
    <row r="245" spans="1:22" ht="19.5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</row>
    <row r="246" spans="1:22" ht="19.5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  <c r="S246" s="185"/>
      <c r="T246" s="185"/>
      <c r="U246" s="185"/>
      <c r="V246" s="185"/>
    </row>
    <row r="247" spans="1:22" ht="19.5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  <c r="S247" s="185"/>
      <c r="T247" s="185"/>
      <c r="U247" s="185"/>
      <c r="V247" s="185"/>
    </row>
    <row r="248" spans="1:22" ht="19.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  <c r="R248" s="185"/>
      <c r="S248" s="185"/>
      <c r="T248" s="185"/>
      <c r="U248" s="185"/>
      <c r="V248" s="185"/>
    </row>
    <row r="249" spans="1:22" ht="19.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  <c r="R249" s="185"/>
      <c r="S249" s="185"/>
      <c r="T249" s="185"/>
      <c r="U249" s="185"/>
      <c r="V249" s="185"/>
    </row>
    <row r="250" spans="1:22" ht="19.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  <c r="R250" s="185"/>
      <c r="S250" s="185"/>
      <c r="T250" s="185"/>
      <c r="U250" s="185"/>
      <c r="V250" s="185"/>
    </row>
    <row r="251" spans="1:22" ht="19.5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  <c r="R251" s="185"/>
      <c r="S251" s="185"/>
      <c r="T251" s="185"/>
      <c r="U251" s="185"/>
      <c r="V251" s="185"/>
    </row>
    <row r="252" spans="1:22" ht="19.5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5"/>
      <c r="L252" s="185"/>
      <c r="M252" s="185"/>
      <c r="N252" s="185"/>
      <c r="O252" s="185"/>
      <c r="P252" s="185"/>
      <c r="Q252" s="185"/>
      <c r="R252" s="185"/>
      <c r="S252" s="185"/>
      <c r="T252" s="185"/>
      <c r="U252" s="185"/>
      <c r="V252" s="185"/>
    </row>
    <row r="253" spans="1:22" ht="19.5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</row>
    <row r="254" spans="1:22" ht="19.5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85"/>
      <c r="Q254" s="185"/>
      <c r="R254" s="185"/>
      <c r="S254" s="185"/>
      <c r="T254" s="185"/>
      <c r="U254" s="185"/>
      <c r="V254" s="185"/>
    </row>
    <row r="255" spans="1:22" ht="19.5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</row>
    <row r="256" spans="1:22" ht="19.5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</row>
    <row r="257" spans="1:22" ht="19.5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</row>
    <row r="258" spans="1:22" ht="19.5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85"/>
      <c r="Q258" s="185"/>
      <c r="R258" s="185"/>
      <c r="S258" s="185"/>
      <c r="T258" s="185"/>
      <c r="U258" s="185"/>
      <c r="V258" s="185"/>
    </row>
    <row r="259" spans="1:22" ht="19.5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</row>
    <row r="260" spans="1:22" ht="19.5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85"/>
      <c r="Q260" s="185"/>
      <c r="R260" s="185"/>
      <c r="S260" s="185"/>
      <c r="T260" s="185"/>
      <c r="U260" s="185"/>
      <c r="V260" s="185"/>
    </row>
    <row r="261" spans="1:22" ht="19.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85"/>
      <c r="Q261" s="185"/>
      <c r="R261" s="185"/>
      <c r="S261" s="185"/>
      <c r="T261" s="185"/>
      <c r="U261" s="185"/>
      <c r="V261" s="185"/>
    </row>
    <row r="262" spans="1:22" ht="19.5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85"/>
      <c r="Q262" s="185"/>
      <c r="R262" s="185"/>
      <c r="S262" s="185"/>
      <c r="T262" s="185"/>
      <c r="U262" s="185"/>
      <c r="V262" s="185"/>
    </row>
    <row r="263" spans="1:22" ht="19.5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85"/>
      <c r="Q263" s="185"/>
      <c r="R263" s="185"/>
      <c r="S263" s="185"/>
      <c r="T263" s="185"/>
      <c r="U263" s="185"/>
      <c r="V263" s="185"/>
    </row>
    <row r="264" spans="1:22" ht="19.5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85"/>
      <c r="Q264" s="185"/>
      <c r="R264" s="185"/>
      <c r="S264" s="185"/>
      <c r="T264" s="185"/>
      <c r="U264" s="185"/>
      <c r="V264" s="185"/>
    </row>
    <row r="265" spans="1:22" ht="19.5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85"/>
      <c r="Q265" s="185"/>
      <c r="R265" s="185"/>
      <c r="S265" s="185"/>
      <c r="T265" s="185"/>
      <c r="U265" s="185"/>
      <c r="V265" s="185"/>
    </row>
    <row r="266" spans="1:22" ht="19.5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85"/>
      <c r="Q266" s="185"/>
      <c r="R266" s="185"/>
      <c r="S266" s="185"/>
      <c r="T266" s="185"/>
      <c r="U266" s="185"/>
      <c r="V266" s="185"/>
    </row>
    <row r="267" spans="1:22" ht="19.5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85"/>
      <c r="Q267" s="185"/>
      <c r="R267" s="185"/>
      <c r="S267" s="185"/>
      <c r="T267" s="185"/>
      <c r="U267" s="185"/>
      <c r="V267" s="185"/>
    </row>
    <row r="268" spans="1:22" ht="19.5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85"/>
      <c r="Q268" s="185"/>
      <c r="R268" s="185"/>
      <c r="S268" s="185"/>
      <c r="T268" s="185"/>
      <c r="U268" s="185"/>
      <c r="V268" s="185"/>
    </row>
    <row r="269" spans="1:22" ht="19.5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85"/>
      <c r="Q269" s="185"/>
      <c r="R269" s="185"/>
      <c r="S269" s="185"/>
      <c r="T269" s="185"/>
      <c r="U269" s="185"/>
      <c r="V269" s="185"/>
    </row>
    <row r="270" spans="1:22" ht="19.5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85"/>
      <c r="Q270" s="185"/>
      <c r="R270" s="185"/>
      <c r="S270" s="185"/>
      <c r="T270" s="185"/>
      <c r="U270" s="185"/>
      <c r="V270" s="185"/>
    </row>
    <row r="271" spans="1:22" ht="19.5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85"/>
      <c r="Q271" s="185"/>
      <c r="R271" s="185"/>
      <c r="S271" s="185"/>
      <c r="T271" s="185"/>
      <c r="U271" s="185"/>
      <c r="V271" s="185"/>
    </row>
    <row r="272" spans="1:22" ht="19.5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185"/>
      <c r="N272" s="185"/>
      <c r="O272" s="185"/>
      <c r="P272" s="185"/>
      <c r="Q272" s="185"/>
      <c r="R272" s="185"/>
      <c r="S272" s="185"/>
      <c r="T272" s="185"/>
      <c r="U272" s="185"/>
      <c r="V272" s="185"/>
    </row>
    <row r="273" spans="1:22" ht="19.5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5"/>
      <c r="L273" s="185"/>
      <c r="M273" s="185"/>
      <c r="N273" s="185"/>
      <c r="O273" s="185"/>
      <c r="P273" s="185"/>
      <c r="Q273" s="185"/>
      <c r="R273" s="185"/>
      <c r="S273" s="185"/>
      <c r="T273" s="185"/>
      <c r="U273" s="185"/>
      <c r="V273" s="185"/>
    </row>
    <row r="274" spans="1:22" ht="19.5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5"/>
      <c r="L274" s="185"/>
      <c r="M274" s="185"/>
      <c r="N274" s="185"/>
      <c r="O274" s="185"/>
      <c r="P274" s="185"/>
      <c r="Q274" s="185"/>
      <c r="R274" s="185"/>
      <c r="S274" s="185"/>
      <c r="T274" s="185"/>
      <c r="U274" s="185"/>
      <c r="V274" s="185"/>
    </row>
    <row r="275" spans="1:22" ht="19.5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</row>
    <row r="276" spans="1:22" ht="19.5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  <c r="M276" s="185"/>
      <c r="N276" s="185"/>
      <c r="O276" s="185"/>
      <c r="P276" s="185"/>
      <c r="Q276" s="185"/>
      <c r="R276" s="185"/>
      <c r="S276" s="185"/>
      <c r="T276" s="185"/>
      <c r="U276" s="185"/>
      <c r="V276" s="185"/>
    </row>
    <row r="277" spans="1:22" ht="19.5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185"/>
      <c r="U277" s="185"/>
      <c r="V277" s="185"/>
    </row>
    <row r="278" spans="1:22" ht="19.5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5"/>
      <c r="L278" s="185"/>
      <c r="M278" s="185"/>
      <c r="N278" s="185"/>
      <c r="O278" s="185"/>
      <c r="P278" s="185"/>
      <c r="Q278" s="185"/>
      <c r="R278" s="185"/>
      <c r="S278" s="185"/>
      <c r="T278" s="185"/>
      <c r="U278" s="185"/>
      <c r="V278" s="185"/>
    </row>
    <row r="279" spans="1:22" ht="19.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5"/>
      <c r="O279" s="185"/>
      <c r="P279" s="185"/>
      <c r="Q279" s="185"/>
      <c r="R279" s="185"/>
      <c r="S279" s="185"/>
      <c r="T279" s="185"/>
      <c r="U279" s="185"/>
      <c r="V279" s="185"/>
    </row>
    <row r="280" spans="1:22" ht="19.5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5"/>
      <c r="L280" s="185"/>
      <c r="M280" s="185"/>
      <c r="N280" s="185"/>
      <c r="O280" s="185"/>
      <c r="P280" s="185"/>
      <c r="Q280" s="185"/>
      <c r="R280" s="185"/>
      <c r="S280" s="185"/>
      <c r="T280" s="185"/>
      <c r="U280" s="185"/>
      <c r="V280" s="185"/>
    </row>
    <row r="281" spans="1:22" ht="19.5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5"/>
      <c r="L281" s="185"/>
      <c r="M281" s="185"/>
      <c r="N281" s="185"/>
      <c r="O281" s="185"/>
      <c r="P281" s="185"/>
      <c r="Q281" s="185"/>
      <c r="R281" s="185"/>
      <c r="S281" s="185"/>
      <c r="T281" s="185"/>
      <c r="U281" s="185"/>
      <c r="V281" s="185"/>
    </row>
    <row r="282" spans="1:22" ht="19.5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</row>
    <row r="283" spans="1:22" ht="19.5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  <c r="P283" s="185"/>
      <c r="Q283" s="185"/>
      <c r="R283" s="185"/>
      <c r="S283" s="185"/>
      <c r="T283" s="185"/>
      <c r="U283" s="185"/>
      <c r="V283" s="185"/>
    </row>
    <row r="284" spans="1:22" ht="19.5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</row>
    <row r="285" spans="1:22" ht="19.5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5"/>
      <c r="L285" s="185"/>
      <c r="M285" s="185"/>
      <c r="N285" s="185"/>
      <c r="O285" s="185"/>
      <c r="P285" s="185"/>
      <c r="Q285" s="185"/>
      <c r="R285" s="185"/>
      <c r="S285" s="185"/>
      <c r="T285" s="185"/>
      <c r="U285" s="185"/>
      <c r="V285" s="185"/>
    </row>
    <row r="286" spans="1:22" ht="19.5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85"/>
      <c r="U286" s="185"/>
      <c r="V286" s="185"/>
    </row>
    <row r="287" spans="1:22" ht="19.5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85"/>
      <c r="U287" s="185"/>
      <c r="V287" s="185"/>
    </row>
    <row r="288" spans="1:22" ht="19.5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5"/>
      <c r="L288" s="185"/>
      <c r="M288" s="185"/>
      <c r="N288" s="185"/>
      <c r="O288" s="185"/>
      <c r="P288" s="185"/>
      <c r="Q288" s="185"/>
      <c r="R288" s="185"/>
      <c r="S288" s="185"/>
      <c r="T288" s="185"/>
      <c r="U288" s="185"/>
      <c r="V288" s="185"/>
    </row>
    <row r="289" spans="1:22" ht="19.5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</row>
    <row r="290" spans="1:22" ht="19.5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5"/>
      <c r="L290" s="185"/>
      <c r="M290" s="185"/>
      <c r="N290" s="185"/>
      <c r="O290" s="185"/>
      <c r="P290" s="185"/>
      <c r="Q290" s="185"/>
      <c r="R290" s="185"/>
      <c r="S290" s="185"/>
      <c r="T290" s="185"/>
      <c r="U290" s="185"/>
      <c r="V290" s="185"/>
    </row>
    <row r="291" spans="1:22" ht="19.5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</row>
    <row r="292" spans="1:22" ht="19.5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5"/>
      <c r="L292" s="185"/>
      <c r="M292" s="185"/>
      <c r="N292" s="185"/>
      <c r="O292" s="185"/>
      <c r="P292" s="185"/>
      <c r="Q292" s="185"/>
      <c r="R292" s="185"/>
      <c r="S292" s="185"/>
      <c r="T292" s="185"/>
      <c r="U292" s="185"/>
      <c r="V292" s="185"/>
    </row>
    <row r="293" spans="1:22" ht="19.5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5"/>
      <c r="L293" s="185"/>
      <c r="M293" s="185"/>
      <c r="N293" s="185"/>
      <c r="O293" s="185"/>
      <c r="P293" s="185"/>
      <c r="Q293" s="185"/>
      <c r="R293" s="185"/>
      <c r="S293" s="185"/>
      <c r="T293" s="185"/>
      <c r="U293" s="185"/>
      <c r="V293" s="185"/>
    </row>
    <row r="294" spans="1:22" ht="19.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5"/>
      <c r="O294" s="185"/>
      <c r="P294" s="185"/>
      <c r="Q294" s="185"/>
      <c r="R294" s="185"/>
      <c r="S294" s="185"/>
      <c r="T294" s="185"/>
      <c r="U294" s="185"/>
      <c r="V294" s="185"/>
    </row>
    <row r="295" spans="1:22" ht="19.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185"/>
      <c r="U295" s="185"/>
      <c r="V295" s="185"/>
    </row>
    <row r="296" spans="1:22" ht="19.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  <c r="O296" s="185"/>
      <c r="P296" s="185"/>
      <c r="Q296" s="185"/>
      <c r="R296" s="185"/>
      <c r="S296" s="185"/>
      <c r="T296" s="185"/>
      <c r="U296" s="185"/>
      <c r="V296" s="185"/>
    </row>
    <row r="297" spans="1:22" ht="19.5">
      <c r="A297" s="185"/>
      <c r="B297" s="185"/>
      <c r="C297" s="185"/>
      <c r="D297" s="185"/>
      <c r="E297" s="185"/>
      <c r="F297" s="185"/>
      <c r="G297" s="185"/>
      <c r="H297" s="185"/>
      <c r="I297" s="185"/>
      <c r="J297" s="185"/>
      <c r="K297" s="185"/>
      <c r="L297" s="185"/>
      <c r="M297" s="185"/>
      <c r="N297" s="185"/>
      <c r="O297" s="185"/>
      <c r="P297" s="185"/>
      <c r="Q297" s="185"/>
      <c r="R297" s="185"/>
      <c r="S297" s="185"/>
      <c r="T297" s="185"/>
      <c r="U297" s="185"/>
      <c r="V297" s="185"/>
    </row>
    <row r="298" spans="1:22" ht="19.5">
      <c r="A298" s="185"/>
      <c r="B298" s="185"/>
      <c r="C298" s="185"/>
      <c r="D298" s="185"/>
      <c r="E298" s="185"/>
      <c r="F298" s="185"/>
      <c r="G298" s="185"/>
      <c r="H298" s="185"/>
      <c r="I298" s="185"/>
      <c r="J298" s="185"/>
      <c r="K298" s="185"/>
      <c r="L298" s="185"/>
      <c r="M298" s="185"/>
      <c r="N298" s="185"/>
      <c r="O298" s="185"/>
      <c r="P298" s="185"/>
      <c r="Q298" s="185"/>
      <c r="R298" s="185"/>
      <c r="S298" s="185"/>
      <c r="T298" s="185"/>
      <c r="U298" s="185"/>
      <c r="V298" s="185"/>
    </row>
    <row r="299" spans="1:22" ht="19.5">
      <c r="A299" s="185"/>
      <c r="B299" s="185"/>
      <c r="C299" s="185"/>
      <c r="D299" s="185"/>
      <c r="E299" s="185"/>
      <c r="F299" s="185"/>
      <c r="G299" s="185"/>
      <c r="H299" s="185"/>
      <c r="I299" s="185"/>
      <c r="J299" s="185"/>
      <c r="K299" s="185"/>
      <c r="L299" s="185"/>
      <c r="M299" s="185"/>
      <c r="N299" s="185"/>
      <c r="O299" s="185"/>
      <c r="P299" s="185"/>
      <c r="Q299" s="185"/>
      <c r="R299" s="185"/>
      <c r="S299" s="185"/>
      <c r="T299" s="185"/>
      <c r="U299" s="185"/>
      <c r="V299" s="185"/>
    </row>
    <row r="300" spans="1:22" ht="19.5">
      <c r="A300" s="185"/>
      <c r="B300" s="185"/>
      <c r="C300" s="185"/>
      <c r="D300" s="185"/>
      <c r="E300" s="185"/>
      <c r="F300" s="185"/>
      <c r="G300" s="185"/>
      <c r="H300" s="185"/>
      <c r="I300" s="185"/>
      <c r="J300" s="185"/>
      <c r="K300" s="185"/>
      <c r="L300" s="185"/>
      <c r="M300" s="185"/>
      <c r="N300" s="185"/>
      <c r="O300" s="185"/>
      <c r="P300" s="185"/>
      <c r="Q300" s="185"/>
      <c r="R300" s="185"/>
      <c r="S300" s="185"/>
      <c r="T300" s="185"/>
      <c r="U300" s="185"/>
      <c r="V300" s="185"/>
    </row>
    <row r="301" spans="1:22" ht="19.5">
      <c r="A301" s="185"/>
      <c r="B301" s="185"/>
      <c r="C301" s="185"/>
      <c r="D301" s="185"/>
      <c r="E301" s="185"/>
      <c r="F301" s="185"/>
      <c r="G301" s="185"/>
      <c r="H301" s="185"/>
      <c r="I301" s="185"/>
      <c r="J301" s="185"/>
      <c r="K301" s="185"/>
      <c r="L301" s="185"/>
      <c r="M301" s="185"/>
      <c r="N301" s="185"/>
      <c r="O301" s="185"/>
      <c r="P301" s="185"/>
      <c r="Q301" s="185"/>
      <c r="R301" s="185"/>
      <c r="S301" s="185"/>
      <c r="T301" s="185"/>
      <c r="U301" s="185"/>
      <c r="V301" s="185"/>
    </row>
    <row r="302" spans="1:22" ht="19.5">
      <c r="A302" s="185"/>
      <c r="B302" s="185"/>
      <c r="C302" s="185"/>
      <c r="D302" s="185"/>
      <c r="E302" s="185"/>
      <c r="F302" s="185"/>
      <c r="G302" s="185"/>
      <c r="H302" s="185"/>
      <c r="I302" s="185"/>
      <c r="J302" s="185"/>
      <c r="K302" s="185"/>
      <c r="L302" s="185"/>
      <c r="M302" s="185"/>
      <c r="N302" s="185"/>
      <c r="O302" s="185"/>
      <c r="P302" s="185"/>
      <c r="Q302" s="185"/>
      <c r="R302" s="185"/>
      <c r="S302" s="185"/>
      <c r="T302" s="185"/>
      <c r="U302" s="185"/>
      <c r="V302" s="185"/>
    </row>
    <row r="303" spans="1:22" ht="19.5">
      <c r="A303" s="185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</row>
    <row r="304" spans="1:22" ht="19.5">
      <c r="A304" s="185"/>
      <c r="B304" s="185"/>
      <c r="C304" s="185"/>
      <c r="D304" s="185"/>
      <c r="E304" s="185"/>
      <c r="F304" s="185"/>
      <c r="G304" s="185"/>
      <c r="H304" s="185"/>
      <c r="I304" s="185"/>
      <c r="J304" s="185"/>
      <c r="K304" s="185"/>
      <c r="L304" s="185"/>
      <c r="M304" s="185"/>
      <c r="N304" s="185"/>
      <c r="O304" s="185"/>
      <c r="P304" s="185"/>
      <c r="Q304" s="185"/>
      <c r="R304" s="185"/>
      <c r="S304" s="185"/>
      <c r="T304" s="185"/>
      <c r="U304" s="185"/>
      <c r="V304" s="185"/>
    </row>
    <row r="305" spans="1:22" ht="19.5">
      <c r="A305" s="185"/>
      <c r="B305" s="185"/>
      <c r="C305" s="185"/>
      <c r="D305" s="185"/>
      <c r="E305" s="185"/>
      <c r="F305" s="185"/>
      <c r="G305" s="185"/>
      <c r="H305" s="185"/>
      <c r="I305" s="185"/>
      <c r="J305" s="185"/>
      <c r="K305" s="185"/>
      <c r="L305" s="185"/>
      <c r="M305" s="185"/>
      <c r="N305" s="185"/>
      <c r="O305" s="185"/>
      <c r="P305" s="185"/>
      <c r="Q305" s="185"/>
      <c r="R305" s="185"/>
      <c r="S305" s="185"/>
      <c r="T305" s="185"/>
      <c r="U305" s="185"/>
      <c r="V305" s="185"/>
    </row>
    <row r="306" spans="1:22" ht="19.5">
      <c r="A306" s="185"/>
      <c r="B306" s="185"/>
      <c r="C306" s="185"/>
      <c r="D306" s="185"/>
      <c r="E306" s="185"/>
      <c r="F306" s="185"/>
      <c r="G306" s="185"/>
      <c r="H306" s="185"/>
      <c r="I306" s="185"/>
      <c r="J306" s="185"/>
      <c r="K306" s="185"/>
      <c r="L306" s="185"/>
      <c r="M306" s="185"/>
      <c r="N306" s="185"/>
      <c r="O306" s="185"/>
      <c r="P306" s="185"/>
      <c r="Q306" s="185"/>
      <c r="R306" s="185"/>
      <c r="S306" s="185"/>
      <c r="T306" s="185"/>
      <c r="U306" s="185"/>
      <c r="V306" s="185"/>
    </row>
    <row r="307" spans="1:22" ht="19.5">
      <c r="A307" s="185"/>
      <c r="B307" s="185"/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185"/>
      <c r="R307" s="185"/>
      <c r="S307" s="185"/>
      <c r="T307" s="185"/>
      <c r="U307" s="185"/>
      <c r="V307" s="185"/>
    </row>
    <row r="308" spans="1:22" ht="19.5">
      <c r="A308" s="185"/>
      <c r="B308" s="185"/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</row>
    <row r="309" spans="1:22" ht="19.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  <c r="V309" s="185"/>
    </row>
    <row r="310" spans="1:22" ht="19.5">
      <c r="A310" s="185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  <c r="V310" s="185"/>
    </row>
    <row r="311" spans="1:22" ht="19.5">
      <c r="A311" s="185"/>
      <c r="B311" s="185"/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85"/>
      <c r="Q311" s="185"/>
      <c r="R311" s="185"/>
      <c r="S311" s="185"/>
      <c r="T311" s="185"/>
      <c r="U311" s="185"/>
      <c r="V311" s="185"/>
    </row>
    <row r="312" spans="1:22" ht="19.5">
      <c r="A312" s="185"/>
      <c r="B312" s="185"/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85"/>
      <c r="Q312" s="185"/>
      <c r="R312" s="185"/>
      <c r="S312" s="185"/>
      <c r="T312" s="185"/>
      <c r="U312" s="185"/>
      <c r="V312" s="185"/>
    </row>
    <row r="313" spans="1:22" ht="19.5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185"/>
      <c r="U313" s="185"/>
      <c r="V313" s="185"/>
    </row>
    <row r="314" spans="1:22" ht="19.5">
      <c r="A314" s="185"/>
      <c r="B314" s="185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</row>
    <row r="315" spans="1:22" ht="19.5">
      <c r="A315" s="185"/>
      <c r="B315" s="185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</row>
    <row r="316" spans="1:22" ht="19.5">
      <c r="A316" s="185"/>
      <c r="B316" s="185"/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</row>
    <row r="317" spans="1:22" ht="19.5">
      <c r="A317" s="185"/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85"/>
      <c r="Q317" s="185"/>
      <c r="R317" s="185"/>
      <c r="S317" s="185"/>
      <c r="T317" s="185"/>
      <c r="U317" s="185"/>
      <c r="V317" s="185"/>
    </row>
    <row r="318" spans="1:22" ht="19.5">
      <c r="A318" s="185"/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</row>
    <row r="319" spans="1:22" ht="19.5">
      <c r="A319" s="185"/>
      <c r="B319" s="185"/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85"/>
      <c r="Q319" s="185"/>
      <c r="R319" s="185"/>
      <c r="S319" s="185"/>
      <c r="T319" s="185"/>
      <c r="U319" s="185"/>
      <c r="V319" s="185"/>
    </row>
    <row r="320" spans="1:22" ht="19.5">
      <c r="A320" s="185"/>
      <c r="B320" s="185"/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85"/>
      <c r="Q320" s="185"/>
      <c r="R320" s="185"/>
      <c r="S320" s="185"/>
      <c r="T320" s="185"/>
      <c r="U320" s="185"/>
      <c r="V320" s="185"/>
    </row>
    <row r="321" spans="1:22" ht="19.5">
      <c r="A321" s="185"/>
      <c r="B321" s="185"/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85"/>
      <c r="Q321" s="185"/>
      <c r="R321" s="185"/>
      <c r="S321" s="185"/>
      <c r="T321" s="185"/>
      <c r="U321" s="185"/>
      <c r="V321" s="185"/>
    </row>
    <row r="322" spans="1:22" ht="19.5">
      <c r="A322" s="185"/>
      <c r="B322" s="185"/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</row>
    <row r="323" spans="1:22" ht="19.5">
      <c r="A323" s="185"/>
      <c r="B323" s="185"/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85"/>
      <c r="Q323" s="185"/>
      <c r="R323" s="185"/>
      <c r="S323" s="185"/>
      <c r="T323" s="185"/>
      <c r="U323" s="185"/>
      <c r="V323" s="185"/>
    </row>
    <row r="324" spans="1:22" ht="19.5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85"/>
      <c r="Q324" s="185"/>
      <c r="R324" s="185"/>
      <c r="S324" s="185"/>
      <c r="T324" s="185"/>
      <c r="U324" s="185"/>
      <c r="V324" s="185"/>
    </row>
    <row r="325" spans="1:22" ht="19.5">
      <c r="A325" s="185"/>
      <c r="B325" s="185"/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85"/>
      <c r="Q325" s="185"/>
      <c r="R325" s="185"/>
      <c r="S325" s="185"/>
      <c r="T325" s="185"/>
      <c r="U325" s="185"/>
      <c r="V325" s="185"/>
    </row>
    <row r="326" spans="1:22" ht="19.5">
      <c r="A326" s="185"/>
      <c r="B326" s="185"/>
      <c r="C326" s="185"/>
      <c r="D326" s="185"/>
      <c r="E326" s="185"/>
      <c r="F326" s="185"/>
      <c r="G326" s="185"/>
      <c r="H326" s="185"/>
      <c r="I326" s="185"/>
      <c r="J326" s="185"/>
      <c r="K326" s="185"/>
      <c r="L326" s="185"/>
      <c r="M326" s="185"/>
      <c r="N326" s="185"/>
      <c r="O326" s="185"/>
      <c r="P326" s="185"/>
      <c r="Q326" s="185"/>
      <c r="R326" s="185"/>
      <c r="S326" s="185"/>
      <c r="T326" s="185"/>
      <c r="U326" s="185"/>
      <c r="V326" s="185"/>
    </row>
    <row r="327" spans="1:22" ht="19.5">
      <c r="A327" s="185"/>
      <c r="B327" s="185"/>
      <c r="C327" s="185"/>
      <c r="D327" s="185"/>
      <c r="E327" s="185"/>
      <c r="F327" s="185"/>
      <c r="G327" s="185"/>
      <c r="H327" s="185"/>
      <c r="I327" s="185"/>
      <c r="J327" s="185"/>
      <c r="K327" s="185"/>
      <c r="L327" s="185"/>
      <c r="M327" s="185"/>
      <c r="N327" s="185"/>
      <c r="O327" s="185"/>
      <c r="P327" s="185"/>
      <c r="Q327" s="185"/>
      <c r="R327" s="185"/>
      <c r="S327" s="185"/>
      <c r="T327" s="185"/>
      <c r="U327" s="185"/>
      <c r="V327" s="185"/>
    </row>
    <row r="328" spans="1:22" ht="19.5">
      <c r="A328" s="185"/>
      <c r="B328" s="185"/>
      <c r="C328" s="185"/>
      <c r="D328" s="185"/>
      <c r="E328" s="185"/>
      <c r="F328" s="185"/>
      <c r="G328" s="185"/>
      <c r="H328" s="185"/>
      <c r="I328" s="185"/>
      <c r="J328" s="185"/>
      <c r="K328" s="185"/>
      <c r="L328" s="185"/>
      <c r="M328" s="185"/>
      <c r="N328" s="185"/>
      <c r="O328" s="185"/>
      <c r="P328" s="185"/>
      <c r="Q328" s="185"/>
      <c r="R328" s="185"/>
      <c r="S328" s="185"/>
      <c r="T328" s="185"/>
      <c r="U328" s="185"/>
      <c r="V328" s="185"/>
    </row>
    <row r="329" spans="1:22" ht="19.5">
      <c r="A329" s="185"/>
      <c r="B329" s="185"/>
      <c r="C329" s="185"/>
      <c r="D329" s="185"/>
      <c r="E329" s="185"/>
      <c r="F329" s="185"/>
      <c r="G329" s="185"/>
      <c r="H329" s="185"/>
      <c r="I329" s="185"/>
      <c r="J329" s="185"/>
      <c r="K329" s="185"/>
      <c r="L329" s="185"/>
      <c r="M329" s="185"/>
      <c r="N329" s="185"/>
      <c r="O329" s="185"/>
      <c r="P329" s="185"/>
      <c r="Q329" s="185"/>
      <c r="R329" s="185"/>
      <c r="S329" s="185"/>
      <c r="T329" s="185"/>
      <c r="U329" s="185"/>
      <c r="V329" s="185"/>
    </row>
    <row r="330" spans="1:22" ht="19.5">
      <c r="A330" s="185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</row>
    <row r="331" spans="1:22" ht="19.5">
      <c r="A331" s="185"/>
      <c r="B331" s="185"/>
      <c r="C331" s="185"/>
      <c r="D331" s="185"/>
      <c r="E331" s="185"/>
      <c r="F331" s="185"/>
      <c r="G331" s="185"/>
      <c r="H331" s="185"/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185"/>
      <c r="U331" s="185"/>
      <c r="V331" s="185"/>
    </row>
    <row r="332" spans="1:22" ht="19.5">
      <c r="A332" s="185"/>
      <c r="B332" s="185"/>
      <c r="C332" s="185"/>
      <c r="D332" s="185"/>
      <c r="E332" s="185"/>
      <c r="F332" s="185"/>
      <c r="G332" s="185"/>
      <c r="H332" s="185"/>
      <c r="I332" s="185"/>
      <c r="J332" s="185"/>
      <c r="K332" s="185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</row>
    <row r="333" spans="1:22" ht="19.5">
      <c r="A333" s="185"/>
      <c r="B333" s="185"/>
      <c r="C333" s="185"/>
      <c r="D333" s="185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R333" s="185"/>
      <c r="S333" s="185"/>
      <c r="T333" s="185"/>
      <c r="U333" s="185"/>
      <c r="V333" s="185"/>
    </row>
    <row r="334" spans="1:22" ht="19.5">
      <c r="A334" s="185"/>
      <c r="B334" s="185"/>
      <c r="C334" s="185"/>
      <c r="D334" s="185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R334" s="185"/>
      <c r="S334" s="185"/>
      <c r="T334" s="185"/>
      <c r="U334" s="185"/>
      <c r="V334" s="185"/>
    </row>
    <row r="335" spans="1:22" ht="19.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R335" s="185"/>
      <c r="S335" s="185"/>
      <c r="T335" s="185"/>
      <c r="U335" s="185"/>
      <c r="V335" s="185"/>
    </row>
    <row r="336" spans="1:22" ht="19.5">
      <c r="A336" s="185"/>
      <c r="B336" s="185"/>
      <c r="C336" s="185"/>
      <c r="D336" s="185"/>
      <c r="E336" s="185"/>
      <c r="F336" s="185"/>
      <c r="G336" s="185"/>
      <c r="H336" s="185"/>
      <c r="I336" s="185"/>
      <c r="J336" s="185"/>
      <c r="K336" s="185"/>
      <c r="L336" s="185"/>
      <c r="M336" s="185"/>
      <c r="N336" s="185"/>
      <c r="O336" s="185"/>
      <c r="P336" s="185"/>
      <c r="Q336" s="185"/>
      <c r="R336" s="185"/>
      <c r="S336" s="185"/>
      <c r="T336" s="185"/>
      <c r="U336" s="185"/>
      <c r="V336" s="185"/>
    </row>
    <row r="337" spans="1:22" ht="19.5">
      <c r="A337" s="185"/>
      <c r="B337" s="185"/>
      <c r="C337" s="185"/>
      <c r="D337" s="185"/>
      <c r="E337" s="185"/>
      <c r="F337" s="185"/>
      <c r="G337" s="185"/>
      <c r="H337" s="185"/>
      <c r="I337" s="185"/>
      <c r="J337" s="185"/>
      <c r="K337" s="185"/>
      <c r="L337" s="185"/>
      <c r="M337" s="185"/>
      <c r="N337" s="185"/>
      <c r="O337" s="185"/>
      <c r="P337" s="185"/>
      <c r="Q337" s="185"/>
      <c r="R337" s="185"/>
      <c r="S337" s="185"/>
      <c r="T337" s="185"/>
      <c r="U337" s="185"/>
      <c r="V337" s="185"/>
    </row>
    <row r="338" spans="1:22" ht="19.5">
      <c r="A338" s="185"/>
      <c r="B338" s="185"/>
      <c r="C338" s="185"/>
      <c r="D338" s="185"/>
      <c r="E338" s="185"/>
      <c r="F338" s="185"/>
      <c r="G338" s="185"/>
      <c r="H338" s="185"/>
      <c r="I338" s="185"/>
      <c r="J338" s="185"/>
      <c r="K338" s="185"/>
      <c r="L338" s="185"/>
      <c r="M338" s="185"/>
      <c r="N338" s="185"/>
      <c r="O338" s="185"/>
      <c r="P338" s="185"/>
      <c r="Q338" s="185"/>
      <c r="R338" s="185"/>
      <c r="S338" s="185"/>
      <c r="T338" s="185"/>
      <c r="U338" s="185"/>
      <c r="V338" s="185"/>
    </row>
    <row r="339" spans="1:22" ht="19.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5"/>
      <c r="O339" s="185"/>
      <c r="P339" s="185"/>
      <c r="Q339" s="185"/>
      <c r="R339" s="185"/>
      <c r="S339" s="185"/>
      <c r="T339" s="185"/>
      <c r="U339" s="185"/>
      <c r="V339" s="185"/>
    </row>
    <row r="340" spans="1:22" ht="19.5">
      <c r="A340" s="185"/>
      <c r="B340" s="185"/>
      <c r="C340" s="185"/>
      <c r="D340" s="185"/>
      <c r="E340" s="185"/>
      <c r="F340" s="185"/>
      <c r="G340" s="185"/>
      <c r="H340" s="185"/>
      <c r="I340" s="185"/>
      <c r="J340" s="185"/>
      <c r="K340" s="185"/>
      <c r="L340" s="185"/>
      <c r="M340" s="185"/>
      <c r="N340" s="185"/>
      <c r="O340" s="185"/>
      <c r="P340" s="185"/>
      <c r="Q340" s="185"/>
      <c r="R340" s="185"/>
      <c r="S340" s="185"/>
      <c r="T340" s="185"/>
      <c r="U340" s="185"/>
      <c r="V340" s="185"/>
    </row>
    <row r="341" spans="1:22" ht="19.5">
      <c r="A341" s="185"/>
      <c r="B341" s="185"/>
      <c r="C341" s="185"/>
      <c r="D341" s="185"/>
      <c r="E341" s="185"/>
      <c r="F341" s="185"/>
      <c r="G341" s="185"/>
      <c r="H341" s="185"/>
      <c r="I341" s="185"/>
      <c r="J341" s="185"/>
      <c r="K341" s="185"/>
      <c r="L341" s="185"/>
      <c r="M341" s="185"/>
      <c r="N341" s="185"/>
      <c r="O341" s="185"/>
      <c r="P341" s="185"/>
      <c r="Q341" s="185"/>
      <c r="R341" s="185"/>
      <c r="S341" s="185"/>
      <c r="T341" s="185"/>
      <c r="U341" s="185"/>
      <c r="V341" s="185"/>
    </row>
    <row r="342" spans="1:22" ht="19.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5"/>
      <c r="O342" s="185"/>
      <c r="P342" s="185"/>
      <c r="Q342" s="185"/>
      <c r="R342" s="185"/>
      <c r="S342" s="185"/>
      <c r="T342" s="185"/>
      <c r="U342" s="185"/>
      <c r="V342" s="185"/>
    </row>
    <row r="343" spans="1:22" ht="19.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  <c r="O343" s="185"/>
      <c r="P343" s="185"/>
      <c r="Q343" s="185"/>
      <c r="R343" s="185"/>
      <c r="S343" s="185"/>
      <c r="T343" s="185"/>
      <c r="U343" s="185"/>
      <c r="V343" s="185"/>
    </row>
    <row r="344" spans="1:22" ht="19.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  <c r="O344" s="185"/>
      <c r="P344" s="185"/>
      <c r="Q344" s="185"/>
      <c r="R344" s="185"/>
      <c r="S344" s="185"/>
      <c r="T344" s="185"/>
      <c r="U344" s="185"/>
      <c r="V344" s="185"/>
    </row>
    <row r="345" spans="1:22" ht="19.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5"/>
      <c r="O345" s="185"/>
      <c r="P345" s="185"/>
      <c r="Q345" s="185"/>
      <c r="R345" s="185"/>
      <c r="S345" s="185"/>
      <c r="T345" s="185"/>
      <c r="U345" s="185"/>
      <c r="V345" s="185"/>
    </row>
    <row r="346" spans="1:22" ht="19.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5"/>
      <c r="O346" s="185"/>
      <c r="P346" s="185"/>
      <c r="Q346" s="185"/>
      <c r="R346" s="185"/>
      <c r="S346" s="185"/>
      <c r="T346" s="185"/>
      <c r="U346" s="185"/>
      <c r="V346" s="185"/>
    </row>
    <row r="347" spans="1:22" ht="19.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5"/>
      <c r="O347" s="185"/>
      <c r="P347" s="185"/>
      <c r="Q347" s="185"/>
      <c r="R347" s="185"/>
      <c r="S347" s="185"/>
      <c r="T347" s="185"/>
      <c r="U347" s="185"/>
      <c r="V347" s="185"/>
    </row>
    <row r="348" spans="1:22" ht="19.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  <c r="P348" s="185"/>
      <c r="Q348" s="185"/>
      <c r="R348" s="185"/>
      <c r="S348" s="185"/>
      <c r="T348" s="185"/>
      <c r="U348" s="185"/>
      <c r="V348" s="185"/>
    </row>
    <row r="349" spans="1:22" ht="19.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185"/>
      <c r="U349" s="185"/>
      <c r="V349" s="185"/>
    </row>
    <row r="350" spans="1:22" ht="19.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</row>
    <row r="351" spans="1:22" ht="19.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  <c r="V351" s="185"/>
    </row>
    <row r="352" spans="1:22" ht="19.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  <c r="V352" s="185"/>
    </row>
    <row r="353" spans="1:22" ht="19.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</row>
    <row r="354" spans="1:22" ht="19.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5"/>
      <c r="O354" s="185"/>
      <c r="P354" s="185"/>
      <c r="Q354" s="185"/>
      <c r="R354" s="185"/>
      <c r="S354" s="185"/>
      <c r="T354" s="185"/>
      <c r="U354" s="185"/>
      <c r="V354" s="185"/>
    </row>
    <row r="355" spans="1:22" ht="19.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5"/>
      <c r="O355" s="185"/>
      <c r="P355" s="185"/>
      <c r="Q355" s="185"/>
      <c r="R355" s="185"/>
      <c r="S355" s="185"/>
      <c r="T355" s="185"/>
      <c r="U355" s="185"/>
      <c r="V355" s="185"/>
    </row>
    <row r="356" spans="1:22" ht="19.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  <c r="V356" s="185"/>
    </row>
    <row r="357" spans="1:22" ht="19.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5"/>
      <c r="O357" s="185"/>
      <c r="P357" s="185"/>
      <c r="Q357" s="185"/>
      <c r="R357" s="185"/>
      <c r="S357" s="185"/>
      <c r="T357" s="185"/>
      <c r="U357" s="185"/>
      <c r="V357" s="185"/>
    </row>
    <row r="358" spans="1:22" ht="19.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5"/>
      <c r="O358" s="185"/>
      <c r="P358" s="185"/>
      <c r="Q358" s="185"/>
      <c r="R358" s="185"/>
      <c r="S358" s="185"/>
      <c r="T358" s="185"/>
      <c r="U358" s="185"/>
      <c r="V358" s="185"/>
    </row>
    <row r="359" spans="1:22" ht="19.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5"/>
      <c r="O359" s="185"/>
      <c r="P359" s="185"/>
      <c r="Q359" s="185"/>
      <c r="R359" s="185"/>
      <c r="S359" s="185"/>
      <c r="T359" s="185"/>
      <c r="U359" s="185"/>
      <c r="V359" s="185"/>
    </row>
    <row r="360" spans="1:22" ht="19.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5"/>
      <c r="R360" s="185"/>
      <c r="S360" s="185"/>
      <c r="T360" s="185"/>
      <c r="U360" s="185"/>
      <c r="V360" s="185"/>
    </row>
    <row r="361" spans="1:22" ht="19.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5"/>
      <c r="O361" s="185"/>
      <c r="P361" s="185"/>
      <c r="Q361" s="185"/>
      <c r="R361" s="185"/>
      <c r="S361" s="185"/>
      <c r="T361" s="185"/>
      <c r="U361" s="185"/>
      <c r="V361" s="185"/>
    </row>
    <row r="362" spans="1:22" ht="19.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5"/>
      <c r="O362" s="185"/>
      <c r="P362" s="185"/>
      <c r="Q362" s="185"/>
      <c r="R362" s="185"/>
      <c r="S362" s="185"/>
      <c r="T362" s="185"/>
      <c r="U362" s="185"/>
      <c r="V362" s="185"/>
    </row>
    <row r="363" spans="1:22" ht="19.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5"/>
      <c r="O363" s="185"/>
      <c r="P363" s="185"/>
      <c r="Q363" s="185"/>
      <c r="R363" s="185"/>
      <c r="S363" s="185"/>
      <c r="T363" s="185"/>
      <c r="U363" s="185"/>
      <c r="V363" s="185"/>
    </row>
    <row r="364" spans="1:22" ht="19.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5"/>
      <c r="O364" s="185"/>
      <c r="P364" s="185"/>
      <c r="Q364" s="185"/>
      <c r="R364" s="185"/>
      <c r="S364" s="185"/>
      <c r="T364" s="185"/>
      <c r="U364" s="185"/>
      <c r="V364" s="185"/>
    </row>
    <row r="365" spans="1:22" ht="19.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5"/>
      <c r="O365" s="185"/>
      <c r="P365" s="185"/>
      <c r="Q365" s="185"/>
      <c r="R365" s="185"/>
      <c r="S365" s="185"/>
      <c r="T365" s="185"/>
      <c r="U365" s="185"/>
      <c r="V365" s="185"/>
    </row>
    <row r="366" spans="1:22" ht="19.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5"/>
      <c r="O366" s="185"/>
      <c r="P366" s="185"/>
      <c r="Q366" s="185"/>
      <c r="R366" s="185"/>
      <c r="S366" s="185"/>
      <c r="T366" s="185"/>
      <c r="U366" s="185"/>
      <c r="V366" s="185"/>
    </row>
    <row r="367" spans="1:22" ht="19.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5"/>
      <c r="O367" s="185"/>
      <c r="P367" s="185"/>
      <c r="Q367" s="185"/>
      <c r="R367" s="185"/>
      <c r="S367" s="185"/>
      <c r="T367" s="185"/>
      <c r="U367" s="185"/>
      <c r="V367" s="185"/>
    </row>
    <row r="368" spans="1:22" ht="19.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5"/>
      <c r="O368" s="185"/>
      <c r="P368" s="185"/>
      <c r="Q368" s="185"/>
      <c r="R368" s="185"/>
      <c r="S368" s="185"/>
      <c r="T368" s="185"/>
      <c r="U368" s="185"/>
      <c r="V368" s="185"/>
    </row>
    <row r="369" spans="1:22" ht="19.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</row>
    <row r="370" spans="1:22" ht="19.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5"/>
      <c r="O370" s="185"/>
      <c r="P370" s="185"/>
      <c r="Q370" s="185"/>
      <c r="R370" s="185"/>
      <c r="S370" s="185"/>
      <c r="T370" s="185"/>
      <c r="U370" s="185"/>
      <c r="V370" s="185"/>
    </row>
    <row r="371" spans="1:22" ht="19.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5"/>
      <c r="O371" s="185"/>
      <c r="P371" s="185"/>
      <c r="Q371" s="185"/>
      <c r="R371" s="185"/>
      <c r="S371" s="185"/>
      <c r="T371" s="185"/>
      <c r="U371" s="185"/>
      <c r="V371" s="185"/>
    </row>
    <row r="372" spans="1:22" ht="19.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5"/>
      <c r="O372" s="185"/>
      <c r="P372" s="185"/>
      <c r="Q372" s="185"/>
      <c r="R372" s="185"/>
      <c r="S372" s="185"/>
      <c r="T372" s="185"/>
      <c r="U372" s="185"/>
      <c r="V372" s="185"/>
    </row>
    <row r="373" spans="1:22" ht="19.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P373" s="185"/>
      <c r="Q373" s="185"/>
      <c r="R373" s="185"/>
      <c r="S373" s="185"/>
      <c r="T373" s="185"/>
      <c r="U373" s="185"/>
      <c r="V373" s="185"/>
    </row>
    <row r="374" spans="1:22" ht="19.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</row>
    <row r="375" spans="1:22" ht="19.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P375" s="185"/>
      <c r="Q375" s="185"/>
      <c r="R375" s="185"/>
      <c r="S375" s="185"/>
      <c r="T375" s="185"/>
      <c r="U375" s="185"/>
      <c r="V375" s="185"/>
    </row>
    <row r="376" spans="1:22" ht="19.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P376" s="185"/>
      <c r="Q376" s="185"/>
      <c r="R376" s="185"/>
      <c r="S376" s="185"/>
      <c r="T376" s="185"/>
      <c r="U376" s="185"/>
      <c r="V376" s="185"/>
    </row>
    <row r="377" spans="1:22" ht="19.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P377" s="185"/>
      <c r="Q377" s="185"/>
      <c r="R377" s="185"/>
      <c r="S377" s="185"/>
      <c r="T377" s="185"/>
      <c r="U377" s="185"/>
      <c r="V377" s="185"/>
    </row>
    <row r="378" spans="1:22" ht="19.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P378" s="185"/>
      <c r="Q378" s="185"/>
      <c r="R378" s="185"/>
      <c r="S378" s="185"/>
      <c r="T378" s="185"/>
      <c r="U378" s="185"/>
      <c r="V378" s="185"/>
    </row>
    <row r="379" spans="1:22" ht="19.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P379" s="185"/>
      <c r="Q379" s="185"/>
      <c r="R379" s="185"/>
      <c r="S379" s="185"/>
      <c r="T379" s="185"/>
      <c r="U379" s="185"/>
      <c r="V379" s="185"/>
    </row>
    <row r="380" spans="1:22" ht="19.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P380" s="185"/>
      <c r="Q380" s="185"/>
      <c r="R380" s="185"/>
      <c r="S380" s="185"/>
      <c r="T380" s="185"/>
      <c r="U380" s="185"/>
      <c r="V380" s="185"/>
    </row>
    <row r="381" spans="1:22" ht="19.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</row>
    <row r="382" spans="1:22" ht="19.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P382" s="185"/>
      <c r="Q382" s="185"/>
      <c r="R382" s="185"/>
      <c r="S382" s="185"/>
      <c r="T382" s="185"/>
      <c r="U382" s="185"/>
      <c r="V382" s="185"/>
    </row>
    <row r="383" spans="1:22" ht="19.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</row>
    <row r="384" spans="1:22" ht="19.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P384" s="185"/>
      <c r="Q384" s="185"/>
      <c r="R384" s="185"/>
      <c r="S384" s="185"/>
      <c r="T384" s="185"/>
      <c r="U384" s="185"/>
      <c r="V384" s="185"/>
    </row>
    <row r="385" spans="1:22" ht="19.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P385" s="185"/>
      <c r="Q385" s="185"/>
      <c r="R385" s="185"/>
      <c r="S385" s="185"/>
      <c r="T385" s="185"/>
      <c r="U385" s="185"/>
      <c r="V385" s="185"/>
    </row>
    <row r="386" spans="1:22" ht="19.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</row>
    <row r="387" spans="1:22" ht="19.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P387" s="185"/>
      <c r="Q387" s="185"/>
      <c r="R387" s="185"/>
      <c r="S387" s="185"/>
      <c r="T387" s="185"/>
      <c r="U387" s="185"/>
      <c r="V387" s="185"/>
    </row>
    <row r="388" spans="1:22" ht="19.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5"/>
      <c r="R388" s="185"/>
      <c r="S388" s="185"/>
      <c r="T388" s="185"/>
      <c r="U388" s="185"/>
      <c r="V388" s="185"/>
    </row>
    <row r="389" spans="1:22" ht="19.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P389" s="185"/>
      <c r="Q389" s="185"/>
      <c r="R389" s="185"/>
      <c r="S389" s="185"/>
      <c r="T389" s="185"/>
      <c r="U389" s="185"/>
      <c r="V389" s="185"/>
    </row>
    <row r="390" spans="1:22" ht="19.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P390" s="185"/>
      <c r="Q390" s="185"/>
      <c r="R390" s="185"/>
      <c r="S390" s="185"/>
      <c r="T390" s="185"/>
      <c r="U390" s="185"/>
      <c r="V390" s="185"/>
    </row>
    <row r="391" spans="1:22" ht="19.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P391" s="185"/>
      <c r="Q391" s="185"/>
      <c r="R391" s="185"/>
      <c r="S391" s="185"/>
      <c r="T391" s="185"/>
      <c r="U391" s="185"/>
      <c r="V391" s="185"/>
    </row>
    <row r="392" spans="1:22" ht="19.5">
      <c r="A392" s="185"/>
      <c r="B392" s="185"/>
      <c r="C392" s="185"/>
      <c r="D392" s="185"/>
      <c r="E392" s="185"/>
      <c r="F392" s="185"/>
      <c r="G392" s="185"/>
      <c r="H392" s="185"/>
      <c r="S392" s="185"/>
      <c r="T392" s="185"/>
      <c r="U392" s="185"/>
      <c r="V392" s="185"/>
    </row>
  </sheetData>
  <mergeCells count="61">
    <mergeCell ref="E61:K61"/>
    <mergeCell ref="M61:P61"/>
    <mergeCell ref="E56:K56"/>
    <mergeCell ref="M56:P56"/>
    <mergeCell ref="E58:K58"/>
    <mergeCell ref="M58:P58"/>
    <mergeCell ref="R56:T56"/>
    <mergeCell ref="E57:K57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L38:P38"/>
    <mergeCell ref="Q38:T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2004-09-27T06:13:25Z</cp:lastPrinted>
  <dcterms:created xsi:type="dcterms:W3CDTF">2004-05-24T05:59:45Z</dcterms:created>
  <dcterms:modified xsi:type="dcterms:W3CDTF">2004-09-27T06:13:53Z</dcterms:modified>
  <cp:category/>
  <cp:version/>
  <cp:contentType/>
  <cp:contentStatus/>
</cp:coreProperties>
</file>