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<sst xmlns="http://schemas.openxmlformats.org/spreadsheetml/2006/main" count="161" uniqueCount="117">
  <si>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</si>
  <si>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</si>
  <si>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</si>
  <si>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</si>
  <si>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</si>
  <si>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</si>
  <si>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</si>
  <si>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</si>
  <si>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</si>
  <si>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</si>
  <si>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</si>
  <si>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</si>
  <si>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</si>
  <si>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</si>
  <si>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</si>
  <si>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</si>
  <si>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</si>
  <si>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</si>
  <si>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</si>
  <si>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</si>
  <si>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</si>
  <si>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</si>
  <si>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</si>
  <si>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</si>
  <si>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</si>
  <si>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</si>
  <si>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</si>
  <si>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</si>
  <si>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</si>
  <si>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</si>
  <si>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</si>
  <si>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</si>
  <si>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</si>
  <si>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</si>
  <si>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</si>
  <si>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</si>
  <si>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</si>
  <si>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</si>
  <si>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</si>
  <si>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</si>
  <si>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</si>
  <si>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</si>
  <si>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</si>
  <si>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</si>
  <si>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</si>
  <si>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</si>
  <si>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</si>
  <si>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</si>
  <si>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</si>
  <si>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</si>
  <si>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</si>
  <si>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</si>
  <si>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</si>
  <si>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</si>
  <si>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</si>
  <si>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</si>
  <si>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</si>
  <si>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</si>
  <si>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</si>
  <si>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</si>
  <si>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</si>
  <si>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</si>
  <si>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</si>
  <si>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</si>
  <si>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</si>
  <si>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</si>
  <si>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</si>
  <si>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</si>
  <si>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</si>
  <si>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</si>
  <si>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</si>
  <si>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</si>
  <si>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</si>
  <si>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</si>
  <si>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</si>
  <si>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</si>
  <si>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</si>
  <si>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</si>
  <si>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</si>
  <si>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</si>
  <si>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</si>
  <si>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</si>
  <si>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</si>
  <si>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</si>
  <si>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</si>
  <si>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</si>
  <si>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</si>
  <si>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</si>
  <si>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</si>
  <si>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</si>
  <si>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</si>
  <si>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</si>
  <si>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</si>
  <si>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</si>
  <si>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</si>
  <si>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Diphalane 2004</t>
  </si>
  <si>
    <t xml:space="preserve">October 2004 </t>
  </si>
  <si>
    <t>1 October/Diphalane 2004</t>
  </si>
  <si>
    <t>31 October/Diphalane 2004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</si>
  <si>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</si>
  <si>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</si>
  <si>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</si>
  <si>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</si>
  <si>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</si>
  <si>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Ngwanatseele 2004</t>
  </si>
  <si>
    <t xml:space="preserve">November 2004 </t>
  </si>
  <si>
    <t>March - November 2004</t>
  </si>
  <si>
    <t>Mopitlwe - Ngwanatseele 2004</t>
  </si>
  <si>
    <t>1 November/Ngwanatseele 2004</t>
  </si>
  <si>
    <t>30 November/Ngwanatseele 2004</t>
  </si>
  <si>
    <t>30 November/Ngwanatseele 2003</t>
  </si>
  <si>
    <t>March - November 2003</t>
  </si>
  <si>
    <t>Mopitlwe - Ngwanatseele 2003</t>
  </si>
  <si>
    <t>SMI-122004</t>
  </si>
  <si>
    <t>2004/12/23</t>
  </si>
  <si>
    <t>Defetiso (-) / Tlhaelo (+) ya dithoto</t>
  </si>
  <si>
    <t>107 191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</si>
</sst>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1" xfId="0" applyNumberFormat="1" applyFont="1" applyFill="1" applyBorder="1" applyAlignment="1" quotePrefix="1">
      <alignment horizontal="center"/>
    </xf>
    <xf numFmtId="164" fontId="1" fillId="0" borderId="19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 horizontal="righ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164" fontId="1" fillId="0" borderId="42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45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3" xfId="0" applyNumberFormat="1" applyFont="1" applyFill="1" applyBorder="1" applyAlignment="1" quotePrefix="1">
      <alignment horizontal="center"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 quotePrefix="1">
      <alignment horizontal="right"/>
    </xf>
    <xf numFmtId="164" fontId="1" fillId="0" borderId="5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 quotePrefix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64" fontId="6" fillId="0" borderId="3" xfId="0" applyNumberFormat="1" applyFont="1" applyFill="1" applyBorder="1" applyAlignment="1" quotePrefix="1">
      <alignment horizontal="left"/>
    </xf>
    <xf numFmtId="164" fontId="1" fillId="0" borderId="0" xfId="0" applyNumberFormat="1" applyFont="1" applyFill="1" applyBorder="1" applyAlignment="1">
      <alignment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 quotePrefix="1">
      <alignment horizontal="center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 quotePrefix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3" xfId="0" applyFont="1" applyFill="1" applyBorder="1" applyAlignment="1" quotePrefix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6" fillId="0" borderId="49" xfId="0" applyFont="1" applyFill="1" applyBorder="1" applyAlignment="1" quotePrefix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164" fontId="1" fillId="0" borderId="19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/>
    </xf>
    <xf numFmtId="0" fontId="6" fillId="0" borderId="52" xfId="0" applyFont="1" applyFill="1" applyBorder="1" applyAlignment="1" quotePrefix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/>
    </xf>
    <xf numFmtId="164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30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47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1" fillId="0" borderId="52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6" xfId="0" applyNumberFormat="1" applyFont="1" applyFill="1" applyBorder="1" applyAlignment="1">
      <alignment horizontal="center" vertical="center"/>
    </xf>
    <xf numFmtId="17" fontId="1" fillId="0" borderId="5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4" fontId="3" fillId="0" borderId="52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" fontId="1" fillId="0" borderId="42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0" zoomScaleNormal="70" workbookViewId="0" topLeftCell="E1">
      <selection activeCell="D1" sqref="D1:T1"/>
    </sheetView>
  </sheetViews>
  <sheetFormatPr defaultColWidth="9.140625" defaultRowHeight="12.75"/>
  <cols>
    <col min="1" max="1" width="2.8515625" style="118" customWidth="1"/>
    <col min="2" max="2" width="1.8515625" style="118" customWidth="1"/>
    <col min="3" max="3" width="40.140625" style="118" customWidth="1"/>
    <col min="4" max="4" width="11.28125" style="118" bestFit="1" customWidth="1"/>
    <col min="5" max="5" width="16.8515625" style="118" customWidth="1"/>
    <col min="6" max="6" width="8.8515625" style="118" bestFit="1" customWidth="1"/>
    <col min="7" max="7" width="14.7109375" style="118" bestFit="1" customWidth="1"/>
    <col min="8" max="8" width="11.28125" style="118" bestFit="1" customWidth="1"/>
    <col min="9" max="9" width="16.8515625" style="118" customWidth="1"/>
    <col min="10" max="10" width="9.00390625" style="118" bestFit="1" customWidth="1"/>
    <col min="11" max="11" width="14.7109375" style="118" bestFit="1" customWidth="1"/>
    <col min="12" max="12" width="11.421875" style="118" customWidth="1"/>
    <col min="13" max="13" width="16.7109375" style="118" customWidth="1"/>
    <col min="14" max="14" width="9.57421875" style="118" customWidth="1"/>
    <col min="15" max="15" width="14.7109375" style="118" bestFit="1" customWidth="1"/>
    <col min="16" max="16" width="9.28125" style="118" bestFit="1" customWidth="1"/>
    <col min="17" max="17" width="12.00390625" style="118" customWidth="1"/>
    <col min="18" max="18" width="16.8515625" style="118" customWidth="1"/>
    <col min="19" max="19" width="8.8515625" style="118" bestFit="1" customWidth="1"/>
    <col min="20" max="20" width="14.7109375" style="118" bestFit="1" customWidth="1"/>
    <col min="21" max="21" width="65.8515625" style="118" customWidth="1"/>
    <col min="22" max="22" width="1.421875" style="118" customWidth="1"/>
    <col min="23" max="23" width="1.57421875" style="117" customWidth="1"/>
    <col min="24" max="24" width="1.28515625" style="117" customWidth="1"/>
    <col min="25" max="16384" width="9.140625" style="2" customWidth="1"/>
  </cols>
  <sheetData>
    <row r="1" spans="1:24" ht="26.25" customHeight="1">
      <c r="A1" s="270"/>
      <c r="B1" s="271"/>
      <c r="C1" s="272"/>
      <c r="D1" s="289" t="s">
        <v>0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1"/>
      <c r="U1" s="289" t="s">
        <v>113</v>
      </c>
      <c r="V1" s="290"/>
      <c r="W1" s="291"/>
      <c r="X1" s="1"/>
    </row>
    <row r="2" spans="1:24" ht="23.25" customHeight="1">
      <c r="A2" s="273"/>
      <c r="B2" s="274"/>
      <c r="C2" s="275"/>
      <c r="D2" s="302" t="s">
        <v>68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  <c r="U2" s="299"/>
      <c r="V2" s="300"/>
      <c r="W2" s="301"/>
      <c r="X2" s="1"/>
    </row>
    <row r="3" spans="1:24" ht="24" customHeight="1" thickBot="1">
      <c r="A3" s="273"/>
      <c r="B3" s="274"/>
      <c r="C3" s="275"/>
      <c r="D3" s="305" t="s">
        <v>79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299"/>
      <c r="V3" s="300"/>
      <c r="W3" s="301"/>
      <c r="X3" s="3"/>
    </row>
    <row r="4" spans="1:24" s="6" customFormat="1" ht="21" customHeight="1">
      <c r="A4" s="273"/>
      <c r="B4" s="274"/>
      <c r="C4" s="275"/>
      <c r="D4" s="308" t="s">
        <v>96</v>
      </c>
      <c r="E4" s="309"/>
      <c r="F4" s="233"/>
      <c r="G4" s="310"/>
      <c r="H4" s="308" t="s">
        <v>105</v>
      </c>
      <c r="I4" s="309"/>
      <c r="J4" s="233"/>
      <c r="K4" s="310"/>
      <c r="L4" s="311" t="s">
        <v>1</v>
      </c>
      <c r="M4" s="312"/>
      <c r="N4" s="312"/>
      <c r="O4" s="313"/>
      <c r="P4" s="4"/>
      <c r="Q4" s="311" t="s">
        <v>1</v>
      </c>
      <c r="R4" s="312"/>
      <c r="S4" s="312"/>
      <c r="T4" s="312"/>
      <c r="U4" s="299"/>
      <c r="V4" s="300"/>
      <c r="W4" s="301"/>
      <c r="X4" s="5"/>
    </row>
    <row r="5" spans="1:24" s="6" customFormat="1" ht="21" customHeight="1">
      <c r="A5" s="273"/>
      <c r="B5" s="274"/>
      <c r="C5" s="275"/>
      <c r="D5" s="288" t="s">
        <v>95</v>
      </c>
      <c r="E5" s="280"/>
      <c r="F5" s="281"/>
      <c r="G5" s="282"/>
      <c r="H5" s="288" t="s">
        <v>104</v>
      </c>
      <c r="I5" s="280"/>
      <c r="J5" s="281"/>
      <c r="K5" s="282"/>
      <c r="L5" s="279" t="s">
        <v>106</v>
      </c>
      <c r="M5" s="280"/>
      <c r="N5" s="281"/>
      <c r="O5" s="282"/>
      <c r="P5" s="7"/>
      <c r="Q5" s="279" t="s">
        <v>111</v>
      </c>
      <c r="R5" s="280"/>
      <c r="S5" s="281"/>
      <c r="T5" s="282"/>
      <c r="U5" s="292" t="s">
        <v>114</v>
      </c>
      <c r="V5" s="293"/>
      <c r="W5" s="294"/>
      <c r="X5" s="5"/>
    </row>
    <row r="6" spans="1:24" ht="21" customHeight="1" thickBot="1">
      <c r="A6" s="273"/>
      <c r="B6" s="274"/>
      <c r="C6" s="275"/>
      <c r="D6" s="283"/>
      <c r="E6" s="284"/>
      <c r="F6" s="284"/>
      <c r="G6" s="285"/>
      <c r="H6" s="283" t="s">
        <v>3</v>
      </c>
      <c r="I6" s="286"/>
      <c r="J6" s="284"/>
      <c r="K6" s="285"/>
      <c r="L6" s="287" t="s">
        <v>107</v>
      </c>
      <c r="M6" s="286"/>
      <c r="N6" s="284"/>
      <c r="O6" s="285"/>
      <c r="P6" s="9" t="s">
        <v>4</v>
      </c>
      <c r="Q6" s="287" t="s">
        <v>112</v>
      </c>
      <c r="R6" s="286"/>
      <c r="S6" s="284"/>
      <c r="T6" s="285"/>
      <c r="U6" s="295"/>
      <c r="V6" s="293"/>
      <c r="W6" s="294"/>
      <c r="X6" s="3"/>
    </row>
    <row r="7" spans="1:24" ht="21" customHeight="1">
      <c r="A7" s="273"/>
      <c r="B7" s="274"/>
      <c r="C7" s="275"/>
      <c r="D7" s="158" t="s">
        <v>5</v>
      </c>
      <c r="E7" s="159" t="s">
        <v>6</v>
      </c>
      <c r="F7" s="159" t="s">
        <v>7</v>
      </c>
      <c r="G7" s="157" t="s">
        <v>8</v>
      </c>
      <c r="H7" s="158" t="s">
        <v>5</v>
      </c>
      <c r="I7" s="159" t="s">
        <v>6</v>
      </c>
      <c r="J7" s="159" t="s">
        <v>7</v>
      </c>
      <c r="K7" s="157" t="s">
        <v>8</v>
      </c>
      <c r="L7" s="158" t="s">
        <v>5</v>
      </c>
      <c r="M7" s="159" t="s">
        <v>6</v>
      </c>
      <c r="N7" s="159" t="s">
        <v>7</v>
      </c>
      <c r="O7" s="157" t="s">
        <v>8</v>
      </c>
      <c r="P7" s="10" t="s">
        <v>9</v>
      </c>
      <c r="Q7" s="158" t="s">
        <v>5</v>
      </c>
      <c r="R7" s="159" t="s">
        <v>6</v>
      </c>
      <c r="S7" s="159" t="s">
        <v>7</v>
      </c>
      <c r="T7" s="157" t="s">
        <v>8</v>
      </c>
      <c r="U7" s="295"/>
      <c r="V7" s="293"/>
      <c r="W7" s="294"/>
      <c r="X7" s="3"/>
    </row>
    <row r="8" spans="1:24" ht="21" customHeight="1" thickBot="1">
      <c r="A8" s="276"/>
      <c r="B8" s="277"/>
      <c r="C8" s="278"/>
      <c r="D8" s="160" t="s">
        <v>10</v>
      </c>
      <c r="E8" s="161" t="s">
        <v>11</v>
      </c>
      <c r="F8" s="161" t="s">
        <v>12</v>
      </c>
      <c r="G8" s="162" t="s">
        <v>13</v>
      </c>
      <c r="H8" s="160" t="s">
        <v>10</v>
      </c>
      <c r="I8" s="161" t="s">
        <v>11</v>
      </c>
      <c r="J8" s="161" t="s">
        <v>12</v>
      </c>
      <c r="K8" s="162" t="s">
        <v>13</v>
      </c>
      <c r="L8" s="160" t="s">
        <v>10</v>
      </c>
      <c r="M8" s="161" t="s">
        <v>11</v>
      </c>
      <c r="N8" s="161" t="s">
        <v>12</v>
      </c>
      <c r="O8" s="162" t="s">
        <v>13</v>
      </c>
      <c r="P8" s="11"/>
      <c r="Q8" s="160" t="s">
        <v>10</v>
      </c>
      <c r="R8" s="161" t="s">
        <v>11</v>
      </c>
      <c r="S8" s="161" t="s">
        <v>12</v>
      </c>
      <c r="T8" s="162" t="s">
        <v>13</v>
      </c>
      <c r="U8" s="296"/>
      <c r="V8" s="297"/>
      <c r="W8" s="298"/>
      <c r="X8" s="3"/>
    </row>
    <row r="9" spans="1:24" s="16" customFormat="1" ht="24" thickBot="1">
      <c r="A9" s="260" t="s">
        <v>78</v>
      </c>
      <c r="B9" s="261"/>
      <c r="C9" s="262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60" t="s">
        <v>14</v>
      </c>
      <c r="V9" s="261"/>
      <c r="W9" s="262"/>
      <c r="X9" s="15"/>
    </row>
    <row r="10" spans="1:24" s="6" customFormat="1" ht="23.25" customHeight="1" thickBot="1">
      <c r="A10" s="263" t="s">
        <v>15</v>
      </c>
      <c r="B10" s="264"/>
      <c r="C10" s="264"/>
      <c r="D10" s="265" t="s">
        <v>97</v>
      </c>
      <c r="E10" s="266"/>
      <c r="F10" s="266"/>
      <c r="G10" s="267"/>
      <c r="H10" s="265" t="s">
        <v>108</v>
      </c>
      <c r="I10" s="266"/>
      <c r="J10" s="266"/>
      <c r="K10" s="267"/>
      <c r="L10" s="265" t="s">
        <v>75</v>
      </c>
      <c r="M10" s="266"/>
      <c r="N10" s="266"/>
      <c r="O10" s="267"/>
      <c r="P10" s="163"/>
      <c r="Q10" s="265" t="s">
        <v>74</v>
      </c>
      <c r="R10" s="266"/>
      <c r="S10" s="266"/>
      <c r="T10" s="267"/>
      <c r="U10" s="268" t="s">
        <v>16</v>
      </c>
      <c r="V10" s="268"/>
      <c r="W10" s="269"/>
      <c r="X10" s="5"/>
    </row>
    <row r="11" spans="1:24" ht="21" customHeight="1" thickBot="1">
      <c r="A11" s="164" t="s">
        <v>17</v>
      </c>
      <c r="B11" s="165"/>
      <c r="C11" s="165"/>
      <c r="D11" s="17">
        <v>43.4</v>
      </c>
      <c r="E11" s="18">
        <v>23.4</v>
      </c>
      <c r="F11" s="18">
        <v>20.4</v>
      </c>
      <c r="G11" s="19">
        <f>SUM(D11:F11)</f>
        <v>87.19999999999999</v>
      </c>
      <c r="H11" s="20">
        <f>D38</f>
        <v>39.89999999999999</v>
      </c>
      <c r="I11" s="18">
        <f>E38</f>
        <v>21.2</v>
      </c>
      <c r="J11" s="18">
        <f>F38</f>
        <v>19.499999999999996</v>
      </c>
      <c r="K11" s="21">
        <f>SUM(H11:J11)</f>
        <v>80.6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128"/>
      <c r="V11" s="137"/>
      <c r="W11" s="129" t="s">
        <v>18</v>
      </c>
      <c r="X11" s="3"/>
    </row>
    <row r="12" spans="1:23" s="3" customFormat="1" ht="21" customHeight="1">
      <c r="A12" s="164"/>
      <c r="B12" s="165"/>
      <c r="C12" s="165"/>
      <c r="D12" s="26"/>
      <c r="E12" s="26"/>
      <c r="F12" s="26"/>
      <c r="G12" s="26"/>
      <c r="H12" s="26"/>
      <c r="I12" s="26"/>
      <c r="J12" s="26"/>
      <c r="K12" s="26"/>
      <c r="L12" s="233" t="s">
        <v>83</v>
      </c>
      <c r="M12" s="233"/>
      <c r="N12" s="233"/>
      <c r="O12" s="233"/>
      <c r="P12" s="218"/>
      <c r="Q12" s="233" t="s">
        <v>82</v>
      </c>
      <c r="R12" s="233"/>
      <c r="S12" s="233"/>
      <c r="T12" s="233"/>
      <c r="U12" s="128"/>
      <c r="V12" s="137"/>
      <c r="W12" s="129"/>
    </row>
    <row r="13" spans="1:23" s="3" customFormat="1" ht="21" customHeight="1">
      <c r="A13" s="164"/>
      <c r="B13" s="165"/>
      <c r="C13" s="165"/>
      <c r="D13" s="121"/>
      <c r="E13" s="121"/>
      <c r="F13" s="121"/>
      <c r="G13" s="121"/>
      <c r="H13" s="121"/>
      <c r="I13" s="121"/>
      <c r="J13" s="121"/>
      <c r="K13" s="121"/>
      <c r="L13" s="257" t="s">
        <v>106</v>
      </c>
      <c r="M13" s="258"/>
      <c r="N13" s="258"/>
      <c r="O13" s="258"/>
      <c r="Q13" s="257" t="s">
        <v>111</v>
      </c>
      <c r="R13" s="258"/>
      <c r="S13" s="258"/>
      <c r="T13" s="258"/>
      <c r="U13" s="128"/>
      <c r="V13" s="137"/>
      <c r="W13" s="129"/>
    </row>
    <row r="14" spans="1:24" s="6" customFormat="1" ht="21" customHeight="1" thickBot="1">
      <c r="A14" s="166"/>
      <c r="B14" s="167"/>
      <c r="C14" s="167"/>
      <c r="D14" s="234"/>
      <c r="E14" s="234"/>
      <c r="F14" s="234"/>
      <c r="G14" s="234"/>
      <c r="H14" s="8"/>
      <c r="I14" s="8"/>
      <c r="J14" s="8"/>
      <c r="K14" s="8"/>
      <c r="L14" s="259" t="s">
        <v>107</v>
      </c>
      <c r="M14" s="259"/>
      <c r="N14" s="259"/>
      <c r="O14" s="259"/>
      <c r="P14" s="219"/>
      <c r="Q14" s="259" t="s">
        <v>112</v>
      </c>
      <c r="R14" s="259"/>
      <c r="S14" s="259"/>
      <c r="T14" s="259"/>
      <c r="U14" s="138"/>
      <c r="V14" s="139"/>
      <c r="W14" s="140"/>
      <c r="X14" s="5"/>
    </row>
    <row r="15" spans="1:24" ht="21" customHeight="1">
      <c r="A15" s="164" t="s">
        <v>19</v>
      </c>
      <c r="B15" s="168"/>
      <c r="C15" s="168"/>
      <c r="D15" s="29">
        <f>SUM(D16:D17)</f>
        <v>0.5</v>
      </c>
      <c r="E15" s="30">
        <f>SUM(E16:E17)</f>
        <v>0.8</v>
      </c>
      <c r="F15" s="30">
        <f>SUM(F16:F17)</f>
        <v>0.1</v>
      </c>
      <c r="G15" s="31">
        <f>SUM(D15:F15)</f>
        <v>1.4000000000000001</v>
      </c>
      <c r="H15" s="29">
        <f>SUM(H16:H17)</f>
        <v>0.4</v>
      </c>
      <c r="I15" s="30">
        <f>SUM(I16:I17)</f>
        <v>0.7</v>
      </c>
      <c r="J15" s="30">
        <f>SUM(J16:J17)</f>
        <v>0.1</v>
      </c>
      <c r="K15" s="31">
        <f>SUM(H15:J15)</f>
        <v>1.2000000000000002</v>
      </c>
      <c r="L15" s="32">
        <f>SUM(L16:L17)</f>
        <v>58.8</v>
      </c>
      <c r="M15" s="33">
        <f>SUM(M16:M17)</f>
        <v>34.8</v>
      </c>
      <c r="N15" s="33">
        <f>SUM(N16:N17)</f>
        <v>23.8</v>
      </c>
      <c r="O15" s="34">
        <f>SUM(L15:N15)</f>
        <v>117.39999999999999</v>
      </c>
      <c r="P15" s="35" t="s">
        <v>73</v>
      </c>
      <c r="Q15" s="29">
        <f>SUM(Q16:Q17)</f>
        <v>33.9</v>
      </c>
      <c r="R15" s="30">
        <f>SUM(R16:R17)</f>
        <v>21.7</v>
      </c>
      <c r="S15" s="30">
        <f>SUM(S16:S17)</f>
        <v>10.2</v>
      </c>
      <c r="T15" s="31">
        <f>SUM(Q15:S15)</f>
        <v>65.8</v>
      </c>
      <c r="U15" s="141"/>
      <c r="V15" s="128"/>
      <c r="W15" s="129" t="s">
        <v>20</v>
      </c>
      <c r="X15" s="3"/>
    </row>
    <row r="16" spans="1:24" ht="21" customHeight="1">
      <c r="A16" s="164"/>
      <c r="B16" s="169" t="s">
        <v>89</v>
      </c>
      <c r="C16" s="170"/>
      <c r="D16" s="36">
        <v>0.2</v>
      </c>
      <c r="E16" s="37">
        <v>0.2</v>
      </c>
      <c r="F16" s="38">
        <v>0.1</v>
      </c>
      <c r="G16" s="39">
        <f>SUM(D16:F16)</f>
        <v>0.5</v>
      </c>
      <c r="H16" s="36">
        <v>0.3</v>
      </c>
      <c r="I16" s="37">
        <v>0.3</v>
      </c>
      <c r="J16" s="38">
        <v>0.1</v>
      </c>
      <c r="K16" s="39">
        <f>SUM(H16:J16)</f>
        <v>0.7</v>
      </c>
      <c r="L16" s="36">
        <v>56.8</v>
      </c>
      <c r="M16" s="37">
        <v>26.9</v>
      </c>
      <c r="N16" s="38">
        <v>23.5</v>
      </c>
      <c r="O16" s="39">
        <f>SUM(L16:N16)</f>
        <v>107.19999999999999</v>
      </c>
      <c r="P16" s="40">
        <f>ROUND(O16-T16,2)/T16*100</f>
        <v>107.75193798449614</v>
      </c>
      <c r="Q16" s="41">
        <v>28.7</v>
      </c>
      <c r="R16" s="42">
        <v>12.7</v>
      </c>
      <c r="S16" s="43">
        <v>10.2</v>
      </c>
      <c r="T16" s="39">
        <f>SUM(Q16:S16)</f>
        <v>51.599999999999994</v>
      </c>
      <c r="U16" s="132"/>
      <c r="V16" s="133" t="s">
        <v>94</v>
      </c>
      <c r="W16" s="142"/>
      <c r="X16" s="3"/>
    </row>
    <row r="17" spans="1:24" ht="21" customHeight="1" thickBot="1">
      <c r="A17" s="164"/>
      <c r="B17" s="171" t="s">
        <v>21</v>
      </c>
      <c r="C17" s="172"/>
      <c r="D17" s="62">
        <v>0.3</v>
      </c>
      <c r="E17" s="63">
        <v>0.6</v>
      </c>
      <c r="F17" s="64">
        <v>0</v>
      </c>
      <c r="G17" s="65">
        <f>SUM(D17:F17)</f>
        <v>0.8999999999999999</v>
      </c>
      <c r="H17" s="62">
        <v>0.1</v>
      </c>
      <c r="I17" s="63">
        <v>0.4</v>
      </c>
      <c r="J17" s="64">
        <v>0</v>
      </c>
      <c r="K17" s="65">
        <f>SUM(H17:J17)</f>
        <v>0.5</v>
      </c>
      <c r="L17" s="62">
        <v>2</v>
      </c>
      <c r="M17" s="63">
        <v>7.9</v>
      </c>
      <c r="N17" s="64">
        <v>0.3</v>
      </c>
      <c r="O17" s="65">
        <f>SUM(L17:N17)</f>
        <v>10.200000000000001</v>
      </c>
      <c r="P17" s="122" t="s">
        <v>73</v>
      </c>
      <c r="Q17" s="123">
        <v>5.2</v>
      </c>
      <c r="R17" s="124">
        <v>9</v>
      </c>
      <c r="S17" s="125">
        <v>0</v>
      </c>
      <c r="T17" s="65">
        <f>SUM(Q17:S17)</f>
        <v>14.2</v>
      </c>
      <c r="U17" s="228" t="s">
        <v>22</v>
      </c>
      <c r="V17" s="229"/>
      <c r="W17" s="143"/>
      <c r="X17" s="3"/>
    </row>
    <row r="18" spans="1:24" ht="9" customHeight="1" thickBot="1">
      <c r="A18" s="164"/>
      <c r="B18" s="137"/>
      <c r="C18" s="137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31"/>
      <c r="V18" s="131"/>
      <c r="W18" s="142"/>
      <c r="X18" s="3"/>
    </row>
    <row r="19" spans="1:24" ht="21" customHeight="1" thickBot="1">
      <c r="A19" s="164" t="s">
        <v>23</v>
      </c>
      <c r="B19" s="173"/>
      <c r="C19" s="168"/>
      <c r="D19" s="52">
        <f>SUM(D21:D27)</f>
        <v>1.7000000000000002</v>
      </c>
      <c r="E19" s="18">
        <f>SUM(E21:E27)</f>
        <v>3.7</v>
      </c>
      <c r="F19" s="20">
        <f>SUM(F21:F27)</f>
        <v>0.1</v>
      </c>
      <c r="G19" s="19">
        <f>SUM(D19:F19)</f>
        <v>5.5</v>
      </c>
      <c r="H19" s="52">
        <f>SUM(H21:H27)</f>
        <v>2.4</v>
      </c>
      <c r="I19" s="18">
        <f>SUM(I21:I27)</f>
        <v>3.5000000000000004</v>
      </c>
      <c r="J19" s="20">
        <f>SUM(J21:J27)</f>
        <v>0.1</v>
      </c>
      <c r="K19" s="19">
        <f>SUM(H19:J19)</f>
        <v>6</v>
      </c>
      <c r="L19" s="52">
        <f>SUM(L21:L27)</f>
        <v>18.8</v>
      </c>
      <c r="M19" s="18">
        <f>SUM(M21:M27)</f>
        <v>24.6</v>
      </c>
      <c r="N19" s="20">
        <f>SUM(N21:N27)</f>
        <v>2.6</v>
      </c>
      <c r="O19" s="19">
        <f>SUM(L19:N19)</f>
        <v>46.00000000000001</v>
      </c>
      <c r="P19" s="53">
        <f>ROUND((O19-T19)/T19*100,2)</f>
        <v>-13.04</v>
      </c>
      <c r="Q19" s="52">
        <f>SUM(Q21:Q27)</f>
        <v>18.799999999999997</v>
      </c>
      <c r="R19" s="18">
        <f>SUM(R21:R27)</f>
        <v>29.699999999999996</v>
      </c>
      <c r="S19" s="20">
        <f>SUM(S21:S27)</f>
        <v>4.3999999999999995</v>
      </c>
      <c r="T19" s="19">
        <f>SUM(Q19:S19)</f>
        <v>52.89999999999999</v>
      </c>
      <c r="U19" s="128"/>
      <c r="V19" s="128"/>
      <c r="W19" s="129" t="s">
        <v>24</v>
      </c>
      <c r="X19" s="3"/>
    </row>
    <row r="20" spans="1:24" ht="21" customHeight="1">
      <c r="A20" s="164"/>
      <c r="B20" s="174" t="s">
        <v>25</v>
      </c>
      <c r="C20" s="175"/>
      <c r="D20" s="54">
        <f>SUM(D21:D24)</f>
        <v>1.5</v>
      </c>
      <c r="E20" s="33">
        <f>SUM(E21:E24)</f>
        <v>3.7</v>
      </c>
      <c r="F20" s="55">
        <f>SUM(F21:F24)</f>
        <v>0.1</v>
      </c>
      <c r="G20" s="34">
        <f>SUM(D20:F20)</f>
        <v>5.3</v>
      </c>
      <c r="H20" s="54">
        <f>SUM(H21:H24)</f>
        <v>1.9</v>
      </c>
      <c r="I20" s="33">
        <f>SUM(I21:I24)</f>
        <v>3.3000000000000003</v>
      </c>
      <c r="J20" s="55">
        <f>SUM(J21:J24)</f>
        <v>0.1</v>
      </c>
      <c r="K20" s="34">
        <f>SUM(H20:J20)</f>
        <v>5.3</v>
      </c>
      <c r="L20" s="54">
        <f>SUM(L21:L24)</f>
        <v>17.5</v>
      </c>
      <c r="M20" s="33">
        <f>SUM(M21:M24)</f>
        <v>24.1</v>
      </c>
      <c r="N20" s="55">
        <f>SUM(N21:N24)</f>
        <v>2.5</v>
      </c>
      <c r="O20" s="34">
        <f>SUM(L20:N20)</f>
        <v>44.1</v>
      </c>
      <c r="P20" s="56">
        <f aca="true" t="shared" si="0" ref="P20:P27">ROUND(O20-T20,2)/T20*100</f>
        <v>-7.352941176470589</v>
      </c>
      <c r="Q20" s="54">
        <f>SUM(Q21:Q24)</f>
        <v>14.7</v>
      </c>
      <c r="R20" s="33">
        <f>SUM(R21:R24)</f>
        <v>28.799999999999997</v>
      </c>
      <c r="S20" s="55">
        <f>SUM(S21:S24)</f>
        <v>4.1</v>
      </c>
      <c r="T20" s="34">
        <f>SUM(Q20:S20)</f>
        <v>47.6</v>
      </c>
      <c r="U20" s="144"/>
      <c r="V20" s="145" t="s">
        <v>26</v>
      </c>
      <c r="W20" s="129"/>
      <c r="X20" s="3"/>
    </row>
    <row r="21" spans="1:24" ht="21" customHeight="1">
      <c r="A21" s="164"/>
      <c r="B21" s="176"/>
      <c r="C21" s="169" t="s">
        <v>27</v>
      </c>
      <c r="D21" s="36">
        <v>1.3</v>
      </c>
      <c r="E21" s="37">
        <v>1.6</v>
      </c>
      <c r="F21" s="38">
        <v>0.1</v>
      </c>
      <c r="G21" s="39">
        <f>SUM(D21:F21)</f>
        <v>3.0000000000000004</v>
      </c>
      <c r="H21" s="36">
        <v>1.5</v>
      </c>
      <c r="I21" s="37">
        <v>1.3</v>
      </c>
      <c r="J21" s="38">
        <v>0.1</v>
      </c>
      <c r="K21" s="39">
        <f>SUM(H21:J21)</f>
        <v>2.9</v>
      </c>
      <c r="L21" s="36">
        <v>11.3</v>
      </c>
      <c r="M21" s="37">
        <v>10.9</v>
      </c>
      <c r="N21" s="38">
        <v>0.6</v>
      </c>
      <c r="O21" s="39">
        <f>SUM(L21:N21)</f>
        <v>22.800000000000004</v>
      </c>
      <c r="P21" s="40">
        <f t="shared" si="0"/>
        <v>-10.236220472440944</v>
      </c>
      <c r="Q21" s="206">
        <v>10.5</v>
      </c>
      <c r="R21" s="207">
        <v>14.3</v>
      </c>
      <c r="S21" s="208">
        <v>0.6</v>
      </c>
      <c r="T21" s="39">
        <f>SUM(Q21:S21)</f>
        <v>25.400000000000002</v>
      </c>
      <c r="U21" s="146" t="s">
        <v>28</v>
      </c>
      <c r="V21" s="147"/>
      <c r="W21" s="142"/>
      <c r="X21" s="3"/>
    </row>
    <row r="22" spans="1:24" ht="21" customHeight="1">
      <c r="A22" s="164"/>
      <c r="B22" s="177"/>
      <c r="C22" s="178" t="s">
        <v>29</v>
      </c>
      <c r="D22" s="57">
        <v>0.2</v>
      </c>
      <c r="E22" s="58">
        <v>2.1</v>
      </c>
      <c r="F22" s="59">
        <v>0</v>
      </c>
      <c r="G22" s="60">
        <f aca="true" t="shared" si="1" ref="G22:G27">SUM(D22:F22)</f>
        <v>2.3000000000000003</v>
      </c>
      <c r="H22" s="57">
        <v>0.4</v>
      </c>
      <c r="I22" s="58">
        <v>1.9</v>
      </c>
      <c r="J22" s="59">
        <v>0</v>
      </c>
      <c r="K22" s="60">
        <f aca="true" t="shared" si="2" ref="K22:K27">SUM(H22:J22)</f>
        <v>2.3</v>
      </c>
      <c r="L22" s="57">
        <v>5.8</v>
      </c>
      <c r="M22" s="58">
        <v>12.8</v>
      </c>
      <c r="N22" s="59">
        <v>0.3</v>
      </c>
      <c r="O22" s="60">
        <f aca="true" t="shared" si="3" ref="O22:O27">SUM(L22:N22)</f>
        <v>18.900000000000002</v>
      </c>
      <c r="P22" s="56">
        <f t="shared" si="0"/>
        <v>3.2786885245901636</v>
      </c>
      <c r="Q22" s="209">
        <v>4</v>
      </c>
      <c r="R22" s="210">
        <v>14.1</v>
      </c>
      <c r="S22" s="211">
        <v>0.2</v>
      </c>
      <c r="T22" s="60">
        <f aca="true" t="shared" si="4" ref="T22:T27">SUM(Q22:S22)</f>
        <v>18.3</v>
      </c>
      <c r="U22" s="148" t="s">
        <v>30</v>
      </c>
      <c r="V22" s="147"/>
      <c r="W22" s="142"/>
      <c r="X22" s="3"/>
    </row>
    <row r="23" spans="1:24" ht="19.5">
      <c r="A23" s="164"/>
      <c r="B23" s="177"/>
      <c r="C23" s="178" t="s">
        <v>31</v>
      </c>
      <c r="D23" s="57">
        <v>0</v>
      </c>
      <c r="E23" s="58">
        <v>0</v>
      </c>
      <c r="F23" s="59">
        <v>0</v>
      </c>
      <c r="G23" s="60">
        <f t="shared" si="1"/>
        <v>0</v>
      </c>
      <c r="H23" s="57">
        <v>0</v>
      </c>
      <c r="I23" s="58">
        <v>0</v>
      </c>
      <c r="J23" s="59">
        <v>0</v>
      </c>
      <c r="K23" s="60">
        <f t="shared" si="2"/>
        <v>0</v>
      </c>
      <c r="L23" s="57">
        <v>0</v>
      </c>
      <c r="M23" s="58">
        <v>0</v>
      </c>
      <c r="N23" s="59">
        <v>1.6</v>
      </c>
      <c r="O23" s="60">
        <f t="shared" si="3"/>
        <v>1.6</v>
      </c>
      <c r="P23" s="56">
        <f t="shared" si="0"/>
        <v>-51.515151515151516</v>
      </c>
      <c r="Q23" s="209">
        <v>0</v>
      </c>
      <c r="R23" s="210">
        <v>0</v>
      </c>
      <c r="S23" s="211">
        <v>3.3</v>
      </c>
      <c r="T23" s="60">
        <f t="shared" si="4"/>
        <v>3.3</v>
      </c>
      <c r="U23" s="149" t="s">
        <v>32</v>
      </c>
      <c r="V23" s="147"/>
      <c r="W23" s="142"/>
      <c r="X23" s="3"/>
    </row>
    <row r="24" spans="1:24" ht="21" customHeight="1">
      <c r="A24" s="164"/>
      <c r="B24" s="177"/>
      <c r="C24" s="179" t="s">
        <v>33</v>
      </c>
      <c r="D24" s="45">
        <v>0</v>
      </c>
      <c r="E24" s="46">
        <v>0</v>
      </c>
      <c r="F24" s="47">
        <v>0</v>
      </c>
      <c r="G24" s="60">
        <f t="shared" si="1"/>
        <v>0</v>
      </c>
      <c r="H24" s="45">
        <v>0</v>
      </c>
      <c r="I24" s="46">
        <v>0.1</v>
      </c>
      <c r="J24" s="47">
        <v>0</v>
      </c>
      <c r="K24" s="60">
        <f t="shared" si="2"/>
        <v>0.1</v>
      </c>
      <c r="L24" s="45">
        <v>0.4</v>
      </c>
      <c r="M24" s="46">
        <v>0.4</v>
      </c>
      <c r="N24" s="47">
        <v>0</v>
      </c>
      <c r="O24" s="60">
        <f t="shared" si="3"/>
        <v>0.8</v>
      </c>
      <c r="P24" s="61">
        <f t="shared" si="0"/>
        <v>33.33333333333333</v>
      </c>
      <c r="Q24" s="212">
        <v>0.2</v>
      </c>
      <c r="R24" s="213">
        <v>0.4</v>
      </c>
      <c r="S24" s="214">
        <v>0</v>
      </c>
      <c r="T24" s="60">
        <f t="shared" si="4"/>
        <v>0.6000000000000001</v>
      </c>
      <c r="U24" s="150" t="s">
        <v>34</v>
      </c>
      <c r="V24" s="151"/>
      <c r="W24" s="142"/>
      <c r="X24" s="3"/>
    </row>
    <row r="25" spans="1:24" ht="21" customHeight="1">
      <c r="A25" s="164"/>
      <c r="B25" s="180" t="s">
        <v>35</v>
      </c>
      <c r="C25" s="181"/>
      <c r="D25" s="57">
        <v>0</v>
      </c>
      <c r="E25" s="58">
        <v>0</v>
      </c>
      <c r="F25" s="59">
        <v>0</v>
      </c>
      <c r="G25" s="39">
        <f t="shared" si="1"/>
        <v>0</v>
      </c>
      <c r="H25" s="57">
        <v>0</v>
      </c>
      <c r="I25" s="58">
        <v>0</v>
      </c>
      <c r="J25" s="59">
        <v>0</v>
      </c>
      <c r="K25" s="39">
        <f t="shared" si="2"/>
        <v>0</v>
      </c>
      <c r="L25" s="57">
        <v>0.3</v>
      </c>
      <c r="M25" s="58">
        <v>0.2</v>
      </c>
      <c r="N25" s="59">
        <v>0.1</v>
      </c>
      <c r="O25" s="39">
        <f t="shared" si="3"/>
        <v>0.6</v>
      </c>
      <c r="P25" s="40">
        <v>100</v>
      </c>
      <c r="Q25" s="209">
        <v>0</v>
      </c>
      <c r="R25" s="210">
        <v>0</v>
      </c>
      <c r="S25" s="211">
        <v>0</v>
      </c>
      <c r="T25" s="39">
        <f t="shared" si="4"/>
        <v>0</v>
      </c>
      <c r="U25" s="131"/>
      <c r="V25" s="151" t="s">
        <v>36</v>
      </c>
      <c r="W25" s="142"/>
      <c r="X25" s="3"/>
    </row>
    <row r="26" spans="1:24" ht="21" customHeight="1">
      <c r="A26" s="164"/>
      <c r="B26" s="180" t="s">
        <v>69</v>
      </c>
      <c r="C26" s="181"/>
      <c r="D26" s="57">
        <v>0.1</v>
      </c>
      <c r="E26" s="58">
        <v>0</v>
      </c>
      <c r="F26" s="59">
        <v>0</v>
      </c>
      <c r="G26" s="60">
        <f t="shared" si="1"/>
        <v>0.1</v>
      </c>
      <c r="H26" s="57">
        <v>0.1</v>
      </c>
      <c r="I26" s="58">
        <v>0</v>
      </c>
      <c r="J26" s="59">
        <v>0</v>
      </c>
      <c r="K26" s="60">
        <f t="shared" si="2"/>
        <v>0.1</v>
      </c>
      <c r="L26" s="57">
        <v>0.4</v>
      </c>
      <c r="M26" s="58">
        <v>0.1</v>
      </c>
      <c r="N26" s="59">
        <v>0</v>
      </c>
      <c r="O26" s="60">
        <f t="shared" si="3"/>
        <v>0.5</v>
      </c>
      <c r="P26" s="56">
        <f t="shared" si="0"/>
        <v>-64.28571428571428</v>
      </c>
      <c r="Q26" s="209">
        <v>0.6</v>
      </c>
      <c r="R26" s="210">
        <v>0.5</v>
      </c>
      <c r="S26" s="211">
        <v>0.3</v>
      </c>
      <c r="T26" s="60">
        <f t="shared" si="4"/>
        <v>1.4000000000000001</v>
      </c>
      <c r="U26" s="130"/>
      <c r="V26" s="151" t="s">
        <v>37</v>
      </c>
      <c r="W26" s="142"/>
      <c r="X26" s="3"/>
    </row>
    <row r="27" spans="1:24" ht="21" customHeight="1" thickBot="1">
      <c r="A27" s="164"/>
      <c r="B27" s="182" t="s">
        <v>38</v>
      </c>
      <c r="C27" s="183"/>
      <c r="D27" s="62">
        <v>0.1</v>
      </c>
      <c r="E27" s="63">
        <v>0</v>
      </c>
      <c r="F27" s="64">
        <v>0</v>
      </c>
      <c r="G27" s="65">
        <f t="shared" si="1"/>
        <v>0.1</v>
      </c>
      <c r="H27" s="62">
        <v>0.4</v>
      </c>
      <c r="I27" s="63">
        <v>0.2</v>
      </c>
      <c r="J27" s="64">
        <v>0</v>
      </c>
      <c r="K27" s="65">
        <f t="shared" si="2"/>
        <v>0.6000000000000001</v>
      </c>
      <c r="L27" s="62">
        <v>0.6</v>
      </c>
      <c r="M27" s="63">
        <v>0.2</v>
      </c>
      <c r="N27" s="64">
        <v>0</v>
      </c>
      <c r="O27" s="65">
        <f t="shared" si="3"/>
        <v>0.8</v>
      </c>
      <c r="P27" s="66">
        <f t="shared" si="0"/>
        <v>-79.48717948717949</v>
      </c>
      <c r="Q27" s="215">
        <v>3.5</v>
      </c>
      <c r="R27" s="216">
        <v>0.4</v>
      </c>
      <c r="S27" s="217">
        <v>0</v>
      </c>
      <c r="T27" s="65">
        <f t="shared" si="4"/>
        <v>3.9</v>
      </c>
      <c r="U27" s="152"/>
      <c r="V27" s="153" t="s">
        <v>39</v>
      </c>
      <c r="W27" s="142"/>
      <c r="X27" s="3"/>
    </row>
    <row r="28" spans="1:24" ht="9" customHeight="1">
      <c r="A28" s="164"/>
      <c r="B28" s="165"/>
      <c r="C28" s="165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51"/>
      <c r="Q28" s="67"/>
      <c r="R28" s="67"/>
      <c r="S28" s="67"/>
      <c r="T28" s="67"/>
      <c r="U28" s="128"/>
      <c r="V28" s="128"/>
      <c r="W28" s="129"/>
      <c r="X28" s="3"/>
    </row>
    <row r="29" spans="1:24" ht="21" customHeight="1" thickBot="1">
      <c r="A29" s="164" t="s">
        <v>70</v>
      </c>
      <c r="B29" s="168"/>
      <c r="C29" s="1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  <c r="Q29" s="68"/>
      <c r="R29" s="68"/>
      <c r="S29" s="68"/>
      <c r="T29" s="68"/>
      <c r="U29" s="137"/>
      <c r="V29" s="137"/>
      <c r="W29" s="154" t="s">
        <v>71</v>
      </c>
      <c r="X29" s="3"/>
    </row>
    <row r="30" spans="1:24" ht="21" customHeight="1">
      <c r="A30" s="164"/>
      <c r="B30" s="174" t="s">
        <v>40</v>
      </c>
      <c r="C30" s="184"/>
      <c r="D30" s="70">
        <f>SUM(D31:D32)</f>
        <v>1.6</v>
      </c>
      <c r="E30" s="30">
        <f>SUM(E31:E32)</f>
        <v>0.30000000000000004</v>
      </c>
      <c r="F30" s="71">
        <f>SUM(F31:F32)</f>
        <v>0.3</v>
      </c>
      <c r="G30" s="31">
        <f>SUM(D30:F30)</f>
        <v>2.2</v>
      </c>
      <c r="H30" s="70">
        <f>SUM(H31:H32)</f>
        <v>2</v>
      </c>
      <c r="I30" s="30">
        <f>SUM(I31:I32)</f>
        <v>0.1</v>
      </c>
      <c r="J30" s="71">
        <f>SUM(J31:J32)</f>
        <v>0.8</v>
      </c>
      <c r="K30" s="31">
        <f>SUM(H30:J30)</f>
        <v>2.9000000000000004</v>
      </c>
      <c r="L30" s="70">
        <f>SUM(L31:L32)</f>
        <v>9.7</v>
      </c>
      <c r="M30" s="30">
        <f>SUM(M31:M32)</f>
        <v>1.6</v>
      </c>
      <c r="N30" s="71">
        <f>SUM(N31:N32)</f>
        <v>3.6</v>
      </c>
      <c r="O30" s="31">
        <f>SUM(L30:N30)</f>
        <v>14.899999999999999</v>
      </c>
      <c r="P30" s="35" t="s">
        <v>73</v>
      </c>
      <c r="Q30" s="70">
        <f>SUM(Q31:Q32)</f>
        <v>14.1</v>
      </c>
      <c r="R30" s="30">
        <f>SUM(R31:R32)</f>
        <v>1.1</v>
      </c>
      <c r="S30" s="71">
        <f>SUM(S31:S32)</f>
        <v>3</v>
      </c>
      <c r="T30" s="31">
        <f>SUM(Q30:S30)</f>
        <v>18.2</v>
      </c>
      <c r="U30" s="132"/>
      <c r="V30" s="145" t="s">
        <v>84</v>
      </c>
      <c r="W30" s="129"/>
      <c r="X30" s="3"/>
    </row>
    <row r="31" spans="1:24" ht="21" customHeight="1">
      <c r="A31" s="164"/>
      <c r="B31" s="185"/>
      <c r="C31" s="186" t="s">
        <v>41</v>
      </c>
      <c r="D31" s="72">
        <v>0.1</v>
      </c>
      <c r="E31" s="38">
        <v>0.2</v>
      </c>
      <c r="F31" s="38">
        <v>0.3</v>
      </c>
      <c r="G31" s="39">
        <f>SUM(D31:F31)</f>
        <v>0.6000000000000001</v>
      </c>
      <c r="H31" s="72">
        <v>0.3</v>
      </c>
      <c r="I31" s="38">
        <v>0</v>
      </c>
      <c r="J31" s="38">
        <v>0.8</v>
      </c>
      <c r="K31" s="39">
        <f>SUM(H31:J31)</f>
        <v>1.1</v>
      </c>
      <c r="L31" s="72">
        <v>0.7</v>
      </c>
      <c r="M31" s="38">
        <v>0.9</v>
      </c>
      <c r="N31" s="38">
        <v>3.6</v>
      </c>
      <c r="O31" s="39">
        <f>SUM(L31:N31)</f>
        <v>5.2</v>
      </c>
      <c r="P31" s="73" t="s">
        <v>73</v>
      </c>
      <c r="Q31" s="72">
        <v>0.4</v>
      </c>
      <c r="R31" s="38">
        <v>0.6</v>
      </c>
      <c r="S31" s="38">
        <v>3</v>
      </c>
      <c r="T31" s="39">
        <f>SUM(Q31:S31)</f>
        <v>4</v>
      </c>
      <c r="U31" s="146" t="s">
        <v>42</v>
      </c>
      <c r="V31" s="155"/>
      <c r="W31" s="129"/>
      <c r="X31" s="3"/>
    </row>
    <row r="32" spans="1:24" ht="21" customHeight="1" thickBot="1">
      <c r="A32" s="164"/>
      <c r="B32" s="187"/>
      <c r="C32" s="188" t="s">
        <v>43</v>
      </c>
      <c r="D32" s="75">
        <v>1.5</v>
      </c>
      <c r="E32" s="64">
        <v>0.1</v>
      </c>
      <c r="F32" s="64">
        <v>0</v>
      </c>
      <c r="G32" s="65">
        <f>SUM(D32:F32)</f>
        <v>1.6</v>
      </c>
      <c r="H32" s="75">
        <v>1.7</v>
      </c>
      <c r="I32" s="64">
        <v>0.1</v>
      </c>
      <c r="J32" s="64">
        <v>0</v>
      </c>
      <c r="K32" s="65">
        <f>SUM(H32:J32)</f>
        <v>1.8</v>
      </c>
      <c r="L32" s="75">
        <v>9</v>
      </c>
      <c r="M32" s="64">
        <v>0.7</v>
      </c>
      <c r="N32" s="64">
        <v>0</v>
      </c>
      <c r="O32" s="65">
        <f>SUM(L32:N32)</f>
        <v>9.7</v>
      </c>
      <c r="P32" s="126" t="s">
        <v>73</v>
      </c>
      <c r="Q32" s="75">
        <v>13.7</v>
      </c>
      <c r="R32" s="64">
        <v>0.5</v>
      </c>
      <c r="S32" s="64">
        <v>0</v>
      </c>
      <c r="T32" s="65">
        <f>SUM(Q32:S32)</f>
        <v>14.2</v>
      </c>
      <c r="U32" s="150" t="s">
        <v>44</v>
      </c>
      <c r="V32" s="156"/>
      <c r="W32" s="129"/>
      <c r="X32" s="3"/>
    </row>
    <row r="33" spans="1:24" ht="9" customHeight="1" thickBot="1">
      <c r="A33" s="164"/>
      <c r="B33" s="181"/>
      <c r="C33" s="18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76"/>
      <c r="Q33" s="67"/>
      <c r="R33" s="67"/>
      <c r="S33" s="67"/>
      <c r="T33" s="67"/>
      <c r="U33" s="131"/>
      <c r="V33" s="131"/>
      <c r="W33" s="142"/>
      <c r="X33" s="3"/>
    </row>
    <row r="34" spans="1:24" ht="21" customHeight="1">
      <c r="A34" s="189" t="s">
        <v>45</v>
      </c>
      <c r="B34" s="165"/>
      <c r="C34" s="165"/>
      <c r="D34" s="70">
        <f>SUM(D35:D36)</f>
        <v>0.7</v>
      </c>
      <c r="E34" s="30">
        <f>SUM(E35:E36)</f>
        <v>-1</v>
      </c>
      <c r="F34" s="30">
        <f>SUM(F35:F36)</f>
        <v>0.6</v>
      </c>
      <c r="G34" s="31">
        <f>SUM(D34:F34)</f>
        <v>0.29999999999999993</v>
      </c>
      <c r="H34" s="70">
        <f>SUM(H35:H36)</f>
        <v>0.5</v>
      </c>
      <c r="I34" s="30">
        <f>SUM(I35:I36)</f>
        <v>0.09999999999999998</v>
      </c>
      <c r="J34" s="30">
        <f>SUM(J35:J36)</f>
        <v>0.2</v>
      </c>
      <c r="K34" s="31">
        <f>SUM(H34:J34)</f>
        <v>0.8</v>
      </c>
      <c r="L34" s="70">
        <f>SUM(L35:L36)</f>
        <v>3.4</v>
      </c>
      <c r="M34" s="30">
        <f>SUM(M35:M36)</f>
        <v>-4.1</v>
      </c>
      <c r="N34" s="30">
        <f>SUM(N35:N36)</f>
        <v>1.8</v>
      </c>
      <c r="O34" s="31">
        <f>SUM(L34:N34)</f>
        <v>1.1000000000000003</v>
      </c>
      <c r="P34" s="35" t="s">
        <v>73</v>
      </c>
      <c r="Q34" s="70">
        <f>SUM(Q35:Q36)</f>
        <v>4</v>
      </c>
      <c r="R34" s="30">
        <f>SUM(R35:R36)</f>
        <v>-2</v>
      </c>
      <c r="S34" s="30">
        <f>SUM(S35:S36)</f>
        <v>6.7</v>
      </c>
      <c r="T34" s="31">
        <f>SUM(Q34:S34)</f>
        <v>8.7</v>
      </c>
      <c r="U34" s="128"/>
      <c r="V34" s="128"/>
      <c r="W34" s="129" t="s">
        <v>46</v>
      </c>
      <c r="X34" s="3"/>
    </row>
    <row r="35" spans="1:24" ht="21" customHeight="1">
      <c r="A35" s="164"/>
      <c r="B35" s="169" t="s">
        <v>90</v>
      </c>
      <c r="C35" s="170"/>
      <c r="D35" s="72">
        <v>0.4</v>
      </c>
      <c r="E35" s="38">
        <v>-0.6</v>
      </c>
      <c r="F35" s="38">
        <v>0.3</v>
      </c>
      <c r="G35" s="39">
        <f>SUM(D35:F35)</f>
        <v>0.10000000000000003</v>
      </c>
      <c r="H35" s="72">
        <v>0.3</v>
      </c>
      <c r="I35" s="38">
        <v>0.3</v>
      </c>
      <c r="J35" s="38">
        <v>0.2</v>
      </c>
      <c r="K35" s="39">
        <f>SUM(H35:J35)</f>
        <v>0.8</v>
      </c>
      <c r="L35" s="72">
        <v>2.9</v>
      </c>
      <c r="M35" s="38">
        <v>-2.3</v>
      </c>
      <c r="N35" s="38">
        <v>0.8</v>
      </c>
      <c r="O35" s="39">
        <f>SUM(L35:N35)</f>
        <v>1.4000000000000001</v>
      </c>
      <c r="P35" s="73" t="s">
        <v>73</v>
      </c>
      <c r="Q35" s="72">
        <v>1.1</v>
      </c>
      <c r="R35" s="38">
        <v>-1.3</v>
      </c>
      <c r="S35" s="38">
        <v>2.5</v>
      </c>
      <c r="T35" s="39">
        <f>SUM(Q35:S35)</f>
        <v>2.3</v>
      </c>
      <c r="U35" s="132"/>
      <c r="V35" s="133" t="s">
        <v>93</v>
      </c>
      <c r="W35" s="142"/>
      <c r="X35" s="3"/>
    </row>
    <row r="36" spans="1:24" ht="21" customHeight="1" thickBot="1">
      <c r="A36" s="164"/>
      <c r="B36" s="190" t="s">
        <v>47</v>
      </c>
      <c r="C36" s="191"/>
      <c r="D36" s="74">
        <v>0.3</v>
      </c>
      <c r="E36" s="47">
        <v>-0.4</v>
      </c>
      <c r="F36" s="47">
        <v>0.3</v>
      </c>
      <c r="G36" s="48">
        <f>SUM(D36:F36)</f>
        <v>0.19999999999999996</v>
      </c>
      <c r="H36" s="74">
        <v>0.2</v>
      </c>
      <c r="I36" s="47">
        <v>-0.2</v>
      </c>
      <c r="J36" s="47">
        <v>0</v>
      </c>
      <c r="K36" s="48">
        <f>SUM(H36:J36)</f>
        <v>0</v>
      </c>
      <c r="L36" s="74">
        <v>0.5</v>
      </c>
      <c r="M36" s="47">
        <v>-1.8</v>
      </c>
      <c r="N36" s="47">
        <v>1</v>
      </c>
      <c r="O36" s="48">
        <f>SUM(L36:N36)</f>
        <v>-0.30000000000000004</v>
      </c>
      <c r="P36" s="49" t="s">
        <v>73</v>
      </c>
      <c r="Q36" s="74">
        <v>2.9</v>
      </c>
      <c r="R36" s="47">
        <v>-0.7</v>
      </c>
      <c r="S36" s="47">
        <v>4.2</v>
      </c>
      <c r="T36" s="48">
        <f>SUM(Q36:S36)</f>
        <v>6.4</v>
      </c>
      <c r="U36" s="134"/>
      <c r="V36" s="135" t="s">
        <v>48</v>
      </c>
      <c r="W36" s="142"/>
      <c r="X36" s="3"/>
    </row>
    <row r="37" spans="1:24" s="6" customFormat="1" ht="22.5" customHeight="1" thickBot="1">
      <c r="A37" s="166"/>
      <c r="B37" s="167"/>
      <c r="C37" s="167"/>
      <c r="D37" s="230" t="s">
        <v>98</v>
      </c>
      <c r="E37" s="231"/>
      <c r="F37" s="230"/>
      <c r="G37" s="230"/>
      <c r="H37" s="230" t="s">
        <v>109</v>
      </c>
      <c r="I37" s="231"/>
      <c r="J37" s="230"/>
      <c r="K37" s="230"/>
      <c r="L37" s="232" t="s">
        <v>109</v>
      </c>
      <c r="M37" s="230"/>
      <c r="N37" s="230"/>
      <c r="O37" s="230"/>
      <c r="P37" s="230"/>
      <c r="Q37" s="230" t="s">
        <v>110</v>
      </c>
      <c r="R37" s="231"/>
      <c r="S37" s="230"/>
      <c r="T37" s="230"/>
      <c r="U37" s="27"/>
      <c r="V37" s="27"/>
      <c r="W37" s="28"/>
      <c r="X37" s="5"/>
    </row>
    <row r="38" spans="1:24" ht="21" customHeight="1" thickBot="1">
      <c r="A38" s="192" t="s">
        <v>49</v>
      </c>
      <c r="B38" s="193"/>
      <c r="C38" s="193"/>
      <c r="D38" s="52">
        <f>SUM(D11+D15-D19-D30-D34)</f>
        <v>39.89999999999999</v>
      </c>
      <c r="E38" s="18">
        <f>SUM(E11+E15-E19-E30-E34)</f>
        <v>21.2</v>
      </c>
      <c r="F38" s="18">
        <f>SUM(F11+F15-F19-F30-F34)</f>
        <v>19.499999999999996</v>
      </c>
      <c r="G38" s="19">
        <f>SUM(D38:F38)</f>
        <v>80.6</v>
      </c>
      <c r="H38" s="52">
        <f>SUM(H11+H15-H19-H30-H34)</f>
        <v>35.39999999999999</v>
      </c>
      <c r="I38" s="18">
        <f>SUM(I11+I15-I19-I30-I34)</f>
        <v>18.199999999999996</v>
      </c>
      <c r="J38" s="18">
        <f>SUM(J11+J15-J19-J30-J34)</f>
        <v>18.499999999999996</v>
      </c>
      <c r="K38" s="19">
        <f>SUM(H38:J38)</f>
        <v>72.09999999999998</v>
      </c>
      <c r="L38" s="52">
        <f>SUM(L11+L15-L19-L30-L34)</f>
        <v>35.4</v>
      </c>
      <c r="M38" s="18">
        <f>SUM(M11+M15-M19-M30-M34)</f>
        <v>18.199999999999996</v>
      </c>
      <c r="N38" s="18">
        <f>SUM(N11+N15-N19-N30-N34)</f>
        <v>18.499999999999996</v>
      </c>
      <c r="O38" s="19">
        <f>SUM(L38:N38)</f>
        <v>72.1</v>
      </c>
      <c r="P38" s="22">
        <f>ROUND(O38-T38,2)/T38*100</f>
        <v>174.14448669201514</v>
      </c>
      <c r="Q38" s="52">
        <f>SUM(Q11+Q15-Q19-Q30-Q34)</f>
        <v>14.600000000000001</v>
      </c>
      <c r="R38" s="18">
        <f>SUM(R11+R15-R19-R30-R34)</f>
        <v>8.300000000000006</v>
      </c>
      <c r="S38" s="20">
        <f>SUM(S11+S15-S19-S30-S34)</f>
        <v>3.4000000000000012</v>
      </c>
      <c r="T38" s="19">
        <f>SUM(Q38:S38)</f>
        <v>26.300000000000008</v>
      </c>
      <c r="U38" s="256" t="s">
        <v>50</v>
      </c>
      <c r="V38" s="224"/>
      <c r="W38" s="225"/>
      <c r="X38" s="3"/>
    </row>
    <row r="39" spans="1:24" ht="9" customHeight="1" thickBot="1">
      <c r="A39" s="194"/>
      <c r="B39" s="195"/>
      <c r="C39" s="195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78"/>
      <c r="Q39" s="227"/>
      <c r="R39" s="227"/>
      <c r="S39" s="227"/>
      <c r="T39" s="227"/>
      <c r="U39" s="226"/>
      <c r="V39" s="226"/>
      <c r="W39" s="44"/>
      <c r="X39" s="3"/>
    </row>
    <row r="40" spans="1:24" ht="21" customHeight="1">
      <c r="A40" s="189" t="s">
        <v>91</v>
      </c>
      <c r="B40" s="165"/>
      <c r="C40" s="165"/>
      <c r="D40" s="80">
        <f>SUM(D41:D42)</f>
        <v>39.9</v>
      </c>
      <c r="E40" s="81">
        <f>SUM(E41:E42)</f>
        <v>21.2</v>
      </c>
      <c r="F40" s="81">
        <f>SUM(F41:F42)</f>
        <v>19.5</v>
      </c>
      <c r="G40" s="82">
        <f>SUM(D40:F40)</f>
        <v>80.6</v>
      </c>
      <c r="H40" s="80">
        <f>SUM(H41:H42)</f>
        <v>35.4</v>
      </c>
      <c r="I40" s="81">
        <f>SUM(I41:I42)</f>
        <v>18.200000000000003</v>
      </c>
      <c r="J40" s="81">
        <f>SUM(J41:J42)</f>
        <v>18.5</v>
      </c>
      <c r="K40" s="82">
        <f>SUM(H40:J40)</f>
        <v>72.1</v>
      </c>
      <c r="L40" s="80">
        <f>SUM(L41:L42)</f>
        <v>35.4</v>
      </c>
      <c r="M40" s="81">
        <f>SUM(M41:M42)</f>
        <v>18.200000000000003</v>
      </c>
      <c r="N40" s="81">
        <f>SUM(N41:N42)</f>
        <v>18.5</v>
      </c>
      <c r="O40" s="82">
        <f>SUM(L40:N40)</f>
        <v>72.1</v>
      </c>
      <c r="P40" s="83">
        <f>ROUND(O40-T40,2)/T40*100</f>
        <v>174.14448669201522</v>
      </c>
      <c r="Q40" s="80">
        <f>SUM(Q41:Q42)</f>
        <v>14.6</v>
      </c>
      <c r="R40" s="81">
        <f>SUM(R41:R42)</f>
        <v>8.3</v>
      </c>
      <c r="S40" s="81">
        <f>SUM(S41:S42)</f>
        <v>3.4</v>
      </c>
      <c r="T40" s="82">
        <f>SUM(Q40:S40)</f>
        <v>26.299999999999997</v>
      </c>
      <c r="U40" s="128"/>
      <c r="V40" s="128"/>
      <c r="W40" s="129" t="s">
        <v>92</v>
      </c>
      <c r="X40" s="3"/>
    </row>
    <row r="41" spans="1:24" ht="21" customHeight="1">
      <c r="A41" s="196"/>
      <c r="B41" s="169" t="s">
        <v>51</v>
      </c>
      <c r="C41" s="170"/>
      <c r="D41" s="36">
        <v>35.1</v>
      </c>
      <c r="E41" s="37">
        <v>14.9</v>
      </c>
      <c r="F41" s="38">
        <v>16.4</v>
      </c>
      <c r="G41" s="84">
        <f>SUM(D41:F41)</f>
        <v>66.4</v>
      </c>
      <c r="H41" s="36">
        <v>31.3</v>
      </c>
      <c r="I41" s="37">
        <v>12.8</v>
      </c>
      <c r="J41" s="38">
        <v>15.1</v>
      </c>
      <c r="K41" s="84">
        <f>SUM(H41:J41)</f>
        <v>59.2</v>
      </c>
      <c r="L41" s="36">
        <f aca="true" t="shared" si="5" ref="L41:N42">H41</f>
        <v>31.3</v>
      </c>
      <c r="M41" s="37">
        <f t="shared" si="5"/>
        <v>12.8</v>
      </c>
      <c r="N41" s="38">
        <f t="shared" si="5"/>
        <v>15.1</v>
      </c>
      <c r="O41" s="84">
        <f>SUM(L41:N41)</f>
        <v>59.2</v>
      </c>
      <c r="P41" s="56">
        <f>ROUND(O41-T41,2)/T41*100</f>
        <v>200.507614213198</v>
      </c>
      <c r="Q41" s="36">
        <v>11.7</v>
      </c>
      <c r="R41" s="37">
        <v>5.2</v>
      </c>
      <c r="S41" s="38">
        <v>2.8</v>
      </c>
      <c r="T41" s="84">
        <f>SUM(Q41:S41)</f>
        <v>19.7</v>
      </c>
      <c r="U41" s="132"/>
      <c r="V41" s="133" t="s">
        <v>77</v>
      </c>
      <c r="W41" s="44"/>
      <c r="X41" s="3"/>
    </row>
    <row r="42" spans="1:24" ht="21" customHeight="1">
      <c r="A42" s="196"/>
      <c r="B42" s="190" t="s">
        <v>52</v>
      </c>
      <c r="C42" s="191"/>
      <c r="D42" s="45">
        <v>4.8</v>
      </c>
      <c r="E42" s="46">
        <v>6.3</v>
      </c>
      <c r="F42" s="47">
        <v>3.1</v>
      </c>
      <c r="G42" s="85">
        <f>SUM(D42:F42)</f>
        <v>14.2</v>
      </c>
      <c r="H42" s="45">
        <v>4.1</v>
      </c>
      <c r="I42" s="46">
        <v>5.4</v>
      </c>
      <c r="J42" s="47">
        <v>3.4</v>
      </c>
      <c r="K42" s="85">
        <f>SUM(H42:J42)</f>
        <v>12.9</v>
      </c>
      <c r="L42" s="45">
        <f t="shared" si="5"/>
        <v>4.1</v>
      </c>
      <c r="M42" s="46">
        <f t="shared" si="5"/>
        <v>5.4</v>
      </c>
      <c r="N42" s="47">
        <f t="shared" si="5"/>
        <v>3.4</v>
      </c>
      <c r="O42" s="85">
        <f>SUM(L42:N42)</f>
        <v>12.9</v>
      </c>
      <c r="P42" s="86">
        <f>ROUND(O42-T42,2)/T42*100</f>
        <v>95.45454545454545</v>
      </c>
      <c r="Q42" s="45">
        <v>2.9</v>
      </c>
      <c r="R42" s="46">
        <v>3.1</v>
      </c>
      <c r="S42" s="47">
        <v>0.6</v>
      </c>
      <c r="T42" s="85">
        <f>SUM(Q42:S42)</f>
        <v>6.6</v>
      </c>
      <c r="U42" s="134"/>
      <c r="V42" s="135" t="s">
        <v>53</v>
      </c>
      <c r="W42" s="44"/>
      <c r="X42" s="3"/>
    </row>
    <row r="43" spans="1:24" ht="9" customHeight="1" thickBot="1">
      <c r="A43" s="192"/>
      <c r="B43" s="193"/>
      <c r="C43" s="193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8"/>
      <c r="Q43" s="87"/>
      <c r="R43" s="87"/>
      <c r="S43" s="87"/>
      <c r="T43" s="87"/>
      <c r="U43" s="77"/>
      <c r="V43" s="77"/>
      <c r="W43" s="50"/>
      <c r="X43" s="3"/>
    </row>
    <row r="44" spans="1:24" ht="21" customHeight="1" thickBot="1">
      <c r="A44" s="197" t="s">
        <v>101</v>
      </c>
      <c r="B44" s="198"/>
      <c r="C44" s="198"/>
      <c r="D44" s="89">
        <v>12.4</v>
      </c>
      <c r="E44" s="90">
        <v>7.7</v>
      </c>
      <c r="F44" s="90">
        <v>6.1</v>
      </c>
      <c r="G44" s="91">
        <f>SUM(D44:F44)</f>
        <v>26.200000000000003</v>
      </c>
      <c r="H44" s="89">
        <v>9.5</v>
      </c>
      <c r="I44" s="90">
        <v>5</v>
      </c>
      <c r="J44" s="90">
        <v>5.3</v>
      </c>
      <c r="K44" s="91">
        <f>SUM(H44:J44)</f>
        <v>19.8</v>
      </c>
      <c r="L44" s="89">
        <f>H44</f>
        <v>9.5</v>
      </c>
      <c r="M44" s="90">
        <f>I44</f>
        <v>5</v>
      </c>
      <c r="N44" s="90">
        <f>J44</f>
        <v>5.3</v>
      </c>
      <c r="O44" s="91">
        <f>SUM(L44:N44)</f>
        <v>19.8</v>
      </c>
      <c r="P44" s="53">
        <f>ROUND(O44-T44,2)/T44*100</f>
        <v>1880.0000000000005</v>
      </c>
      <c r="Q44" s="89">
        <v>0.6</v>
      </c>
      <c r="R44" s="90">
        <v>0.3</v>
      </c>
      <c r="S44" s="90">
        <v>0.1</v>
      </c>
      <c r="T44" s="91">
        <f>SUM(Q44:S44)</f>
        <v>0.9999999999999999</v>
      </c>
      <c r="U44" s="79"/>
      <c r="V44" s="79"/>
      <c r="W44" s="127" t="s">
        <v>102</v>
      </c>
      <c r="X44" s="92"/>
    </row>
    <row r="45" spans="1:24" s="3" customFormat="1" ht="9" customHeight="1" thickBot="1">
      <c r="A45" s="198"/>
      <c r="B45" s="198"/>
      <c r="C45" s="198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67"/>
      <c r="R45" s="67"/>
      <c r="S45" s="67"/>
      <c r="T45" s="67"/>
      <c r="U45" s="79"/>
      <c r="V45" s="79"/>
      <c r="W45" s="79"/>
      <c r="X45" s="95"/>
    </row>
    <row r="46" spans="1:24" s="3" customFormat="1" ht="21" customHeight="1">
      <c r="A46" s="197" t="s">
        <v>86</v>
      </c>
      <c r="B46" s="198"/>
      <c r="C46" s="198"/>
      <c r="D46" s="96"/>
      <c r="E46" s="81"/>
      <c r="F46" s="81"/>
      <c r="G46" s="97"/>
      <c r="H46" s="96"/>
      <c r="I46" s="81"/>
      <c r="J46" s="81"/>
      <c r="K46" s="97"/>
      <c r="L46" s="96"/>
      <c r="M46" s="81"/>
      <c r="N46" s="81"/>
      <c r="O46" s="97"/>
      <c r="P46" s="98"/>
      <c r="Q46" s="96"/>
      <c r="R46" s="81"/>
      <c r="S46" s="81"/>
      <c r="T46" s="97"/>
      <c r="U46" s="250" t="s">
        <v>85</v>
      </c>
      <c r="V46" s="251"/>
      <c r="W46" s="252"/>
      <c r="X46" s="95"/>
    </row>
    <row r="47" spans="1:24" s="3" customFormat="1" ht="21" customHeight="1">
      <c r="A47" s="196"/>
      <c r="B47" s="165" t="s">
        <v>87</v>
      </c>
      <c r="C47" s="165"/>
      <c r="D47" s="57"/>
      <c r="E47" s="59"/>
      <c r="F47" s="59"/>
      <c r="G47" s="99"/>
      <c r="H47" s="57"/>
      <c r="I47" s="59"/>
      <c r="J47" s="59"/>
      <c r="K47" s="99"/>
      <c r="L47" s="57"/>
      <c r="M47" s="59"/>
      <c r="N47" s="59"/>
      <c r="O47" s="99"/>
      <c r="P47" s="100"/>
      <c r="Q47" s="57"/>
      <c r="R47" s="59"/>
      <c r="S47" s="59"/>
      <c r="T47" s="99"/>
      <c r="U47" s="253" t="s">
        <v>88</v>
      </c>
      <c r="V47" s="254"/>
      <c r="W47" s="255"/>
      <c r="X47" s="95"/>
    </row>
    <row r="48" spans="1:24" s="3" customFormat="1" ht="21" customHeight="1">
      <c r="A48" s="189"/>
      <c r="B48" s="165"/>
      <c r="C48" s="181" t="s">
        <v>54</v>
      </c>
      <c r="D48" s="101">
        <v>0</v>
      </c>
      <c r="E48" s="59">
        <v>0</v>
      </c>
      <c r="F48" s="59">
        <v>0</v>
      </c>
      <c r="G48" s="102">
        <f>SUM(D48:F48)</f>
        <v>0</v>
      </c>
      <c r="H48" s="101">
        <v>0</v>
      </c>
      <c r="I48" s="59">
        <v>0</v>
      </c>
      <c r="J48" s="59">
        <v>0</v>
      </c>
      <c r="K48" s="102">
        <f>SUM(H48:J48)</f>
        <v>0</v>
      </c>
      <c r="L48" s="101">
        <v>0</v>
      </c>
      <c r="M48" s="59">
        <v>0</v>
      </c>
      <c r="N48" s="59">
        <v>0</v>
      </c>
      <c r="O48" s="102">
        <f>SUM(L48:N48)</f>
        <v>0</v>
      </c>
      <c r="P48" s="88" t="s">
        <v>73</v>
      </c>
      <c r="Q48" s="57">
        <v>0</v>
      </c>
      <c r="R48" s="59">
        <v>0</v>
      </c>
      <c r="S48" s="59">
        <v>0</v>
      </c>
      <c r="T48" s="99">
        <f>SUM(Q48:S48)</f>
        <v>0</v>
      </c>
      <c r="U48" s="247" t="s">
        <v>55</v>
      </c>
      <c r="V48" s="248"/>
      <c r="W48" s="129"/>
      <c r="X48" s="95"/>
    </row>
    <row r="49" spans="1:24" s="3" customFormat="1" ht="21" customHeight="1">
      <c r="A49" s="189"/>
      <c r="B49" s="165"/>
      <c r="C49" s="181" t="s">
        <v>56</v>
      </c>
      <c r="D49" s="101">
        <v>0</v>
      </c>
      <c r="E49" s="59">
        <v>0</v>
      </c>
      <c r="F49" s="59">
        <v>0</v>
      </c>
      <c r="G49" s="102">
        <f>SUM(D49:F49)</f>
        <v>0</v>
      </c>
      <c r="H49" s="101">
        <v>0</v>
      </c>
      <c r="I49" s="59">
        <v>0</v>
      </c>
      <c r="J49" s="59">
        <v>0</v>
      </c>
      <c r="K49" s="102">
        <f>SUM(H49:J49)</f>
        <v>0</v>
      </c>
      <c r="L49" s="101">
        <v>0</v>
      </c>
      <c r="M49" s="59">
        <v>0</v>
      </c>
      <c r="N49" s="59">
        <v>0.2</v>
      </c>
      <c r="O49" s="102">
        <f>SUM(L49:N49)</f>
        <v>0.2</v>
      </c>
      <c r="P49" s="88" t="s">
        <v>73</v>
      </c>
      <c r="Q49" s="57">
        <v>0</v>
      </c>
      <c r="R49" s="59">
        <v>0</v>
      </c>
      <c r="S49" s="59">
        <v>0</v>
      </c>
      <c r="T49" s="99">
        <f>SUM(Q49:S49)</f>
        <v>0</v>
      </c>
      <c r="U49" s="247" t="s">
        <v>57</v>
      </c>
      <c r="V49" s="248"/>
      <c r="W49" s="129"/>
      <c r="X49" s="95"/>
    </row>
    <row r="50" spans="1:24" s="3" customFormat="1" ht="21" customHeight="1">
      <c r="A50" s="189"/>
      <c r="B50" s="165"/>
      <c r="C50" s="181" t="s">
        <v>58</v>
      </c>
      <c r="D50" s="101">
        <v>0</v>
      </c>
      <c r="E50" s="59">
        <v>0</v>
      </c>
      <c r="F50" s="59">
        <v>0</v>
      </c>
      <c r="G50" s="102">
        <f>SUM(D50:F50)</f>
        <v>0</v>
      </c>
      <c r="H50" s="101">
        <v>0</v>
      </c>
      <c r="I50" s="59">
        <v>0</v>
      </c>
      <c r="J50" s="59">
        <v>0</v>
      </c>
      <c r="K50" s="102">
        <f>SUM(H50:J50)</f>
        <v>0</v>
      </c>
      <c r="L50" s="101">
        <v>0</v>
      </c>
      <c r="M50" s="59">
        <v>0</v>
      </c>
      <c r="N50" s="59">
        <v>0.2</v>
      </c>
      <c r="O50" s="102">
        <f>SUM(L50:N50)</f>
        <v>0.2</v>
      </c>
      <c r="P50" s="88" t="s">
        <v>73</v>
      </c>
      <c r="Q50" s="57">
        <v>0</v>
      </c>
      <c r="R50" s="59">
        <v>0</v>
      </c>
      <c r="S50" s="59">
        <v>0</v>
      </c>
      <c r="T50" s="99">
        <f>SUM(Q50:S50)</f>
        <v>0</v>
      </c>
      <c r="U50" s="247" t="s">
        <v>59</v>
      </c>
      <c r="V50" s="248"/>
      <c r="W50" s="129"/>
      <c r="X50" s="95"/>
    </row>
    <row r="51" spans="1:24" s="3" customFormat="1" ht="21" customHeight="1">
      <c r="A51" s="189"/>
      <c r="B51" s="165"/>
      <c r="C51" s="181" t="s">
        <v>60</v>
      </c>
      <c r="D51" s="74">
        <v>0</v>
      </c>
      <c r="E51" s="47">
        <v>0</v>
      </c>
      <c r="F51" s="47">
        <v>0</v>
      </c>
      <c r="G51" s="85">
        <f>SUM(D51:F51)</f>
        <v>0</v>
      </c>
      <c r="H51" s="74">
        <v>0</v>
      </c>
      <c r="I51" s="47">
        <v>0</v>
      </c>
      <c r="J51" s="47">
        <v>0</v>
      </c>
      <c r="K51" s="85">
        <f>SUM(H51:J51)</f>
        <v>0</v>
      </c>
      <c r="L51" s="74">
        <v>0</v>
      </c>
      <c r="M51" s="47">
        <v>0</v>
      </c>
      <c r="N51" s="47">
        <v>0</v>
      </c>
      <c r="O51" s="85">
        <f>SUM(L51:N51)</f>
        <v>0</v>
      </c>
      <c r="P51" s="49" t="s">
        <v>73</v>
      </c>
      <c r="Q51" s="45">
        <v>0</v>
      </c>
      <c r="R51" s="47">
        <v>0</v>
      </c>
      <c r="S51" s="47">
        <v>0</v>
      </c>
      <c r="T51" s="103">
        <f>SUM(Q51:S51)</f>
        <v>0</v>
      </c>
      <c r="U51" s="247" t="s">
        <v>115</v>
      </c>
      <c r="V51" s="248"/>
      <c r="W51" s="129"/>
      <c r="X51" s="95"/>
    </row>
    <row r="52" spans="1:24" ht="21" customHeight="1" thickBot="1">
      <c r="A52" s="189"/>
      <c r="B52" s="165"/>
      <c r="C52" s="181" t="s">
        <v>80</v>
      </c>
      <c r="D52" s="101">
        <f aca="true" t="shared" si="6" ref="D52:O52">+D48+D49-D50-D51</f>
        <v>0</v>
      </c>
      <c r="E52" s="59">
        <f t="shared" si="6"/>
        <v>0</v>
      </c>
      <c r="F52" s="59">
        <f t="shared" si="6"/>
        <v>0</v>
      </c>
      <c r="G52" s="102">
        <f t="shared" si="6"/>
        <v>0</v>
      </c>
      <c r="H52" s="101">
        <f t="shared" si="6"/>
        <v>0</v>
      </c>
      <c r="I52" s="59">
        <f t="shared" si="6"/>
        <v>0</v>
      </c>
      <c r="J52" s="59">
        <f t="shared" si="6"/>
        <v>0</v>
      </c>
      <c r="K52" s="102">
        <f t="shared" si="6"/>
        <v>0</v>
      </c>
      <c r="L52" s="101">
        <f t="shared" si="6"/>
        <v>0</v>
      </c>
      <c r="M52" s="59">
        <f t="shared" si="6"/>
        <v>0</v>
      </c>
      <c r="N52" s="59">
        <f t="shared" si="6"/>
        <v>0</v>
      </c>
      <c r="O52" s="102">
        <f t="shared" si="6"/>
        <v>0</v>
      </c>
      <c r="P52" s="73" t="s">
        <v>73</v>
      </c>
      <c r="Q52" s="57">
        <f>+Q48+Q49-Q50-Q51</f>
        <v>0</v>
      </c>
      <c r="R52" s="59">
        <f>+R48+R49-R50-R51</f>
        <v>0</v>
      </c>
      <c r="S52" s="59">
        <f>+S48+S49-S50-S51</f>
        <v>0</v>
      </c>
      <c r="T52" s="99">
        <f>+T48+T49-T50-T51</f>
        <v>0</v>
      </c>
      <c r="U52" s="249" t="s">
        <v>81</v>
      </c>
      <c r="V52" s="248"/>
      <c r="W52" s="129"/>
      <c r="X52" s="92"/>
    </row>
    <row r="53" spans="1:24" s="3" customFormat="1" ht="9" customHeight="1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04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4"/>
      <c r="X53" s="95"/>
    </row>
    <row r="54" spans="1:24" s="3" customFormat="1" ht="21" customHeight="1">
      <c r="A54" s="245" t="s">
        <v>61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05" t="s">
        <v>72</v>
      </c>
      <c r="M54" s="239" t="s">
        <v>62</v>
      </c>
      <c r="N54" s="239"/>
      <c r="O54" s="239"/>
      <c r="P54" s="239"/>
      <c r="Q54" s="239"/>
      <c r="R54" s="239"/>
      <c r="S54" s="239"/>
      <c r="T54" s="239"/>
      <c r="U54" s="239"/>
      <c r="V54" s="239"/>
      <c r="W54" s="240"/>
      <c r="X54" s="95"/>
    </row>
    <row r="55" spans="1:24" s="3" customFormat="1" ht="21" customHeight="1">
      <c r="A55" s="199" t="s">
        <v>63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3" t="s">
        <v>76</v>
      </c>
      <c r="M55" s="136"/>
      <c r="N55" s="136"/>
      <c r="O55" s="136"/>
      <c r="P55" s="136"/>
      <c r="Q55" s="136"/>
      <c r="R55" s="239" t="s">
        <v>66</v>
      </c>
      <c r="S55" s="239"/>
      <c r="T55" s="239"/>
      <c r="U55" s="239"/>
      <c r="V55" s="239"/>
      <c r="W55" s="240"/>
      <c r="X55" s="95"/>
    </row>
    <row r="56" spans="1:24" s="3" customFormat="1" ht="21" customHeight="1">
      <c r="A56" s="196"/>
      <c r="B56" s="200"/>
      <c r="C56" s="200"/>
      <c r="D56" s="200"/>
      <c r="E56" s="235" t="s">
        <v>64</v>
      </c>
      <c r="F56" s="235"/>
      <c r="G56" s="235"/>
      <c r="H56" s="235"/>
      <c r="I56" s="235"/>
      <c r="J56" s="235"/>
      <c r="K56" s="235"/>
      <c r="L56" s="76">
        <v>259</v>
      </c>
      <c r="M56" s="238" t="s">
        <v>65</v>
      </c>
      <c r="N56" s="238"/>
      <c r="O56" s="238"/>
      <c r="P56" s="238"/>
      <c r="Q56" s="107"/>
      <c r="W56" s="44"/>
      <c r="X56" s="95"/>
    </row>
    <row r="57" spans="1:24" s="3" customFormat="1" ht="21" customHeight="1">
      <c r="A57" s="199"/>
      <c r="B57" s="200"/>
      <c r="C57" s="200"/>
      <c r="D57" s="200"/>
      <c r="E57" s="235" t="s">
        <v>67</v>
      </c>
      <c r="F57" s="235"/>
      <c r="G57" s="235"/>
      <c r="H57" s="235"/>
      <c r="I57" s="235"/>
      <c r="J57" s="235"/>
      <c r="K57" s="235"/>
      <c r="L57" s="76">
        <v>37</v>
      </c>
      <c r="M57" s="238" t="s">
        <v>2</v>
      </c>
      <c r="N57" s="238"/>
      <c r="O57" s="238"/>
      <c r="P57" s="238"/>
      <c r="Q57" s="107"/>
      <c r="R57" s="106"/>
      <c r="S57" s="104"/>
      <c r="T57" s="104"/>
      <c r="U57" s="104"/>
      <c r="V57" s="104"/>
      <c r="W57" s="105"/>
      <c r="X57" s="95"/>
    </row>
    <row r="58" spans="1:24" s="3" customFormat="1" ht="21" customHeight="1">
      <c r="A58" s="199"/>
      <c r="B58" s="200"/>
      <c r="C58" s="200"/>
      <c r="D58" s="200"/>
      <c r="E58" s="235" t="s">
        <v>106</v>
      </c>
      <c r="F58" s="236"/>
      <c r="G58" s="236"/>
      <c r="H58" s="236"/>
      <c r="I58" s="236"/>
      <c r="J58" s="236"/>
      <c r="K58" s="236"/>
      <c r="L58" s="76" t="s">
        <v>116</v>
      </c>
      <c r="M58" s="237" t="s">
        <v>107</v>
      </c>
      <c r="N58" s="238"/>
      <c r="O58" s="238"/>
      <c r="P58" s="238"/>
      <c r="Q58" s="108"/>
      <c r="R58" s="106"/>
      <c r="S58" s="104"/>
      <c r="T58" s="104"/>
      <c r="U58" s="104"/>
      <c r="V58" s="104"/>
      <c r="W58" s="105"/>
      <c r="X58" s="95"/>
    </row>
    <row r="59" spans="1:24" s="3" customFormat="1" ht="21" customHeight="1">
      <c r="A59" s="199"/>
      <c r="B59" s="200"/>
      <c r="C59" s="200"/>
      <c r="D59" s="200"/>
      <c r="E59" s="201"/>
      <c r="F59" s="202"/>
      <c r="G59" s="202"/>
      <c r="H59" s="202"/>
      <c r="I59" s="202"/>
      <c r="J59" s="202"/>
      <c r="K59" s="202"/>
      <c r="L59" s="76"/>
      <c r="M59" s="109"/>
      <c r="N59" s="106"/>
      <c r="O59" s="106"/>
      <c r="P59" s="106"/>
      <c r="Q59" s="108"/>
      <c r="R59" s="106"/>
      <c r="S59" s="104"/>
      <c r="T59" s="104"/>
      <c r="U59" s="104"/>
      <c r="V59" s="104"/>
      <c r="W59" s="105"/>
      <c r="X59" s="95"/>
    </row>
    <row r="60" spans="1:24" s="3" customFormat="1" ht="21" customHeight="1">
      <c r="A60" s="220" t="s">
        <v>99</v>
      </c>
      <c r="B60" s="165"/>
      <c r="C60" s="181"/>
      <c r="D60" s="221"/>
      <c r="E60" s="221"/>
      <c r="F60" s="221"/>
      <c r="G60" s="221"/>
      <c r="H60" s="221"/>
      <c r="I60" s="221"/>
      <c r="J60" s="221"/>
      <c r="K60" s="221"/>
      <c r="L60" s="205" t="s">
        <v>100</v>
      </c>
      <c r="M60" s="67"/>
      <c r="N60" s="67"/>
      <c r="O60" s="67"/>
      <c r="P60" s="94"/>
      <c r="Q60" s="67"/>
      <c r="R60" s="67"/>
      <c r="S60" s="67"/>
      <c r="T60" s="67"/>
      <c r="U60" s="222"/>
      <c r="V60" s="222"/>
      <c r="W60" s="223" t="s">
        <v>103</v>
      </c>
      <c r="X60" s="95"/>
    </row>
    <row r="61" spans="1:24" s="3" customFormat="1" ht="21" customHeight="1" thickBot="1">
      <c r="A61" s="110"/>
      <c r="B61" s="111"/>
      <c r="C61" s="111"/>
      <c r="D61" s="111"/>
      <c r="E61" s="119"/>
      <c r="F61" s="112"/>
      <c r="G61" s="112"/>
      <c r="H61" s="112"/>
      <c r="I61" s="112"/>
      <c r="J61" s="112"/>
      <c r="K61" s="112"/>
      <c r="L61" s="113"/>
      <c r="M61" s="120"/>
      <c r="N61" s="114"/>
      <c r="O61" s="114"/>
      <c r="P61" s="114"/>
      <c r="Q61" s="112"/>
      <c r="R61" s="114"/>
      <c r="S61" s="115"/>
      <c r="T61" s="115"/>
      <c r="U61" s="115"/>
      <c r="V61" s="115"/>
      <c r="W61" s="116"/>
      <c r="X61" s="95"/>
    </row>
    <row r="62" spans="1:22" ht="19.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1:22" ht="19.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</row>
    <row r="64" spans="1:22" ht="19.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</row>
    <row r="65" spans="1:22" ht="19.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ht="19.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</row>
    <row r="67" spans="1:22" ht="19.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</row>
    <row r="68" spans="1:22" ht="19.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</row>
    <row r="69" spans="1:22" ht="19.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</row>
    <row r="70" spans="1:22" ht="19.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</row>
    <row r="71" spans="1:22" ht="19.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</row>
    <row r="72" spans="1:22" ht="19.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</row>
    <row r="73" spans="1:22" ht="19.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</row>
    <row r="74" spans="1:22" ht="19.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</row>
    <row r="75" spans="1:22" ht="19.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</row>
    <row r="76" spans="1:22" ht="19.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</row>
    <row r="77" spans="1:22" ht="19.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</row>
    <row r="78" spans="1:22" ht="19.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</row>
    <row r="79" spans="1:22" ht="19.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</row>
    <row r="80" spans="1:22" ht="19.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</row>
    <row r="81" spans="1:22" ht="19.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</row>
    <row r="82" spans="1:22" ht="19.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</row>
    <row r="83" spans="1:22" ht="19.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</row>
    <row r="84" spans="1:22" ht="19.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</row>
    <row r="85" spans="1:22" ht="19.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</row>
    <row r="86" spans="1:22" ht="19.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</row>
    <row r="87" spans="1:22" ht="19.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</row>
    <row r="88" spans="1:22" ht="19.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</row>
    <row r="89" spans="1:22" ht="19.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</row>
    <row r="90" spans="1:22" ht="19.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</row>
    <row r="91" spans="1:22" ht="19.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spans="1:22" ht="19.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</row>
    <row r="93" spans="1:22" ht="19.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</row>
    <row r="94" spans="1:22" ht="19.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</row>
    <row r="95" spans="1:22" ht="19.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</row>
    <row r="96" spans="1:22" ht="19.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</row>
    <row r="97" spans="1:22" ht="19.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</row>
    <row r="98" spans="1:22" ht="19.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</row>
    <row r="99" spans="1:22" ht="19.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</row>
    <row r="100" spans="1:22" ht="19.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</row>
    <row r="101" spans="1:22" ht="19.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</row>
    <row r="102" spans="1:22" ht="19.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</row>
    <row r="103" spans="1:22" ht="19.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</row>
    <row r="104" spans="1:22" ht="19.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</row>
    <row r="105" spans="1:22" ht="19.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</row>
    <row r="106" spans="1:22" ht="19.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</row>
    <row r="107" spans="1:22" ht="19.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</row>
    <row r="108" spans="1:22" ht="19.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</row>
    <row r="109" spans="1:22" ht="19.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</row>
    <row r="110" spans="1:22" ht="19.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</row>
    <row r="111" spans="1:22" ht="19.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</row>
    <row r="112" spans="1:22" ht="19.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</row>
    <row r="113" spans="1:22" ht="19.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</row>
    <row r="114" spans="1:22" ht="19.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</row>
    <row r="115" spans="1:22" ht="19.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</row>
    <row r="116" spans="1:22" ht="19.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</row>
    <row r="117" spans="1:22" ht="19.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</row>
    <row r="118" spans="1:22" ht="19.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</row>
    <row r="119" spans="1:22" ht="19.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</row>
    <row r="120" spans="1:22" ht="19.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</row>
    <row r="121" spans="1:22" ht="19.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</row>
    <row r="122" spans="1:22" ht="19.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</row>
    <row r="123" spans="1:22" ht="19.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</row>
    <row r="124" spans="1:22" ht="19.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</row>
    <row r="125" spans="1:22" ht="19.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</row>
    <row r="126" spans="1:22" ht="19.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</row>
    <row r="127" spans="1:22" ht="19.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</row>
    <row r="128" spans="1:22" ht="19.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</row>
    <row r="129" spans="1:22" ht="19.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</row>
    <row r="130" spans="1:22" ht="19.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</row>
    <row r="131" spans="1:22" ht="19.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</row>
    <row r="132" spans="1:22" ht="19.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</row>
    <row r="133" spans="1:22" ht="19.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</row>
    <row r="134" spans="1:22" ht="19.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</row>
    <row r="135" spans="1:22" ht="19.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</row>
    <row r="136" spans="1:22" ht="19.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</row>
    <row r="137" spans="1:22" ht="19.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</row>
    <row r="138" spans="1:22" ht="19.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</row>
    <row r="139" spans="1:22" ht="19.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</row>
    <row r="140" spans="1:22" ht="19.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</row>
    <row r="141" spans="1:22" ht="19.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</row>
    <row r="142" spans="1:22" ht="19.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</row>
    <row r="143" spans="1:22" ht="19.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</row>
    <row r="144" spans="1:22" ht="19.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</row>
    <row r="145" spans="1:22" ht="19.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</row>
    <row r="146" spans="1:22" ht="19.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</row>
    <row r="147" spans="1:22" ht="19.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</row>
    <row r="148" spans="1:22" ht="19.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</row>
    <row r="149" spans="1:22" ht="19.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</row>
    <row r="150" spans="1:22" ht="19.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</row>
    <row r="151" spans="1:22" ht="19.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</row>
    <row r="152" spans="1:22" ht="19.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</row>
    <row r="153" spans="1:22" ht="19.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</row>
    <row r="154" spans="1:22" ht="19.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</row>
    <row r="155" spans="1:22" ht="19.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</row>
    <row r="156" spans="1:22" ht="19.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</row>
    <row r="157" spans="1:22" ht="19.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</row>
    <row r="158" spans="1:22" ht="19.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</row>
    <row r="159" spans="1:22" ht="19.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</row>
    <row r="160" spans="1:22" ht="19.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</row>
    <row r="161" spans="1:22" ht="19.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</row>
    <row r="162" spans="1:22" ht="19.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</row>
    <row r="163" spans="1:22" ht="19.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</row>
    <row r="164" spans="1:22" ht="19.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</row>
    <row r="165" spans="1:22" ht="19.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</row>
    <row r="166" spans="1:22" ht="19.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</row>
    <row r="167" spans="1:22" ht="19.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</row>
    <row r="168" spans="1:22" ht="19.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</row>
    <row r="169" spans="1:22" ht="19.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</row>
    <row r="170" spans="1:22" ht="19.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</row>
    <row r="171" spans="1:22" ht="19.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</row>
    <row r="172" spans="1:22" ht="19.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</row>
    <row r="173" spans="1:22" ht="19.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</row>
    <row r="174" spans="1:22" ht="19.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</row>
    <row r="175" spans="1:22" ht="19.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</row>
    <row r="176" spans="1:22" ht="19.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</row>
    <row r="177" spans="1:22" ht="19.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</row>
    <row r="178" spans="1:22" ht="19.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</row>
    <row r="179" spans="1:22" ht="19.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</row>
    <row r="180" spans="1:22" ht="19.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</row>
    <row r="181" spans="1:22" ht="19.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</row>
    <row r="182" spans="1:22" ht="19.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</row>
    <row r="183" spans="1:22" ht="19.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</row>
    <row r="184" spans="1:22" ht="19.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</row>
    <row r="185" spans="1:22" ht="19.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</row>
    <row r="186" spans="1:22" ht="19.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</row>
    <row r="187" spans="1:22" ht="19.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</row>
    <row r="188" spans="1:22" ht="19.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</row>
    <row r="189" spans="1:22" ht="19.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</row>
    <row r="190" spans="1:22" ht="19.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</row>
    <row r="191" spans="1:22" ht="19.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</row>
    <row r="192" spans="1:22" ht="19.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</row>
    <row r="193" spans="1:22" ht="19.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</row>
    <row r="194" spans="1:22" ht="19.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</row>
    <row r="195" spans="1:22" ht="19.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</row>
    <row r="196" spans="1:22" ht="19.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</row>
    <row r="197" spans="1:22" ht="19.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</row>
    <row r="198" spans="1:22" ht="19.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</row>
    <row r="199" spans="1:22" ht="19.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</row>
    <row r="200" spans="1:22" ht="19.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</row>
    <row r="201" spans="1:22" ht="19.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</row>
    <row r="202" spans="1:22" ht="19.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</row>
    <row r="203" spans="1:22" ht="19.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</row>
    <row r="204" spans="1:22" ht="19.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</row>
    <row r="205" spans="1:22" ht="19.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</row>
    <row r="206" spans="1:22" ht="19.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</row>
    <row r="207" spans="1:22" ht="19.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</row>
    <row r="208" spans="1:22" ht="19.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</row>
    <row r="209" spans="1:22" ht="19.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</row>
    <row r="210" spans="1:22" ht="19.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</row>
    <row r="211" spans="1:22" ht="19.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</row>
    <row r="212" spans="1:22" ht="19.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</row>
    <row r="213" spans="1:22" ht="19.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</row>
    <row r="214" spans="1:22" ht="19.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</row>
    <row r="215" spans="1:22" ht="19.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</row>
    <row r="216" spans="1:22" ht="19.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</row>
    <row r="217" spans="1:22" ht="19.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</row>
    <row r="218" spans="1:22" ht="19.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</row>
    <row r="219" spans="1:22" ht="19.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</row>
    <row r="220" spans="1:22" ht="19.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</row>
    <row r="221" spans="1:22" ht="19.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</row>
    <row r="222" spans="1:22" ht="19.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</row>
    <row r="223" spans="1:22" ht="19.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</row>
    <row r="224" spans="1:22" ht="19.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</row>
    <row r="225" spans="1:22" ht="19.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</row>
    <row r="226" spans="1:22" ht="19.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</row>
    <row r="227" spans="1:22" ht="19.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</row>
    <row r="228" spans="1:22" ht="19.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</row>
    <row r="229" spans="1:22" ht="19.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</row>
    <row r="230" spans="1:22" ht="19.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</row>
    <row r="231" spans="1:22" ht="19.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</row>
    <row r="232" spans="1:22" ht="19.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</row>
    <row r="233" spans="1:22" ht="19.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</row>
    <row r="234" spans="1:22" ht="19.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</row>
    <row r="235" spans="1:22" ht="19.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</row>
    <row r="236" spans="1:22" ht="19.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</row>
    <row r="237" spans="1:22" ht="19.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</row>
    <row r="238" spans="1:22" ht="19.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</row>
    <row r="239" spans="1:22" ht="19.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</row>
    <row r="240" spans="1:22" ht="19.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</row>
    <row r="241" spans="1:22" ht="19.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</row>
    <row r="242" spans="1:22" ht="19.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</row>
    <row r="243" spans="1:22" ht="19.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</row>
    <row r="244" spans="1:22" ht="19.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</row>
    <row r="245" spans="1:22" ht="19.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</row>
    <row r="246" spans="1:22" ht="19.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</row>
    <row r="247" spans="1:22" ht="19.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</row>
    <row r="248" spans="1:22" ht="19.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</row>
    <row r="249" spans="1:22" ht="19.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</row>
    <row r="250" spans="1:22" ht="19.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</row>
    <row r="251" spans="1:22" ht="19.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</row>
    <row r="252" spans="1:22" ht="19.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</row>
    <row r="253" spans="1:22" ht="19.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</row>
    <row r="254" spans="1:22" ht="19.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</row>
    <row r="255" spans="1:22" ht="19.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</row>
    <row r="256" spans="1:22" ht="19.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</row>
    <row r="257" spans="1:22" ht="19.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</row>
    <row r="258" spans="1:22" ht="19.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</row>
    <row r="259" spans="1:22" ht="19.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</row>
    <row r="260" spans="1:22" ht="19.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</row>
    <row r="261" spans="1:22" ht="19.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</row>
    <row r="262" spans="1:22" ht="19.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</row>
    <row r="263" spans="1:22" ht="19.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</row>
    <row r="264" spans="1:22" ht="19.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</row>
    <row r="265" spans="1:22" ht="19.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</row>
    <row r="266" spans="1:22" ht="19.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</row>
    <row r="267" spans="1:22" ht="19.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</row>
    <row r="268" spans="1:22" ht="19.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</row>
    <row r="269" spans="1:22" ht="19.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</row>
    <row r="270" spans="1:22" ht="19.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</row>
    <row r="271" spans="1:22" ht="19.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</row>
    <row r="272" spans="1:22" ht="19.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</row>
    <row r="273" spans="1:22" ht="19.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</row>
    <row r="274" spans="1:22" ht="19.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</row>
    <row r="275" spans="1:22" ht="19.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</row>
    <row r="276" spans="1:22" ht="19.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</row>
    <row r="277" spans="1:22" ht="19.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</row>
    <row r="278" spans="1:22" ht="19.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</row>
    <row r="279" spans="1:22" ht="19.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</row>
    <row r="280" spans="1:22" ht="19.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</row>
    <row r="281" spans="1:22" ht="19.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</row>
    <row r="282" spans="1:22" ht="19.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</row>
    <row r="283" spans="1:22" ht="19.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</row>
    <row r="284" spans="1:22" ht="19.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</row>
    <row r="285" spans="1:22" ht="19.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</row>
    <row r="286" spans="1:22" ht="19.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</row>
    <row r="287" spans="1:22" ht="19.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</row>
    <row r="288" spans="1:22" ht="19.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</row>
    <row r="289" spans="1:22" ht="19.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</row>
    <row r="290" spans="1:22" ht="19.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</row>
    <row r="291" spans="1:22" ht="19.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</row>
    <row r="292" spans="1:22" ht="19.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</row>
    <row r="293" spans="1:22" ht="19.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</row>
    <row r="294" spans="1:22" ht="19.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</row>
    <row r="295" spans="1:22" ht="19.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</row>
    <row r="296" spans="1:22" ht="19.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</row>
    <row r="297" spans="1:22" ht="19.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</row>
    <row r="298" spans="1:22" ht="19.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</row>
    <row r="299" spans="1:22" ht="19.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</row>
    <row r="300" spans="1:22" ht="19.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</row>
    <row r="301" spans="1:22" ht="19.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</row>
    <row r="302" spans="1:22" ht="19.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</row>
    <row r="303" spans="1:22" ht="19.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</row>
    <row r="304" spans="1:22" ht="19.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</row>
    <row r="305" spans="1:22" ht="19.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</row>
    <row r="306" spans="1:22" ht="19.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</row>
    <row r="307" spans="1:22" ht="19.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</row>
    <row r="308" spans="1:22" ht="19.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</row>
    <row r="309" spans="1:22" ht="19.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</row>
    <row r="310" spans="1:22" ht="19.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</row>
    <row r="311" spans="1:22" ht="19.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</row>
    <row r="312" spans="1:22" ht="19.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</row>
    <row r="313" spans="1:22" ht="19.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</row>
    <row r="314" spans="1:22" ht="19.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</row>
    <row r="315" spans="1:22" ht="19.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</row>
    <row r="316" spans="1:22" ht="19.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</row>
    <row r="317" spans="1:22" ht="19.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</row>
    <row r="318" spans="1:22" ht="19.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</row>
    <row r="319" spans="1:22" ht="19.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</row>
    <row r="320" spans="1:22" ht="19.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</row>
    <row r="321" spans="1:22" ht="19.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</row>
    <row r="322" spans="1:22" ht="19.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</row>
    <row r="323" spans="1:22" ht="19.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</row>
    <row r="324" spans="1:22" ht="19.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</row>
    <row r="325" spans="1:22" ht="19.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</row>
    <row r="326" spans="1:22" ht="19.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</row>
    <row r="327" spans="1:22" ht="19.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</row>
    <row r="328" spans="1:22" ht="19.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</row>
    <row r="329" spans="1:22" ht="19.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</row>
    <row r="330" spans="1:22" ht="19.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</row>
    <row r="331" spans="1:22" ht="19.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</row>
    <row r="332" spans="1:22" ht="19.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</row>
    <row r="333" spans="1:22" ht="19.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</row>
    <row r="334" spans="1:22" ht="19.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</row>
    <row r="335" spans="1:22" ht="19.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</row>
    <row r="336" spans="1:22" ht="19.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</row>
    <row r="337" spans="1:22" ht="19.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</row>
    <row r="338" spans="1:22" ht="19.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</row>
    <row r="339" spans="1:22" ht="19.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</row>
    <row r="340" spans="1:22" ht="19.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</row>
    <row r="341" spans="1:22" ht="19.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</row>
    <row r="342" spans="1:22" ht="19.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</row>
    <row r="343" spans="1:22" ht="19.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</row>
    <row r="344" spans="1:22" ht="19.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</row>
    <row r="345" spans="1:22" ht="19.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</row>
    <row r="346" spans="1:22" ht="19.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</row>
    <row r="347" spans="1:22" ht="19.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</row>
    <row r="348" spans="1:22" ht="19.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</row>
    <row r="349" spans="1:22" ht="19.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</row>
    <row r="350" spans="1:22" ht="19.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</row>
    <row r="351" spans="1:22" ht="19.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</row>
    <row r="352" spans="1:22" ht="19.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</row>
    <row r="353" spans="1:22" ht="19.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</row>
    <row r="354" spans="1:22" ht="19.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</row>
    <row r="355" spans="1:22" ht="19.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</row>
    <row r="356" spans="1:22" ht="19.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</row>
    <row r="357" spans="1:22" ht="19.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</row>
    <row r="358" spans="1:22" ht="19.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</row>
    <row r="359" spans="1:22" ht="19.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</row>
    <row r="360" spans="1:22" ht="19.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</row>
    <row r="361" spans="1:22" ht="19.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</row>
    <row r="362" spans="1:22" ht="19.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</row>
    <row r="363" spans="1:22" ht="19.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</row>
    <row r="364" spans="1:22" ht="19.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</row>
    <row r="365" spans="1:22" ht="19.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</row>
    <row r="366" spans="1:22" ht="19.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</row>
    <row r="367" spans="1:22" ht="19.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</row>
    <row r="368" spans="1:22" ht="19.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</row>
    <row r="369" spans="1:22" ht="19.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</row>
    <row r="370" spans="1:22" ht="19.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</row>
    <row r="371" spans="1:22" ht="19.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</row>
    <row r="372" spans="1:22" ht="19.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</row>
    <row r="373" spans="1:22" ht="19.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</row>
    <row r="374" spans="1:22" ht="19.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</row>
    <row r="375" spans="1:22" ht="19.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</row>
    <row r="376" spans="1:22" ht="19.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</row>
    <row r="377" spans="1:22" ht="19.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</row>
    <row r="378" spans="1:22" ht="19.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</row>
    <row r="379" spans="1:22" ht="19.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</row>
    <row r="380" spans="1:22" ht="19.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</row>
    <row r="381" spans="1:22" ht="19.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</row>
    <row r="382" spans="1:22" ht="19.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</row>
    <row r="383" spans="1:22" ht="19.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</row>
    <row r="384" spans="1:22" ht="19.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</row>
    <row r="385" spans="1:22" ht="19.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</row>
    <row r="386" spans="1:22" ht="19.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</row>
    <row r="387" spans="1:22" ht="19.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</row>
    <row r="388" spans="1:22" ht="19.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</row>
    <row r="389" spans="1:22" ht="19.5">
      <c r="A389" s="117"/>
      <c r="B389" s="117"/>
      <c r="C389" s="117"/>
      <c r="D389" s="117"/>
      <c r="E389" s="117"/>
      <c r="F389" s="117"/>
      <c r="G389" s="117"/>
      <c r="H389" s="117"/>
      <c r="S389" s="117"/>
      <c r="T389" s="117"/>
      <c r="U389" s="117"/>
      <c r="V389" s="117"/>
    </row>
  </sheetData>
  <mergeCells count="62">
    <mergeCell ref="U5:W8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4:G14"/>
    <mergeCell ref="Q13:T13"/>
    <mergeCell ref="Q14:T14"/>
    <mergeCell ref="L13:O13"/>
    <mergeCell ref="L14:O14"/>
    <mergeCell ref="U17:V17"/>
    <mergeCell ref="D37:G37"/>
    <mergeCell ref="H37:K37"/>
    <mergeCell ref="L37:P37"/>
    <mergeCell ref="Q37:T37"/>
    <mergeCell ref="D39:G39"/>
    <mergeCell ref="H39:K39"/>
    <mergeCell ref="L39:O39"/>
    <mergeCell ref="Q39:T39"/>
    <mergeCell ref="U48:V48"/>
    <mergeCell ref="U46:W46"/>
    <mergeCell ref="U47:W47"/>
    <mergeCell ref="U38:W38"/>
    <mergeCell ref="U39:V39"/>
    <mergeCell ref="U49:V49"/>
    <mergeCell ref="U50:V50"/>
    <mergeCell ref="U51:V51"/>
    <mergeCell ref="U52:V52"/>
    <mergeCell ref="A53:K53"/>
    <mergeCell ref="M53:W53"/>
    <mergeCell ref="A54:K54"/>
    <mergeCell ref="M54:W54"/>
    <mergeCell ref="E58:K58"/>
    <mergeCell ref="M58:P58"/>
    <mergeCell ref="R55:W55"/>
    <mergeCell ref="E57:K57"/>
    <mergeCell ref="M57:P57"/>
    <mergeCell ref="E56:K56"/>
    <mergeCell ref="M56:P5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2004-12-23T06:38:46Z</cp:lastPrinted>
  <dcterms:created xsi:type="dcterms:W3CDTF">2004-05-24T13:40:06Z</dcterms:created>
  <dcterms:modified xsi:type="dcterms:W3CDTF">2004-12-23T06:39:14Z</dcterms:modified>
  <cp:category/>
  <cp:version/>
  <cp:contentType/>
  <cp:contentStatus/>
</cp:coreProperties>
</file>