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Des" sheetId="1" r:id="rId1"/>
  </sheets>
  <definedNames>
    <definedName name="_xlnm.Print_Area" localSheetId="0">'GARS Des'!$A$1:$S$58</definedName>
  </definedNames>
  <calcPr fullCalcOnLoad="1"/>
</workbook>
</file>

<file path=xl/sharedStrings.xml><?xml version="1.0" encoding="utf-8"?>
<sst xmlns="http://schemas.openxmlformats.org/spreadsheetml/2006/main" count="136" uniqueCount="101">
  <si>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</si>
  <si>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</si>
  <si>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</si>
  <si>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</si>
  <si>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</si>
  <si>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</si>
  <si>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</si>
  <si>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</si>
  <si>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</si>
  <si>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</si>
  <si>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</si>
  <si>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</si>
  <si>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</si>
  <si>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</si>
  <si>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</si>
  <si>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</si>
  <si>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</si>
  <si>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</si>
  <si>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</si>
  <si>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</si>
  <si>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</si>
  <si>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</si>
  <si>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</si>
  <si>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</si>
  <si>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</si>
  <si>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</si>
  <si>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</si>
  <si>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</si>
  <si>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</si>
  <si>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</si>
  <si>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</si>
  <si>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</si>
  <si>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</si>
  <si>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</si>
  <si>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</si>
  <si>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</si>
  <si>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</si>
  <si>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</si>
  <si>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</si>
  <si>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</si>
  <si>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</si>
  <si>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</si>
  <si>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</si>
  <si>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</si>
  <si>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</si>
  <si>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</si>
  <si>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</si>
  <si>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</si>
  <si>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</si>
  <si>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</si>
  <si>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</si>
  <si>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</si>
  <si>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</si>
  <si>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</si>
  <si>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</si>
  <si>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</si>
  <si>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</si>
  <si>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</si>
  <si>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</si>
  <si>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</si>
  <si>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</si>
  <si>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</si>
  <si>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</si>
  <si>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</si>
  <si>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</si>
  <si>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</si>
  <si>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</si>
  <si>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</si>
  <si>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</si>
  <si>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</si>
  <si>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</si>
  <si>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</si>
  <si>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</si>
  <si>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</si>
  <si>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</si>
  <si>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</si>
  <si>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</si>
  <si>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</si>
  <si>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</si>
  <si>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</si>
  <si>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1 Nov 2002</t>
  </si>
  <si>
    <t>Nov 2002</t>
  </si>
  <si>
    <t>30 Nov 2002</t>
  </si>
  <si>
    <t>BARLEY/GARS - 2002/2003 Year (Oct - Sep) / 2002/2003 Jaar (Okt - Sep) (2)</t>
  </si>
  <si>
    <t>(g) Stock stored at: (8)</t>
  </si>
  <si>
    <t xml:space="preserve">Surplus(-)/Deficit(+) </t>
  </si>
  <si>
    <t xml:space="preserve">Surplus(-)/Tekort(+) </t>
  </si>
  <si>
    <t>(g) Voorraad geberg by: (8)</t>
  </si>
  <si>
    <t>31 Dec/Des 2001</t>
  </si>
  <si>
    <t>31 Dec/Des 2002</t>
  </si>
  <si>
    <t>Dec/Des 2002</t>
  </si>
  <si>
    <t xml:space="preserve">SMI-012003  </t>
  </si>
  <si>
    <t>Oct/Okt - Dec/Des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</si>
  <si>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</si>
  <si>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</si>
  <si>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24/01/2003</t>
  </si>
  <si>
    <t>174 908</t>
  </si>
  <si>
    <t>1 Dec/Des 2002</t>
  </si>
  <si>
    <t>Prog. Oct/Okt - Dec/Des 2002</t>
  </si>
  <si>
    <t>Prog. Oct/Okt - Dec/Des 2001</t>
  </si>
  <si>
    <t>Oct/Okt - Dec/Des 2001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</si>
</sst>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50</xdr:row>
      <xdr:rowOff>171450</xdr:rowOff>
    </xdr:from>
    <xdr:to>
      <xdr:col>18</xdr:col>
      <xdr:colOff>514350</xdr:colOff>
      <xdr:row>54</xdr:row>
      <xdr:rowOff>114300</xdr:rowOff>
    </xdr:to>
    <xdr:pic>
      <xdr:nvPicPr>
        <xdr:cNvPr id="1" name="Picture 1"/>
        <xdr:cNvPicPr preferRelativeResize="1">
          <a:picLocks noChangeAspect="1"/>
        </xdr:cNvPicPr>
      </xdr:nvPicPr>
      <xdr:blipFill>
        <a:blip r:embed="rId1"/>
        <a:stretch>
          <a:fillRect/>
        </a:stretch>
      </xdr:blipFill>
      <xdr:spPr>
        <a:xfrm>
          <a:off x="18621375" y="124396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28"/>
  <sheetViews>
    <sheetView tabSelected="1" zoomScale="75" zoomScaleNormal="75" workbookViewId="0" topLeftCell="A2">
      <selection activeCell="A2" sqref="A2:S2"/>
    </sheetView>
  </sheetViews>
  <sheetFormatPr defaultColWidth="9.140625" defaultRowHeight="12.75"/>
  <cols>
    <col min="1" max="1" width="8.421875" style="167" customWidth="1"/>
    <col min="2" max="2" width="2.8515625" style="167" customWidth="1"/>
    <col min="3" max="3" width="47.140625" style="167" customWidth="1"/>
    <col min="4" max="16" width="15.421875" style="167" customWidth="1"/>
    <col min="17" max="17" width="47.140625" style="167" customWidth="1"/>
    <col min="18" max="18" width="2.8515625" style="167" customWidth="1"/>
    <col min="19" max="19" width="8.421875" style="166" customWidth="1"/>
    <col min="20" max="20" width="4.421875" style="166" customWidth="1"/>
    <col min="21" max="171" width="7.8515625" style="166" customWidth="1"/>
    <col min="172" max="16384" width="7.8515625" style="167" customWidth="1"/>
  </cols>
  <sheetData>
    <row r="1" spans="1:171" s="4" customFormat="1" ht="21" customHeight="1">
      <c r="A1" s="1" t="s">
        <v>91</v>
      </c>
      <c r="B1" s="1"/>
      <c r="C1" s="1"/>
      <c r="D1" s="187" t="s">
        <v>27</v>
      </c>
      <c r="E1" s="187"/>
      <c r="F1" s="187"/>
      <c r="G1" s="187"/>
      <c r="H1" s="187"/>
      <c r="I1" s="187"/>
      <c r="J1" s="187"/>
      <c r="K1" s="187"/>
      <c r="L1" s="187"/>
      <c r="M1" s="187"/>
      <c r="N1" s="187"/>
      <c r="O1" s="187"/>
      <c r="P1" s="187"/>
      <c r="Q1" s="2"/>
      <c r="R1" s="2"/>
      <c r="S1" s="175" t="s">
        <v>95</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187" t="s">
        <v>83</v>
      </c>
      <c r="B2" s="187"/>
      <c r="C2" s="187"/>
      <c r="D2" s="187"/>
      <c r="E2" s="187"/>
      <c r="F2" s="187"/>
      <c r="G2" s="187"/>
      <c r="H2" s="187"/>
      <c r="I2" s="187"/>
      <c r="J2" s="187"/>
      <c r="K2" s="187"/>
      <c r="L2" s="187"/>
      <c r="M2" s="187"/>
      <c r="N2" s="187"/>
      <c r="O2" s="187"/>
      <c r="P2" s="187"/>
      <c r="Q2" s="187"/>
      <c r="R2" s="187"/>
      <c r="S2" s="18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188" t="s">
        <v>78</v>
      </c>
      <c r="B3" s="188"/>
      <c r="C3" s="188"/>
      <c r="D3" s="188"/>
      <c r="E3" s="188"/>
      <c r="F3" s="188"/>
      <c r="G3" s="188"/>
      <c r="H3" s="188"/>
      <c r="I3" s="188"/>
      <c r="J3" s="188"/>
      <c r="K3" s="188"/>
      <c r="L3" s="188"/>
      <c r="M3" s="188"/>
      <c r="N3" s="188"/>
      <c r="O3" s="188"/>
      <c r="P3" s="188"/>
      <c r="Q3" s="188"/>
      <c r="R3" s="188"/>
      <c r="S3" s="18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191" t="s">
        <v>81</v>
      </c>
      <c r="E4" s="192"/>
      <c r="F4" s="193"/>
      <c r="G4" s="191" t="s">
        <v>90</v>
      </c>
      <c r="H4" s="192"/>
      <c r="I4" s="193"/>
      <c r="J4" s="182" t="s">
        <v>0</v>
      </c>
      <c r="K4" s="183"/>
      <c r="L4" s="183"/>
      <c r="M4" s="7"/>
      <c r="N4" s="182" t="s">
        <v>0</v>
      </c>
      <c r="O4" s="183"/>
      <c r="P4" s="184"/>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179"/>
      <c r="E5" s="180"/>
      <c r="F5" s="181"/>
      <c r="G5" s="179" t="s">
        <v>28</v>
      </c>
      <c r="H5" s="180"/>
      <c r="I5" s="181"/>
      <c r="J5" s="179" t="s">
        <v>92</v>
      </c>
      <c r="K5" s="180"/>
      <c r="L5" s="180"/>
      <c r="M5" s="14" t="s">
        <v>1</v>
      </c>
      <c r="N5" s="179" t="s">
        <v>100</v>
      </c>
      <c r="O5" s="180"/>
      <c r="P5" s="181"/>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64</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191" t="s">
        <v>80</v>
      </c>
      <c r="E9" s="192"/>
      <c r="F9" s="193"/>
      <c r="G9" s="196" t="s">
        <v>97</v>
      </c>
      <c r="H9" s="186"/>
      <c r="I9" s="197"/>
      <c r="J9" s="176" t="s">
        <v>79</v>
      </c>
      <c r="K9" s="177"/>
      <c r="L9" s="177"/>
      <c r="M9" s="35"/>
      <c r="N9" s="176" t="s">
        <v>39</v>
      </c>
      <c r="O9" s="177"/>
      <c r="P9" s="178"/>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135</v>
      </c>
      <c r="E10" s="40">
        <v>9.4</v>
      </c>
      <c r="F10" s="41">
        <f>SUM(D10:E10)</f>
        <v>144.4</v>
      </c>
      <c r="G10" s="40">
        <v>199.2</v>
      </c>
      <c r="H10" s="40">
        <v>12.5</v>
      </c>
      <c r="I10" s="41">
        <f>SUM(G10:H10)</f>
        <v>211.7</v>
      </c>
      <c r="J10" s="39">
        <v>42.5</v>
      </c>
      <c r="K10" s="40">
        <v>3.9</v>
      </c>
      <c r="L10" s="41">
        <f>SUM(J10:K10)</f>
        <v>46.4</v>
      </c>
      <c r="M10" s="169">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189"/>
      <c r="E11" s="189"/>
      <c r="F11" s="189"/>
      <c r="G11" s="173"/>
      <c r="H11" s="173"/>
      <c r="I11" s="173"/>
      <c r="J11" s="190" t="s">
        <v>98</v>
      </c>
      <c r="K11" s="190"/>
      <c r="L11" s="190"/>
      <c r="M11" s="45"/>
      <c r="N11" s="180" t="s">
        <v>99</v>
      </c>
      <c r="O11" s="180"/>
      <c r="P11" s="180"/>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88.6</v>
      </c>
      <c r="E12" s="50">
        <f>SUM(E13:E14)</f>
        <v>4.8</v>
      </c>
      <c r="F12" s="51">
        <f>SUM(D12:E12)</f>
        <v>93.39999999999999</v>
      </c>
      <c r="G12" s="49">
        <f>SUM(G13:G14)</f>
        <v>28.4</v>
      </c>
      <c r="H12" s="50">
        <f>SUM(H13:H14)</f>
        <v>1.2</v>
      </c>
      <c r="I12" s="51">
        <f>SUM(G12:H12)</f>
        <v>29.599999999999998</v>
      </c>
      <c r="J12" s="39">
        <f>J13+J14</f>
        <v>231.60000000000002</v>
      </c>
      <c r="K12" s="52">
        <f>K13+K14</f>
        <v>13.1</v>
      </c>
      <c r="L12" s="41">
        <f>SUM(J12:K12)</f>
        <v>244.70000000000002</v>
      </c>
      <c r="M12" s="153" t="s">
        <v>22</v>
      </c>
      <c r="N12" s="39">
        <f>N13+N14</f>
        <v>144</v>
      </c>
      <c r="O12" s="52">
        <f>O13+O14</f>
        <v>24.4</v>
      </c>
      <c r="P12" s="41">
        <f>SUM(N12:O12)</f>
        <v>168.4</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65</v>
      </c>
      <c r="C13" s="56"/>
      <c r="D13" s="57">
        <v>88.6</v>
      </c>
      <c r="E13" s="58">
        <v>4.8</v>
      </c>
      <c r="F13" s="54">
        <f>SUM(D13:E13)</f>
        <v>93.39999999999999</v>
      </c>
      <c r="G13" s="57">
        <v>4.1</v>
      </c>
      <c r="H13" s="58">
        <v>1.2</v>
      </c>
      <c r="I13" s="54">
        <f>SUM(G13:H13)</f>
        <v>5.3</v>
      </c>
      <c r="J13" s="57">
        <v>161.8</v>
      </c>
      <c r="K13" s="58">
        <v>13.1</v>
      </c>
      <c r="L13" s="54">
        <f>SUM(J13:K13)</f>
        <v>174.9</v>
      </c>
      <c r="M13" s="98">
        <f>ROUND((L13-P13)/(P13)*(100),2)</f>
        <v>36.96</v>
      </c>
      <c r="N13" s="57">
        <v>103.3</v>
      </c>
      <c r="O13" s="58">
        <v>24.4</v>
      </c>
      <c r="P13" s="54">
        <f>SUM(N13:O13)</f>
        <v>127.69999999999999</v>
      </c>
      <c r="Q13" s="59"/>
      <c r="R13" s="60" t="s">
        <v>66</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24.3</v>
      </c>
      <c r="H14" s="64">
        <v>0</v>
      </c>
      <c r="I14" s="65">
        <f>SUM(G14:H14)</f>
        <v>24.3</v>
      </c>
      <c r="J14" s="63">
        <v>69.8</v>
      </c>
      <c r="K14" s="66">
        <v>0</v>
      </c>
      <c r="L14" s="65">
        <f>SUM(J14:K14)</f>
        <v>69.8</v>
      </c>
      <c r="M14" s="67" t="s">
        <v>22</v>
      </c>
      <c r="N14" s="63">
        <v>40.7</v>
      </c>
      <c r="O14" s="66">
        <v>0</v>
      </c>
      <c r="P14" s="65">
        <f>SUM(N14:O14)</f>
        <v>40.7</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25.4</v>
      </c>
      <c r="E16" s="50">
        <f>SUM(E18:E22)</f>
        <v>2</v>
      </c>
      <c r="F16" s="42">
        <f>SUM(D16:E16)</f>
        <v>27.4</v>
      </c>
      <c r="G16" s="39">
        <f>SUM(G18:G22)</f>
        <v>20.900000000000002</v>
      </c>
      <c r="H16" s="50">
        <f>SUM(H18:H22)</f>
        <v>1</v>
      </c>
      <c r="I16" s="42">
        <f>SUM(G16:H16)</f>
        <v>21.900000000000002</v>
      </c>
      <c r="J16" s="39">
        <f>SUM(J18:J22)</f>
        <v>68.4</v>
      </c>
      <c r="K16" s="50">
        <f>SUM(K18:K22)</f>
        <v>5.200000000000001</v>
      </c>
      <c r="L16" s="42">
        <f>SUM(J16:K16)</f>
        <v>73.60000000000001</v>
      </c>
      <c r="M16" s="169">
        <f aca="true" t="shared" si="0" ref="M16:M21">ROUND((L16-P16)/(P16)*(100),2)</f>
        <v>6.05</v>
      </c>
      <c r="N16" s="39">
        <f>SUM(N18:N22)</f>
        <v>62.6</v>
      </c>
      <c r="O16" s="50">
        <f>SUM(O18:O22)</f>
        <v>6.8</v>
      </c>
      <c r="P16" s="42">
        <f>SUM(N16:O16)</f>
        <v>69.4</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25.2</v>
      </c>
      <c r="E17" s="58">
        <f>SUM(E18:E19)</f>
        <v>1.8</v>
      </c>
      <c r="F17" s="51">
        <f>SUM(D17:E17)</f>
        <v>27</v>
      </c>
      <c r="G17" s="57">
        <f>SUM(G18:G19)</f>
        <v>20.8</v>
      </c>
      <c r="H17" s="58">
        <f>SUM(H18:H19)</f>
        <v>0.8</v>
      </c>
      <c r="I17" s="51">
        <f>SUM(G17:H17)</f>
        <v>21.6</v>
      </c>
      <c r="J17" s="57">
        <f>SUM(J18:J19)</f>
        <v>67.4</v>
      </c>
      <c r="K17" s="58">
        <f>SUM(K18:K19)</f>
        <v>4.4</v>
      </c>
      <c r="L17" s="51">
        <f>SUM(J17:K17)</f>
        <v>71.80000000000001</v>
      </c>
      <c r="M17" s="171">
        <f t="shared" si="0"/>
        <v>4.66</v>
      </c>
      <c r="N17" s="57">
        <f>SUM(N18:N19)</f>
        <v>62.5</v>
      </c>
      <c r="O17" s="58">
        <f>SUM(O18:O19)</f>
        <v>6.1</v>
      </c>
      <c r="P17" s="51">
        <f>SUM(N17:O17)</f>
        <v>68.6</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25.2</v>
      </c>
      <c r="E18" s="81">
        <v>0</v>
      </c>
      <c r="F18" s="82">
        <f>SUM(D18:E18)</f>
        <v>25.2</v>
      </c>
      <c r="G18" s="80">
        <v>20.8</v>
      </c>
      <c r="H18" s="81">
        <v>0</v>
      </c>
      <c r="I18" s="82">
        <f>SUM(G18:H18)</f>
        <v>20.8</v>
      </c>
      <c r="J18" s="80">
        <v>67.4</v>
      </c>
      <c r="K18" s="81">
        <v>0</v>
      </c>
      <c r="L18" s="82">
        <f>SUM(J18:K18)</f>
        <v>67.4</v>
      </c>
      <c r="M18" s="98">
        <f t="shared" si="0"/>
        <v>7.84</v>
      </c>
      <c r="N18" s="80">
        <v>62.5</v>
      </c>
      <c r="O18" s="81">
        <v>0</v>
      </c>
      <c r="P18" s="82">
        <f>SUM(N18:O18)</f>
        <v>62.5</v>
      </c>
      <c r="Q18" s="60" t="s">
        <v>50</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1.8</v>
      </c>
      <c r="F19" s="88">
        <f>E19+D19</f>
        <v>1.8</v>
      </c>
      <c r="G19" s="86">
        <v>0</v>
      </c>
      <c r="H19" s="87">
        <v>0.8</v>
      </c>
      <c r="I19" s="88">
        <f>H19+G19</f>
        <v>0.8</v>
      </c>
      <c r="J19" s="86">
        <v>0</v>
      </c>
      <c r="K19" s="87">
        <v>4.4</v>
      </c>
      <c r="L19" s="88">
        <f>K19+J19</f>
        <v>4.4</v>
      </c>
      <c r="M19" s="168">
        <f t="shared" si="0"/>
        <v>-27.87</v>
      </c>
      <c r="N19" s="86">
        <v>0</v>
      </c>
      <c r="O19" s="87">
        <v>6.1</v>
      </c>
      <c r="P19" s="88">
        <f>O19+N19</f>
        <v>6.1</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0.2</v>
      </c>
      <c r="E20" s="94">
        <v>0</v>
      </c>
      <c r="F20" s="95">
        <f>SUM(D20:E20)</f>
        <v>0.2</v>
      </c>
      <c r="G20" s="93">
        <v>0.1</v>
      </c>
      <c r="H20" s="94">
        <v>0.1</v>
      </c>
      <c r="I20" s="95">
        <f>SUM(G20:H20)</f>
        <v>0.2</v>
      </c>
      <c r="J20" s="93">
        <v>1</v>
      </c>
      <c r="K20" s="94">
        <v>0.2</v>
      </c>
      <c r="L20" s="95">
        <f>SUM(J20:K20)</f>
        <v>1.2</v>
      </c>
      <c r="M20" s="96">
        <f t="shared" si="0"/>
        <v>300</v>
      </c>
      <c r="N20" s="93">
        <v>0</v>
      </c>
      <c r="O20" s="94">
        <v>0.3</v>
      </c>
      <c r="P20" s="95">
        <f>SUM(N20:O20)</f>
        <v>0.3</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0.1</v>
      </c>
      <c r="I21" s="97">
        <f>SUM(G21:H21)</f>
        <v>0.1</v>
      </c>
      <c r="J21" s="93">
        <v>0</v>
      </c>
      <c r="K21" s="94">
        <v>0.4</v>
      </c>
      <c r="L21" s="97">
        <f>SUM(J21:K21)</f>
        <v>0.4</v>
      </c>
      <c r="M21" s="98">
        <f t="shared" si="0"/>
        <v>-20</v>
      </c>
      <c r="N21" s="93">
        <v>0.1</v>
      </c>
      <c r="O21" s="94">
        <v>0.4</v>
      </c>
      <c r="P21" s="97">
        <f>SUM(N21:O21)</f>
        <v>0.5</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0.1</v>
      </c>
      <c r="F22" s="102">
        <f>SUM(D22:E22)</f>
        <v>0.1</v>
      </c>
      <c r="G22" s="63">
        <v>0</v>
      </c>
      <c r="H22" s="64">
        <v>0</v>
      </c>
      <c r="I22" s="102">
        <f>SUM(G22:H22)</f>
        <v>0</v>
      </c>
      <c r="J22" s="63">
        <v>0</v>
      </c>
      <c r="K22" s="64">
        <v>0.2</v>
      </c>
      <c r="L22" s="102">
        <f>SUM(J22:K22)</f>
        <v>0.2</v>
      </c>
      <c r="M22" s="174">
        <v>100</v>
      </c>
      <c r="N22" s="63">
        <v>0</v>
      </c>
      <c r="O22" s="64">
        <v>0</v>
      </c>
      <c r="P22" s="102">
        <f>SUM(N22:O22)</f>
        <v>0</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74</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72</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75</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73</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55</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57</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56</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58</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59</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60</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67</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69</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68</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70</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-1</v>
      </c>
      <c r="E33" s="50">
        <f t="shared" si="5"/>
        <v>-0.30000000000000004</v>
      </c>
      <c r="F33" s="42">
        <f t="shared" si="5"/>
        <v>-1.2999999999999998</v>
      </c>
      <c r="G33" s="140">
        <f>SUM(G34:G35)</f>
        <v>0.19999999999999998</v>
      </c>
      <c r="H33" s="50">
        <f t="shared" si="5"/>
        <v>0.1</v>
      </c>
      <c r="I33" s="42">
        <f t="shared" si="5"/>
        <v>0.3</v>
      </c>
      <c r="J33" s="50">
        <f t="shared" si="5"/>
        <v>-0.8</v>
      </c>
      <c r="K33" s="50">
        <f t="shared" si="5"/>
        <v>-0.7999999999999999</v>
      </c>
      <c r="L33" s="41">
        <f t="shared" si="5"/>
        <v>-1.6</v>
      </c>
      <c r="M33" s="153" t="s">
        <v>22</v>
      </c>
      <c r="N33" s="40">
        <f t="shared" si="5"/>
        <v>0.2</v>
      </c>
      <c r="O33" s="50">
        <f t="shared" si="5"/>
        <v>-1.5</v>
      </c>
      <c r="P33" s="41">
        <f t="shared" si="5"/>
        <v>-1.3</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52</v>
      </c>
      <c r="C34" s="56"/>
      <c r="D34" s="93">
        <v>-0.3</v>
      </c>
      <c r="E34" s="94">
        <v>-0.2</v>
      </c>
      <c r="F34" s="95">
        <f>SUM(D34:E34)</f>
        <v>-0.5</v>
      </c>
      <c r="G34" s="93">
        <v>0.3</v>
      </c>
      <c r="H34" s="94">
        <v>0</v>
      </c>
      <c r="I34" s="95">
        <f>SUM(G34:H34)</f>
        <v>0.3</v>
      </c>
      <c r="J34" s="93">
        <v>-0.3</v>
      </c>
      <c r="K34" s="94">
        <v>-0.7</v>
      </c>
      <c r="L34" s="54">
        <f>SUM(J34:K34)</f>
        <v>-1</v>
      </c>
      <c r="M34" s="172" t="s">
        <v>22</v>
      </c>
      <c r="N34" s="93">
        <v>-0.2</v>
      </c>
      <c r="O34" s="94">
        <v>0</v>
      </c>
      <c r="P34" s="54">
        <f>SUM(N34:O34)</f>
        <v>-0.2</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85</v>
      </c>
      <c r="C35" s="142"/>
      <c r="D35" s="93">
        <v>-0.7</v>
      </c>
      <c r="E35" s="94">
        <v>-0.1</v>
      </c>
      <c r="F35" s="102">
        <f>SUM(D35:E35)</f>
        <v>-0.7999999999999999</v>
      </c>
      <c r="G35" s="93">
        <v>-0.1</v>
      </c>
      <c r="H35" s="94">
        <v>0.1</v>
      </c>
      <c r="I35" s="95">
        <f>SUM(G35:H35)</f>
        <v>0</v>
      </c>
      <c r="J35" s="63">
        <v>-0.5</v>
      </c>
      <c r="K35" s="66">
        <v>-0.1</v>
      </c>
      <c r="L35" s="65">
        <f>SUM(J35:K35)</f>
        <v>-0.6</v>
      </c>
      <c r="M35" s="136" t="s">
        <v>22</v>
      </c>
      <c r="N35" s="63">
        <v>0.4</v>
      </c>
      <c r="O35" s="66">
        <v>-1.5</v>
      </c>
      <c r="P35" s="65">
        <f>SUM(N35:O35)</f>
        <v>-1.1</v>
      </c>
      <c r="Q35" s="68"/>
      <c r="R35" s="69" t="s">
        <v>86</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186" t="s">
        <v>82</v>
      </c>
      <c r="E36" s="186"/>
      <c r="F36" s="186"/>
      <c r="G36" s="186" t="s">
        <v>89</v>
      </c>
      <c r="H36" s="186"/>
      <c r="I36" s="186"/>
      <c r="J36" s="185" t="s">
        <v>89</v>
      </c>
      <c r="K36" s="186"/>
      <c r="L36" s="186"/>
      <c r="M36" s="186"/>
      <c r="N36" s="185" t="s">
        <v>88</v>
      </c>
      <c r="O36" s="186"/>
      <c r="P36" s="186"/>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140">
        <f>D10+D12-D16-D24-D33</f>
        <v>199.2</v>
      </c>
      <c r="E37" s="50">
        <f>+E10+E12-E16-E26-E33</f>
        <v>12.5</v>
      </c>
      <c r="F37" s="42">
        <f>SUM(D37:E37)</f>
        <v>211.7</v>
      </c>
      <c r="G37" s="140">
        <f>G10+G12-G16-G24-G33</f>
        <v>206.5</v>
      </c>
      <c r="H37" s="50">
        <f>+H10+H12-H16-H26-H33</f>
        <v>12.6</v>
      </c>
      <c r="I37" s="42">
        <f>SUM(G37:H37)</f>
        <v>219.1</v>
      </c>
      <c r="J37" s="140">
        <f>J10+J12-J16-J24-J33</f>
        <v>206.50000000000003</v>
      </c>
      <c r="K37" s="50">
        <f>+K10+K12-K16-K26-K33</f>
        <v>12.6</v>
      </c>
      <c r="L37" s="42">
        <f>SUM(J37:K37)</f>
        <v>219.10000000000002</v>
      </c>
      <c r="M37" s="169">
        <f>ROUND((L37-P37)/(P37)*(100),2)</f>
        <v>44.81</v>
      </c>
      <c r="N37" s="140">
        <f>N10+N12-N16-N24-N33</f>
        <v>131.10000000000002</v>
      </c>
      <c r="O37" s="50">
        <f>+O10+O12-O16-O26-O33</f>
        <v>20.2</v>
      </c>
      <c r="P37" s="42">
        <f>SUM(N37:O37)</f>
        <v>151.3</v>
      </c>
      <c r="Q37" s="145"/>
      <c r="R37" s="145"/>
      <c r="S37" s="146" t="s">
        <v>71</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3"/>
      <c r="H38" s="173"/>
      <c r="I38" s="173"/>
      <c r="J38" s="189"/>
      <c r="K38" s="189"/>
      <c r="L38" s="189"/>
      <c r="M38" s="45"/>
      <c r="N38" s="194"/>
      <c r="O38" s="194"/>
      <c r="P38" s="194"/>
      <c r="Q38" s="195"/>
      <c r="R38" s="195"/>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84</v>
      </c>
      <c r="B39" s="38"/>
      <c r="C39" s="38"/>
      <c r="D39" s="140">
        <f aca="true" t="shared" si="6" ref="D39:L39">SUM(D40:D41)</f>
        <v>199.2</v>
      </c>
      <c r="E39" s="50">
        <f t="shared" si="6"/>
        <v>12.5</v>
      </c>
      <c r="F39" s="40">
        <f t="shared" si="6"/>
        <v>211.7</v>
      </c>
      <c r="G39" s="140">
        <f t="shared" si="6"/>
        <v>206.5</v>
      </c>
      <c r="H39" s="50">
        <f t="shared" si="6"/>
        <v>12.6</v>
      </c>
      <c r="I39" s="40">
        <f t="shared" si="6"/>
        <v>219.09999999999997</v>
      </c>
      <c r="J39" s="140">
        <f t="shared" si="6"/>
        <v>206.5</v>
      </c>
      <c r="K39" s="50">
        <f t="shared" si="6"/>
        <v>12.6</v>
      </c>
      <c r="L39" s="41">
        <f t="shared" si="6"/>
        <v>219.09999999999997</v>
      </c>
      <c r="M39" s="169">
        <f>ROUND((L39-P39)/(P39)*(100),2)</f>
        <v>44.81</v>
      </c>
      <c r="N39" s="140">
        <f>SUM(N40:N41)</f>
        <v>131.1</v>
      </c>
      <c r="O39" s="50">
        <f>SUM(O40:O41)</f>
        <v>20.200000000000003</v>
      </c>
      <c r="P39" s="41">
        <f>SUM(N39:O39)</f>
        <v>151.3</v>
      </c>
      <c r="Q39" s="43"/>
      <c r="R39" s="43"/>
      <c r="S39" s="44" t="s">
        <v>87</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160.7</v>
      </c>
      <c r="E40" s="94">
        <v>10.2</v>
      </c>
      <c r="F40" s="95">
        <f>SUM(D40:E40)</f>
        <v>170.89999999999998</v>
      </c>
      <c r="G40" s="94">
        <v>163.6</v>
      </c>
      <c r="H40" s="94">
        <v>10.7</v>
      </c>
      <c r="I40" s="95">
        <f>SUM(G40:H40)</f>
        <v>174.29999999999998</v>
      </c>
      <c r="J40" s="94">
        <v>163.6</v>
      </c>
      <c r="K40" s="94">
        <v>10.7</v>
      </c>
      <c r="L40" s="54">
        <f>SUM(J40:K40)</f>
        <v>174.29999999999998</v>
      </c>
      <c r="M40" s="170">
        <f>ROUND((L40-P40)/(P40)*(100),2)</f>
        <v>43.46</v>
      </c>
      <c r="N40" s="94">
        <v>103.9</v>
      </c>
      <c r="O40" s="94">
        <v>17.6</v>
      </c>
      <c r="P40" s="54">
        <f>SUM(N40:O40)</f>
        <v>121.5</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38.5</v>
      </c>
      <c r="E41" s="64">
        <v>2.3</v>
      </c>
      <c r="F41" s="65">
        <f>SUM(D41:E41)</f>
        <v>40.8</v>
      </c>
      <c r="G41" s="64">
        <v>42.9</v>
      </c>
      <c r="H41" s="64">
        <v>1.9</v>
      </c>
      <c r="I41" s="65">
        <f>SUM(G41:H41)</f>
        <v>44.8</v>
      </c>
      <c r="J41" s="64">
        <v>42.9</v>
      </c>
      <c r="K41" s="64">
        <v>1.9</v>
      </c>
      <c r="L41" s="65">
        <f>SUM(J41:K41)</f>
        <v>44.8</v>
      </c>
      <c r="M41" s="98">
        <f>ROUND((L41-P41)/(P41)*(100),2)</f>
        <v>50.34</v>
      </c>
      <c r="N41" s="63">
        <v>27.2</v>
      </c>
      <c r="O41" s="64">
        <v>2.6</v>
      </c>
      <c r="P41" s="65">
        <f>SUM(N41:O41)</f>
        <v>29.8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63</v>
      </c>
      <c r="B44" s="152"/>
      <c r="C44" s="152"/>
      <c r="D44" s="39">
        <v>4.7</v>
      </c>
      <c r="E44" s="50">
        <v>0</v>
      </c>
      <c r="F44" s="41">
        <f>SUM(D44:E44)</f>
        <v>4.7</v>
      </c>
      <c r="G44" s="39">
        <v>0</v>
      </c>
      <c r="H44" s="50">
        <v>0</v>
      </c>
      <c r="I44" s="41">
        <f>SUM(G44:H44)</f>
        <v>0</v>
      </c>
      <c r="J44" s="39">
        <v>9.4</v>
      </c>
      <c r="K44" s="50">
        <v>0</v>
      </c>
      <c r="L44" s="41">
        <f>SUM(J44:K44)</f>
        <v>9.4</v>
      </c>
      <c r="M44" s="153" t="s">
        <v>22</v>
      </c>
      <c r="N44" s="39">
        <v>4.5</v>
      </c>
      <c r="O44" s="50">
        <v>0</v>
      </c>
      <c r="P44" s="41">
        <f>SUM(N44:O44)</f>
        <v>4.5</v>
      </c>
      <c r="Q44" s="154"/>
      <c r="R44" s="154"/>
      <c r="S44" s="155" t="s">
        <v>62</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8" s="159" customFormat="1" ht="21" customHeight="1">
      <c r="A46" s="156"/>
      <c r="B46" s="157"/>
      <c r="C46" s="157"/>
      <c r="D46" s="157"/>
      <c r="E46" s="157"/>
      <c r="F46" s="157"/>
      <c r="G46" s="157"/>
      <c r="H46" s="157"/>
      <c r="I46" s="157"/>
      <c r="J46" s="157"/>
      <c r="K46" s="157"/>
      <c r="L46" s="157"/>
      <c r="M46" s="157"/>
      <c r="N46" s="157"/>
      <c r="O46" s="157"/>
      <c r="P46" s="157"/>
      <c r="Q46" s="158"/>
      <c r="R46" s="158"/>
    </row>
    <row r="47" spans="1:18" s="159" customFormat="1" ht="21" customHeight="1">
      <c r="A47" s="156" t="s">
        <v>19</v>
      </c>
      <c r="B47" s="157" t="s">
        <v>51</v>
      </c>
      <c r="C47" s="157"/>
      <c r="D47" s="157"/>
      <c r="E47" s="157"/>
      <c r="F47" s="157"/>
      <c r="G47" s="157"/>
      <c r="H47" s="157"/>
      <c r="I47" s="157"/>
      <c r="J47" s="157"/>
      <c r="K47" s="157"/>
      <c r="L47" s="157"/>
      <c r="M47" s="157"/>
      <c r="N47" s="157"/>
      <c r="O47" s="157"/>
      <c r="P47" s="157"/>
      <c r="Q47" s="158"/>
      <c r="R47" s="158"/>
    </row>
    <row r="48" spans="1:18" s="159" customFormat="1" ht="21" customHeight="1">
      <c r="A48" s="156"/>
      <c r="B48" s="157" t="s">
        <v>61</v>
      </c>
      <c r="C48" s="157"/>
      <c r="D48" s="157"/>
      <c r="E48" s="157"/>
      <c r="F48" s="157"/>
      <c r="G48" s="157"/>
      <c r="H48" s="157"/>
      <c r="I48" s="157"/>
      <c r="J48" s="157"/>
      <c r="K48" s="157"/>
      <c r="L48" s="157"/>
      <c r="M48" s="157"/>
      <c r="N48" s="157"/>
      <c r="O48" s="157"/>
      <c r="P48" s="157"/>
      <c r="Q48" s="158"/>
      <c r="R48" s="158"/>
    </row>
    <row r="49" spans="1:18" s="159" customFormat="1" ht="21" customHeight="1">
      <c r="A49" s="160" t="s">
        <v>20</v>
      </c>
      <c r="B49" s="159" t="s">
        <v>93</v>
      </c>
      <c r="D49" s="157"/>
      <c r="E49" s="157"/>
      <c r="F49" s="157"/>
      <c r="G49" s="157"/>
      <c r="H49" s="157"/>
      <c r="I49" s="157"/>
      <c r="J49" s="157"/>
      <c r="K49" s="157"/>
      <c r="L49" s="157"/>
      <c r="M49" s="157"/>
      <c r="N49" s="157"/>
      <c r="O49" s="157"/>
      <c r="P49" s="157"/>
      <c r="Q49" s="157"/>
      <c r="R49" s="157"/>
    </row>
    <row r="50" spans="2:18" s="159" customFormat="1" ht="21" customHeight="1">
      <c r="B50" s="159" t="s">
        <v>49</v>
      </c>
      <c r="D50" s="157"/>
      <c r="E50" s="157"/>
      <c r="F50" s="157"/>
      <c r="G50" s="157"/>
      <c r="H50" s="157"/>
      <c r="I50" s="157"/>
      <c r="J50" s="157"/>
      <c r="K50" s="157"/>
      <c r="L50" s="157"/>
      <c r="M50" s="157"/>
      <c r="N50" s="157"/>
      <c r="O50" s="157"/>
      <c r="P50" s="157"/>
      <c r="Q50" s="161"/>
      <c r="R50" s="161"/>
    </row>
    <row r="51" spans="1:16" s="159" customFormat="1" ht="21" customHeight="1">
      <c r="A51" s="156" t="s">
        <v>21</v>
      </c>
      <c r="B51" s="157" t="s">
        <v>23</v>
      </c>
      <c r="C51" s="157"/>
      <c r="D51" s="157"/>
      <c r="E51" s="157"/>
      <c r="F51" s="157"/>
      <c r="G51" s="157"/>
      <c r="H51" s="157"/>
      <c r="I51" s="156"/>
      <c r="J51" s="157"/>
      <c r="K51" s="162"/>
      <c r="L51" s="157"/>
      <c r="M51" s="157"/>
      <c r="N51" s="157"/>
      <c r="O51" s="157"/>
      <c r="P51" s="157"/>
    </row>
    <row r="52" spans="1:171" s="159" customFormat="1" ht="21" customHeight="1">
      <c r="A52" s="156" t="s">
        <v>22</v>
      </c>
      <c r="B52" s="163" t="s">
        <v>54</v>
      </c>
      <c r="C52" s="157"/>
      <c r="D52" s="157"/>
      <c r="E52" s="157"/>
      <c r="F52" s="157"/>
      <c r="G52" s="157"/>
      <c r="H52" s="162"/>
      <c r="I52" s="157"/>
      <c r="J52" s="157"/>
      <c r="K52" s="162"/>
      <c r="L52" s="157"/>
      <c r="M52" s="162"/>
      <c r="N52" s="157"/>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row>
    <row r="53" spans="1:171" s="159" customFormat="1" ht="21" customHeight="1">
      <c r="A53" s="165" t="s">
        <v>25</v>
      </c>
      <c r="B53" s="159" t="s">
        <v>36</v>
      </c>
      <c r="C53" s="157"/>
      <c r="D53" s="157"/>
      <c r="E53" s="157"/>
      <c r="F53" s="157"/>
      <c r="G53" s="157"/>
      <c r="H53" s="156" t="s">
        <v>77</v>
      </c>
      <c r="J53" s="157"/>
      <c r="K53" s="162">
        <v>64</v>
      </c>
      <c r="L53" s="157" t="s">
        <v>45</v>
      </c>
      <c r="N53" s="157"/>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c r="EB53" s="164"/>
      <c r="EC53" s="164"/>
      <c r="ED53" s="164"/>
      <c r="EE53" s="164"/>
      <c r="EF53" s="164"/>
      <c r="EG53" s="164"/>
      <c r="EH53" s="164"/>
      <c r="EI53" s="164"/>
      <c r="EJ53" s="164"/>
      <c r="EK53" s="164"/>
      <c r="EL53" s="164"/>
      <c r="EM53" s="164"/>
      <c r="EN53" s="164"/>
      <c r="EO53" s="164"/>
      <c r="EP53" s="164"/>
      <c r="EQ53" s="164"/>
      <c r="ER53" s="164"/>
      <c r="ES53" s="164"/>
      <c r="ET53" s="164"/>
      <c r="EU53" s="164"/>
      <c r="EV53" s="164"/>
      <c r="EW53" s="164"/>
      <c r="EX53" s="164"/>
      <c r="EY53" s="164"/>
      <c r="EZ53" s="164"/>
      <c r="FA53" s="164"/>
      <c r="FB53" s="164"/>
      <c r="FC53" s="164"/>
      <c r="FD53" s="164"/>
      <c r="FE53" s="164"/>
      <c r="FF53" s="164"/>
      <c r="FG53" s="164"/>
      <c r="FH53" s="164"/>
      <c r="FI53" s="164"/>
      <c r="FJ53" s="164"/>
      <c r="FK53" s="164"/>
      <c r="FL53" s="164"/>
      <c r="FM53" s="164"/>
      <c r="FN53" s="164"/>
      <c r="FO53" s="164"/>
    </row>
    <row r="54" spans="1:18" s="159" customFormat="1" ht="21" customHeight="1">
      <c r="A54" s="165"/>
      <c r="B54" s="163"/>
      <c r="C54" s="157"/>
      <c r="D54" s="157"/>
      <c r="E54" s="157"/>
      <c r="F54" s="157"/>
      <c r="G54" s="157"/>
      <c r="H54" s="157" t="s">
        <v>92</v>
      </c>
      <c r="J54" s="157"/>
      <c r="K54" s="162" t="s">
        <v>96</v>
      </c>
      <c r="L54" s="157" t="s">
        <v>45</v>
      </c>
      <c r="N54" s="157"/>
      <c r="O54" s="157"/>
      <c r="P54" s="157"/>
      <c r="Q54" s="158"/>
      <c r="R54" s="158"/>
    </row>
    <row r="55" spans="1:18" s="159" customFormat="1" ht="21" customHeight="1">
      <c r="A55" s="156" t="s">
        <v>24</v>
      </c>
      <c r="B55" s="157" t="s">
        <v>53</v>
      </c>
      <c r="C55" s="157"/>
      <c r="D55" s="157"/>
      <c r="E55" s="157"/>
      <c r="F55" s="157"/>
      <c r="G55" s="157"/>
      <c r="H55" s="157"/>
      <c r="I55" s="157"/>
      <c r="J55" s="157"/>
      <c r="K55" s="157"/>
      <c r="L55" s="157"/>
      <c r="M55" s="157"/>
      <c r="N55" s="157"/>
      <c r="O55" s="157"/>
      <c r="P55" s="157"/>
      <c r="Q55" s="158"/>
      <c r="R55" s="158"/>
    </row>
    <row r="56" spans="1:18" s="159" customFormat="1" ht="21" customHeight="1">
      <c r="A56" s="165" t="s">
        <v>6</v>
      </c>
      <c r="B56" s="157" t="s">
        <v>94</v>
      </c>
      <c r="C56" s="157"/>
      <c r="D56" s="157"/>
      <c r="E56" s="157"/>
      <c r="F56" s="157"/>
      <c r="G56" s="157"/>
      <c r="H56" s="157"/>
      <c r="I56" s="157"/>
      <c r="J56" s="157"/>
      <c r="K56" s="157"/>
      <c r="L56" s="157"/>
      <c r="M56" s="157"/>
      <c r="N56" s="157"/>
      <c r="O56" s="157"/>
      <c r="P56" s="157"/>
      <c r="Q56" s="158"/>
      <c r="R56" s="158"/>
    </row>
    <row r="57" spans="1:18" s="159" customFormat="1" ht="21" customHeight="1">
      <c r="A57" s="165" t="s">
        <v>26</v>
      </c>
      <c r="B57" s="163" t="s">
        <v>76</v>
      </c>
      <c r="C57" s="157"/>
      <c r="D57" s="157"/>
      <c r="E57" s="157"/>
      <c r="F57" s="157"/>
      <c r="G57" s="157"/>
      <c r="H57" s="157"/>
      <c r="I57" s="157"/>
      <c r="J57" s="157"/>
      <c r="K57" s="157"/>
      <c r="L57" s="157"/>
      <c r="M57" s="157"/>
      <c r="N57" s="157"/>
      <c r="O57" s="157"/>
      <c r="P57" s="157"/>
      <c r="Q57" s="158"/>
      <c r="R57" s="158"/>
    </row>
    <row r="58" spans="1:18" s="159" customFormat="1" ht="21" customHeight="1">
      <c r="A58" s="165"/>
      <c r="B58" s="163"/>
      <c r="C58" s="157"/>
      <c r="D58" s="157"/>
      <c r="E58" s="157"/>
      <c r="F58" s="157"/>
      <c r="G58" s="157"/>
      <c r="H58" s="157"/>
      <c r="I58" s="157"/>
      <c r="J58" s="157"/>
      <c r="K58" s="157"/>
      <c r="L58" s="157"/>
      <c r="M58" s="157"/>
      <c r="N58" s="157"/>
      <c r="O58" s="157"/>
      <c r="P58" s="157"/>
      <c r="Q58" s="158"/>
      <c r="R58" s="158"/>
    </row>
    <row r="59" spans="1:18" ht="18">
      <c r="A59" s="165"/>
      <c r="B59" s="157"/>
      <c r="C59" s="166"/>
      <c r="D59" s="166"/>
      <c r="E59" s="166"/>
      <c r="F59" s="166"/>
      <c r="G59" s="166"/>
      <c r="H59" s="166"/>
      <c r="I59" s="166"/>
      <c r="J59" s="166"/>
      <c r="K59" s="166"/>
      <c r="L59" s="166"/>
      <c r="M59" s="166"/>
      <c r="N59" s="166"/>
      <c r="O59" s="166"/>
      <c r="P59" s="166"/>
      <c r="Q59" s="166"/>
      <c r="R59" s="166"/>
    </row>
    <row r="60" spans="1:18" ht="18">
      <c r="A60" s="156"/>
      <c r="B60" s="157"/>
      <c r="C60" s="166"/>
      <c r="D60" s="166"/>
      <c r="E60" s="166"/>
      <c r="F60" s="166"/>
      <c r="G60" s="166"/>
      <c r="H60" s="166"/>
      <c r="I60" s="166"/>
      <c r="J60" s="166"/>
      <c r="K60" s="166"/>
      <c r="L60" s="166"/>
      <c r="M60" s="166"/>
      <c r="N60" s="166"/>
      <c r="O60" s="166"/>
      <c r="P60" s="166"/>
      <c r="Q60" s="166"/>
      <c r="R60" s="166"/>
    </row>
    <row r="61" spans="1:18" ht="18">
      <c r="A61" s="165"/>
      <c r="B61" s="157"/>
      <c r="C61" s="166"/>
      <c r="D61" s="166"/>
      <c r="E61" s="166"/>
      <c r="F61" s="166"/>
      <c r="G61" s="166"/>
      <c r="H61" s="166"/>
      <c r="I61" s="166"/>
      <c r="J61" s="166"/>
      <c r="K61" s="166"/>
      <c r="L61" s="166"/>
      <c r="M61" s="166"/>
      <c r="N61" s="166"/>
      <c r="O61" s="166"/>
      <c r="P61" s="166"/>
      <c r="Q61" s="166"/>
      <c r="R61" s="166"/>
    </row>
    <row r="62" spans="1:18" ht="18">
      <c r="A62" s="165"/>
      <c r="B62" s="163"/>
      <c r="C62" s="166"/>
      <c r="D62" s="166"/>
      <c r="E62" s="166"/>
      <c r="F62" s="166"/>
      <c r="G62" s="166"/>
      <c r="H62" s="166"/>
      <c r="I62" s="166"/>
      <c r="J62" s="166"/>
      <c r="K62" s="166"/>
      <c r="L62" s="166"/>
      <c r="M62" s="166"/>
      <c r="N62" s="166"/>
      <c r="O62" s="166"/>
      <c r="P62" s="166"/>
      <c r="Q62" s="166"/>
      <c r="R62" s="166"/>
    </row>
    <row r="63" spans="1:18" ht="12.75">
      <c r="A63" s="166"/>
      <c r="B63" s="166"/>
      <c r="C63" s="166"/>
      <c r="D63" s="166"/>
      <c r="E63" s="166"/>
      <c r="F63" s="166"/>
      <c r="G63" s="166"/>
      <c r="H63" s="166"/>
      <c r="I63" s="166"/>
      <c r="J63" s="166"/>
      <c r="K63" s="166"/>
      <c r="L63" s="166"/>
      <c r="M63" s="166"/>
      <c r="N63" s="166"/>
      <c r="O63" s="166"/>
      <c r="P63" s="166"/>
      <c r="Q63" s="166"/>
      <c r="R63" s="166"/>
    </row>
    <row r="64" spans="1:18" ht="12.75">
      <c r="A64" s="166"/>
      <c r="B64" s="166"/>
      <c r="C64" s="166"/>
      <c r="D64" s="166"/>
      <c r="E64" s="166"/>
      <c r="F64" s="166"/>
      <c r="G64" s="166"/>
      <c r="H64" s="166"/>
      <c r="I64" s="166"/>
      <c r="J64" s="166"/>
      <c r="K64" s="166"/>
      <c r="L64" s="166"/>
      <c r="M64" s="166"/>
      <c r="N64" s="166"/>
      <c r="O64" s="166"/>
      <c r="P64" s="166"/>
      <c r="Q64" s="166"/>
      <c r="R64" s="166"/>
    </row>
    <row r="65" spans="1:18" ht="12.75">
      <c r="A65" s="166"/>
      <c r="B65" s="166"/>
      <c r="C65" s="166"/>
      <c r="D65" s="166"/>
      <c r="E65" s="166"/>
      <c r="F65" s="166"/>
      <c r="G65" s="166"/>
      <c r="H65" s="166"/>
      <c r="I65" s="166"/>
      <c r="J65" s="166"/>
      <c r="K65" s="166"/>
      <c r="L65" s="166"/>
      <c r="M65" s="166"/>
      <c r="N65" s="166"/>
      <c r="O65" s="166"/>
      <c r="P65" s="166"/>
      <c r="Q65" s="166"/>
      <c r="R65" s="166"/>
    </row>
    <row r="66" spans="1:18" ht="12.75">
      <c r="A66" s="166"/>
      <c r="B66" s="166"/>
      <c r="C66" s="166"/>
      <c r="D66" s="166"/>
      <c r="E66" s="166"/>
      <c r="F66" s="166"/>
      <c r="G66" s="166"/>
      <c r="H66" s="166"/>
      <c r="I66" s="166"/>
      <c r="J66" s="166"/>
      <c r="K66" s="166"/>
      <c r="L66" s="166"/>
      <c r="M66" s="166"/>
      <c r="N66" s="166"/>
      <c r="O66" s="166"/>
      <c r="P66" s="166"/>
      <c r="Q66" s="166"/>
      <c r="R66" s="166"/>
    </row>
    <row r="67" spans="1:18" ht="12.75">
      <c r="A67" s="166"/>
      <c r="B67" s="166"/>
      <c r="C67" s="166"/>
      <c r="D67" s="166"/>
      <c r="E67" s="166"/>
      <c r="F67" s="166"/>
      <c r="G67" s="166"/>
      <c r="H67" s="166"/>
      <c r="I67" s="166"/>
      <c r="J67" s="166"/>
      <c r="K67" s="166"/>
      <c r="L67" s="166"/>
      <c r="M67" s="166"/>
      <c r="N67" s="166"/>
      <c r="O67" s="166"/>
      <c r="P67" s="166"/>
      <c r="Q67" s="166"/>
      <c r="R67" s="166"/>
    </row>
    <row r="68" spans="1:18" ht="12.75">
      <c r="A68" s="166"/>
      <c r="B68" s="166"/>
      <c r="C68" s="166"/>
      <c r="D68" s="166"/>
      <c r="E68" s="166"/>
      <c r="F68" s="166"/>
      <c r="G68" s="166"/>
      <c r="H68" s="166"/>
      <c r="I68" s="166"/>
      <c r="J68" s="166"/>
      <c r="K68" s="166"/>
      <c r="L68" s="166"/>
      <c r="M68" s="166"/>
      <c r="N68" s="166"/>
      <c r="O68" s="166"/>
      <c r="P68" s="166"/>
      <c r="Q68" s="166"/>
      <c r="R68" s="166"/>
    </row>
    <row r="69" spans="1:18" ht="12.75">
      <c r="A69" s="166"/>
      <c r="B69" s="166"/>
      <c r="C69" s="166"/>
      <c r="D69" s="166"/>
      <c r="E69" s="166"/>
      <c r="F69" s="166"/>
      <c r="G69" s="166"/>
      <c r="H69" s="166"/>
      <c r="I69" s="166"/>
      <c r="J69" s="166"/>
      <c r="K69" s="166"/>
      <c r="L69" s="166"/>
      <c r="M69" s="166"/>
      <c r="N69" s="166"/>
      <c r="O69" s="166"/>
      <c r="P69" s="166"/>
      <c r="Q69" s="166"/>
      <c r="R69" s="166"/>
    </row>
    <row r="70" spans="1:18" ht="12.75">
      <c r="A70" s="166"/>
      <c r="B70" s="166"/>
      <c r="C70" s="166"/>
      <c r="D70" s="166"/>
      <c r="E70" s="166"/>
      <c r="F70" s="166"/>
      <c r="G70" s="166"/>
      <c r="H70" s="166"/>
      <c r="I70" s="166"/>
      <c r="J70" s="166"/>
      <c r="K70" s="166"/>
      <c r="L70" s="166"/>
      <c r="M70" s="166"/>
      <c r="N70" s="166"/>
      <c r="O70" s="166"/>
      <c r="P70" s="166"/>
      <c r="Q70" s="166"/>
      <c r="R70" s="166"/>
    </row>
    <row r="71" spans="1:18" ht="12.75">
      <c r="A71" s="166"/>
      <c r="B71" s="166"/>
      <c r="C71" s="166"/>
      <c r="D71" s="166"/>
      <c r="E71" s="166"/>
      <c r="F71" s="166"/>
      <c r="G71" s="166"/>
      <c r="H71" s="166"/>
      <c r="I71" s="166"/>
      <c r="J71" s="166"/>
      <c r="K71" s="166"/>
      <c r="L71" s="166"/>
      <c r="M71" s="166"/>
      <c r="N71" s="166"/>
      <c r="O71" s="166"/>
      <c r="P71" s="166"/>
      <c r="Q71" s="166"/>
      <c r="R71" s="166"/>
    </row>
    <row r="72" spans="1:18" ht="12.75">
      <c r="A72" s="166"/>
      <c r="B72" s="166"/>
      <c r="C72" s="166"/>
      <c r="D72" s="166"/>
      <c r="E72" s="166"/>
      <c r="F72" s="166"/>
      <c r="G72" s="166"/>
      <c r="H72" s="166"/>
      <c r="I72" s="166"/>
      <c r="J72" s="166"/>
      <c r="K72" s="166"/>
      <c r="L72" s="166"/>
      <c r="M72" s="166"/>
      <c r="N72" s="166"/>
      <c r="O72" s="166"/>
      <c r="P72" s="166"/>
      <c r="Q72" s="166"/>
      <c r="R72" s="166"/>
    </row>
    <row r="73" spans="1:18" ht="12.75">
      <c r="A73" s="166"/>
      <c r="B73" s="166"/>
      <c r="C73" s="166"/>
      <c r="D73" s="166"/>
      <c r="E73" s="166"/>
      <c r="F73" s="166"/>
      <c r="G73" s="166"/>
      <c r="H73" s="166"/>
      <c r="I73" s="166"/>
      <c r="J73" s="166"/>
      <c r="K73" s="166"/>
      <c r="L73" s="166"/>
      <c r="M73" s="166"/>
      <c r="N73" s="166"/>
      <c r="O73" s="166"/>
      <c r="P73" s="166"/>
      <c r="Q73" s="166"/>
      <c r="R73" s="166"/>
    </row>
    <row r="74" spans="1:18" ht="12.75">
      <c r="A74" s="166"/>
      <c r="B74" s="166"/>
      <c r="C74" s="166"/>
      <c r="D74" s="166"/>
      <c r="E74" s="166"/>
      <c r="F74" s="166"/>
      <c r="G74" s="166"/>
      <c r="H74" s="166"/>
      <c r="I74" s="166"/>
      <c r="J74" s="166"/>
      <c r="K74" s="166"/>
      <c r="L74" s="166"/>
      <c r="M74" s="166"/>
      <c r="N74" s="166"/>
      <c r="O74" s="166"/>
      <c r="P74" s="166"/>
      <c r="Q74" s="166"/>
      <c r="R74" s="166"/>
    </row>
    <row r="75" spans="1:18" ht="12.75">
      <c r="A75" s="166"/>
      <c r="B75" s="166"/>
      <c r="C75" s="166"/>
      <c r="D75" s="166"/>
      <c r="E75" s="166"/>
      <c r="F75" s="166"/>
      <c r="G75" s="166"/>
      <c r="H75" s="166"/>
      <c r="I75" s="166"/>
      <c r="J75" s="166"/>
      <c r="K75" s="166"/>
      <c r="L75" s="166"/>
      <c r="M75" s="166"/>
      <c r="N75" s="166"/>
      <c r="O75" s="166"/>
      <c r="P75" s="166"/>
      <c r="Q75" s="166"/>
      <c r="R75" s="166"/>
    </row>
    <row r="76" spans="1:18" ht="12.75">
      <c r="A76" s="166"/>
      <c r="B76" s="166"/>
      <c r="C76" s="166"/>
      <c r="D76" s="166"/>
      <c r="E76" s="166"/>
      <c r="F76" s="166"/>
      <c r="G76" s="166"/>
      <c r="H76" s="166"/>
      <c r="I76" s="166"/>
      <c r="J76" s="166"/>
      <c r="K76" s="166"/>
      <c r="L76" s="166"/>
      <c r="M76" s="166"/>
      <c r="N76" s="166"/>
      <c r="O76" s="166"/>
      <c r="P76" s="166"/>
      <c r="Q76" s="166"/>
      <c r="R76" s="166"/>
    </row>
    <row r="77" spans="1:18" ht="12.75">
      <c r="A77" s="166"/>
      <c r="B77" s="166"/>
      <c r="C77" s="166"/>
      <c r="D77" s="166"/>
      <c r="E77" s="166"/>
      <c r="F77" s="166"/>
      <c r="G77" s="166"/>
      <c r="H77" s="166"/>
      <c r="I77" s="166"/>
      <c r="J77" s="166"/>
      <c r="K77" s="166"/>
      <c r="L77" s="166"/>
      <c r="M77" s="166"/>
      <c r="N77" s="166"/>
      <c r="O77" s="166"/>
      <c r="P77" s="166"/>
      <c r="Q77" s="166"/>
      <c r="R77" s="166"/>
    </row>
    <row r="78" spans="1:18" ht="12.75">
      <c r="A78" s="166"/>
      <c r="B78" s="166"/>
      <c r="C78" s="166"/>
      <c r="D78" s="166"/>
      <c r="E78" s="166"/>
      <c r="F78" s="166"/>
      <c r="G78" s="166"/>
      <c r="H78" s="166"/>
      <c r="I78" s="166"/>
      <c r="J78" s="166"/>
      <c r="K78" s="166"/>
      <c r="L78" s="166"/>
      <c r="M78" s="166"/>
      <c r="N78" s="166"/>
      <c r="O78" s="166"/>
      <c r="P78" s="166"/>
      <c r="Q78" s="166"/>
      <c r="R78" s="166"/>
    </row>
    <row r="79" spans="1:18" ht="12.75">
      <c r="A79" s="166"/>
      <c r="B79" s="166"/>
      <c r="C79" s="166"/>
      <c r="D79" s="166"/>
      <c r="E79" s="166"/>
      <c r="F79" s="166"/>
      <c r="G79" s="166"/>
      <c r="H79" s="166"/>
      <c r="I79" s="166"/>
      <c r="J79" s="166"/>
      <c r="K79" s="166"/>
      <c r="L79" s="166"/>
      <c r="M79" s="166"/>
      <c r="N79" s="166"/>
      <c r="O79" s="166"/>
      <c r="P79" s="166"/>
      <c r="Q79" s="166"/>
      <c r="R79" s="166"/>
    </row>
    <row r="80" spans="1:18" ht="12.75">
      <c r="A80" s="166"/>
      <c r="B80" s="166"/>
      <c r="C80" s="166"/>
      <c r="D80" s="166"/>
      <c r="E80" s="166"/>
      <c r="F80" s="166"/>
      <c r="G80" s="166"/>
      <c r="H80" s="166"/>
      <c r="I80" s="166"/>
      <c r="J80" s="166"/>
      <c r="K80" s="166"/>
      <c r="L80" s="166"/>
      <c r="M80" s="166"/>
      <c r="N80" s="166"/>
      <c r="O80" s="166"/>
      <c r="P80" s="166"/>
      <c r="Q80" s="166"/>
      <c r="R80" s="166"/>
    </row>
    <row r="81" spans="1:18" ht="12.75">
      <c r="A81" s="166"/>
      <c r="B81" s="166"/>
      <c r="C81" s="166"/>
      <c r="D81" s="166"/>
      <c r="E81" s="166"/>
      <c r="F81" s="166"/>
      <c r="G81" s="166"/>
      <c r="H81" s="166"/>
      <c r="I81" s="166"/>
      <c r="J81" s="166"/>
      <c r="K81" s="166"/>
      <c r="L81" s="166"/>
      <c r="M81" s="166"/>
      <c r="N81" s="166"/>
      <c r="O81" s="166"/>
      <c r="P81" s="166"/>
      <c r="Q81" s="166"/>
      <c r="R81" s="166"/>
    </row>
    <row r="82" spans="1:18" ht="12.75">
      <c r="A82" s="166"/>
      <c r="B82" s="166"/>
      <c r="C82" s="166"/>
      <c r="D82" s="166"/>
      <c r="E82" s="166"/>
      <c r="F82" s="166"/>
      <c r="G82" s="166"/>
      <c r="H82" s="166"/>
      <c r="I82" s="166"/>
      <c r="J82" s="166"/>
      <c r="K82" s="166"/>
      <c r="L82" s="166"/>
      <c r="M82" s="166"/>
      <c r="N82" s="166"/>
      <c r="O82" s="166"/>
      <c r="P82" s="166"/>
      <c r="Q82" s="166"/>
      <c r="R82" s="166"/>
    </row>
    <row r="83" spans="1:18" ht="12.75">
      <c r="A83" s="166"/>
      <c r="B83" s="166"/>
      <c r="C83" s="166"/>
      <c r="D83" s="166"/>
      <c r="E83" s="166"/>
      <c r="F83" s="166"/>
      <c r="G83" s="166"/>
      <c r="H83" s="166"/>
      <c r="I83" s="166"/>
      <c r="J83" s="166"/>
      <c r="K83" s="166"/>
      <c r="L83" s="166"/>
      <c r="M83" s="166"/>
      <c r="N83" s="166"/>
      <c r="O83" s="166"/>
      <c r="P83" s="166"/>
      <c r="Q83" s="166"/>
      <c r="R83" s="166"/>
    </row>
    <row r="84" spans="1:18" ht="12.75">
      <c r="A84" s="166"/>
      <c r="B84" s="166"/>
      <c r="C84" s="166"/>
      <c r="D84" s="166"/>
      <c r="E84" s="166"/>
      <c r="F84" s="166"/>
      <c r="G84" s="166"/>
      <c r="H84" s="166"/>
      <c r="I84" s="166"/>
      <c r="J84" s="166"/>
      <c r="K84" s="166"/>
      <c r="L84" s="166"/>
      <c r="M84" s="166"/>
      <c r="N84" s="166"/>
      <c r="O84" s="166"/>
      <c r="P84" s="166"/>
      <c r="Q84" s="166"/>
      <c r="R84" s="166"/>
    </row>
    <row r="85" spans="1:18" ht="12.75">
      <c r="A85" s="166"/>
      <c r="B85" s="166"/>
      <c r="C85" s="166"/>
      <c r="D85" s="166"/>
      <c r="E85" s="166"/>
      <c r="F85" s="166"/>
      <c r="G85" s="166"/>
      <c r="H85" s="166"/>
      <c r="I85" s="166"/>
      <c r="J85" s="166"/>
      <c r="K85" s="166"/>
      <c r="L85" s="166"/>
      <c r="M85" s="166"/>
      <c r="N85" s="166"/>
      <c r="O85" s="166"/>
      <c r="P85" s="166"/>
      <c r="Q85" s="166"/>
      <c r="R85" s="166"/>
    </row>
    <row r="86" spans="1:18" ht="12.75">
      <c r="A86" s="166"/>
      <c r="B86" s="166"/>
      <c r="C86" s="166"/>
      <c r="D86" s="166"/>
      <c r="E86" s="166"/>
      <c r="F86" s="166"/>
      <c r="G86" s="166"/>
      <c r="H86" s="166"/>
      <c r="I86" s="166"/>
      <c r="J86" s="166"/>
      <c r="K86" s="166"/>
      <c r="L86" s="166"/>
      <c r="M86" s="166"/>
      <c r="N86" s="166"/>
      <c r="O86" s="166"/>
      <c r="P86" s="166"/>
      <c r="Q86" s="166"/>
      <c r="R86" s="166"/>
    </row>
    <row r="87" spans="1:18" ht="12.75">
      <c r="A87" s="166"/>
      <c r="B87" s="166"/>
      <c r="C87" s="166"/>
      <c r="D87" s="166"/>
      <c r="E87" s="166"/>
      <c r="F87" s="166"/>
      <c r="G87" s="166"/>
      <c r="H87" s="166"/>
      <c r="I87" s="166"/>
      <c r="J87" s="166"/>
      <c r="K87" s="166"/>
      <c r="L87" s="166"/>
      <c r="M87" s="166"/>
      <c r="N87" s="166"/>
      <c r="O87" s="166"/>
      <c r="P87" s="166"/>
      <c r="Q87" s="166"/>
      <c r="R87" s="166"/>
    </row>
    <row r="88" spans="1:18" ht="12.75">
      <c r="A88" s="166"/>
      <c r="B88" s="166"/>
      <c r="C88" s="166"/>
      <c r="D88" s="166"/>
      <c r="E88" s="166"/>
      <c r="F88" s="166"/>
      <c r="G88" s="166"/>
      <c r="H88" s="166"/>
      <c r="I88" s="166"/>
      <c r="J88" s="166"/>
      <c r="K88" s="166"/>
      <c r="L88" s="166"/>
      <c r="M88" s="166"/>
      <c r="N88" s="166"/>
      <c r="O88" s="166"/>
      <c r="P88" s="166"/>
      <c r="Q88" s="166"/>
      <c r="R88" s="166"/>
    </row>
    <row r="89" spans="1:18" ht="12.75">
      <c r="A89" s="166"/>
      <c r="B89" s="166"/>
      <c r="C89" s="166"/>
      <c r="D89" s="166"/>
      <c r="E89" s="166"/>
      <c r="F89" s="166"/>
      <c r="G89" s="166"/>
      <c r="H89" s="166"/>
      <c r="I89" s="166"/>
      <c r="J89" s="166"/>
      <c r="K89" s="166"/>
      <c r="L89" s="166"/>
      <c r="M89" s="166"/>
      <c r="N89" s="166"/>
      <c r="O89" s="166"/>
      <c r="P89" s="166"/>
      <c r="Q89" s="166"/>
      <c r="R89" s="166"/>
    </row>
    <row r="90" spans="1:18" ht="12.75">
      <c r="A90" s="166"/>
      <c r="B90" s="166"/>
      <c r="C90" s="166"/>
      <c r="D90" s="166"/>
      <c r="E90" s="166"/>
      <c r="F90" s="166"/>
      <c r="G90" s="166"/>
      <c r="H90" s="166"/>
      <c r="I90" s="166"/>
      <c r="J90" s="166"/>
      <c r="K90" s="166"/>
      <c r="L90" s="166"/>
      <c r="M90" s="166"/>
      <c r="N90" s="166"/>
      <c r="O90" s="166"/>
      <c r="P90" s="166"/>
      <c r="Q90" s="166"/>
      <c r="R90" s="166"/>
    </row>
    <row r="91" spans="1:18" ht="12.75">
      <c r="A91" s="166"/>
      <c r="B91" s="166"/>
      <c r="C91" s="166"/>
      <c r="D91" s="166"/>
      <c r="E91" s="166"/>
      <c r="F91" s="166"/>
      <c r="G91" s="166"/>
      <c r="H91" s="166"/>
      <c r="I91" s="166"/>
      <c r="J91" s="166"/>
      <c r="K91" s="166"/>
      <c r="L91" s="166"/>
      <c r="M91" s="166"/>
      <c r="N91" s="166"/>
      <c r="O91" s="166"/>
      <c r="P91" s="166"/>
      <c r="Q91" s="166"/>
      <c r="R91" s="166"/>
    </row>
    <row r="92" spans="172:256" s="166" customFormat="1" ht="12.75">
      <c r="FP92" s="167"/>
      <c r="FQ92" s="167"/>
      <c r="FR92" s="167"/>
      <c r="FS92" s="167"/>
      <c r="FT92" s="167"/>
      <c r="FU92" s="167"/>
      <c r="FV92" s="167"/>
      <c r="FW92" s="167"/>
      <c r="FX92" s="167"/>
      <c r="FY92" s="167"/>
      <c r="FZ92" s="167"/>
      <c r="GA92" s="167"/>
      <c r="GB92" s="167"/>
      <c r="GC92" s="167"/>
      <c r="GD92" s="167"/>
      <c r="GE92" s="167"/>
      <c r="GF92" s="167"/>
      <c r="GG92" s="167"/>
      <c r="GH92" s="167"/>
      <c r="GI92" s="167"/>
      <c r="GJ92" s="167"/>
      <c r="GK92" s="167"/>
      <c r="GL92" s="167"/>
      <c r="GM92" s="167"/>
      <c r="GN92" s="167"/>
      <c r="GO92" s="167"/>
      <c r="GP92" s="167"/>
      <c r="GQ92" s="167"/>
      <c r="GR92" s="167"/>
      <c r="GS92" s="167"/>
      <c r="GT92" s="167"/>
      <c r="GU92" s="167"/>
      <c r="GV92" s="167"/>
      <c r="GW92" s="167"/>
      <c r="GX92" s="167"/>
      <c r="GY92" s="167"/>
      <c r="GZ92" s="167"/>
      <c r="HA92" s="167"/>
      <c r="HB92" s="167"/>
      <c r="HC92" s="167"/>
      <c r="HD92" s="167"/>
      <c r="HE92" s="167"/>
      <c r="HF92" s="167"/>
      <c r="HG92" s="167"/>
      <c r="HH92" s="167"/>
      <c r="HI92" s="167"/>
      <c r="HJ92" s="167"/>
      <c r="HK92" s="167"/>
      <c r="HL92" s="167"/>
      <c r="HM92" s="167"/>
      <c r="HN92" s="167"/>
      <c r="HO92" s="167"/>
      <c r="HP92" s="167"/>
      <c r="HQ92" s="167"/>
      <c r="HR92" s="167"/>
      <c r="HS92" s="167"/>
      <c r="HT92" s="167"/>
      <c r="HU92" s="167"/>
      <c r="HV92" s="167"/>
      <c r="HW92" s="167"/>
      <c r="HX92" s="167"/>
      <c r="HY92" s="167"/>
      <c r="HZ92" s="167"/>
      <c r="IA92" s="167"/>
      <c r="IB92" s="167"/>
      <c r="IC92" s="167"/>
      <c r="ID92" s="167"/>
      <c r="IE92" s="167"/>
      <c r="IF92" s="167"/>
      <c r="IG92" s="167"/>
      <c r="IH92" s="167"/>
      <c r="II92" s="167"/>
      <c r="IJ92" s="167"/>
      <c r="IK92" s="167"/>
      <c r="IL92" s="167"/>
      <c r="IM92" s="167"/>
      <c r="IN92" s="167"/>
      <c r="IO92" s="167"/>
      <c r="IP92" s="167"/>
      <c r="IQ92" s="167"/>
      <c r="IR92" s="167"/>
      <c r="IS92" s="167"/>
      <c r="IT92" s="167"/>
      <c r="IU92" s="167"/>
      <c r="IV92" s="167"/>
    </row>
    <row r="93" spans="172:256" s="166" customFormat="1" ht="12.75">
      <c r="FP93" s="167"/>
      <c r="FQ93" s="167"/>
      <c r="FR93" s="167"/>
      <c r="FS93" s="167"/>
      <c r="FT93" s="167"/>
      <c r="FU93" s="167"/>
      <c r="FV93" s="167"/>
      <c r="FW93" s="167"/>
      <c r="FX93" s="167"/>
      <c r="FY93" s="167"/>
      <c r="FZ93" s="167"/>
      <c r="GA93" s="167"/>
      <c r="GB93" s="167"/>
      <c r="GC93" s="167"/>
      <c r="GD93" s="167"/>
      <c r="GE93" s="167"/>
      <c r="GF93" s="167"/>
      <c r="GG93" s="167"/>
      <c r="GH93" s="167"/>
      <c r="GI93" s="167"/>
      <c r="GJ93" s="167"/>
      <c r="GK93" s="167"/>
      <c r="GL93" s="167"/>
      <c r="GM93" s="167"/>
      <c r="GN93" s="167"/>
      <c r="GO93" s="167"/>
      <c r="GP93" s="167"/>
      <c r="GQ93" s="167"/>
      <c r="GR93" s="167"/>
      <c r="GS93" s="167"/>
      <c r="GT93" s="167"/>
      <c r="GU93" s="167"/>
      <c r="GV93" s="167"/>
      <c r="GW93" s="167"/>
      <c r="GX93" s="167"/>
      <c r="GY93" s="167"/>
      <c r="GZ93" s="167"/>
      <c r="HA93" s="167"/>
      <c r="HB93" s="167"/>
      <c r="HC93" s="167"/>
      <c r="HD93" s="167"/>
      <c r="HE93" s="167"/>
      <c r="HF93" s="167"/>
      <c r="HG93" s="167"/>
      <c r="HH93" s="167"/>
      <c r="HI93" s="167"/>
      <c r="HJ93" s="167"/>
      <c r="HK93" s="167"/>
      <c r="HL93" s="167"/>
      <c r="HM93" s="167"/>
      <c r="HN93" s="167"/>
      <c r="HO93" s="167"/>
      <c r="HP93" s="167"/>
      <c r="HQ93" s="167"/>
      <c r="HR93" s="167"/>
      <c r="HS93" s="167"/>
      <c r="HT93" s="167"/>
      <c r="HU93" s="167"/>
      <c r="HV93" s="167"/>
      <c r="HW93" s="167"/>
      <c r="HX93" s="167"/>
      <c r="HY93" s="167"/>
      <c r="HZ93" s="167"/>
      <c r="IA93" s="167"/>
      <c r="IB93" s="167"/>
      <c r="IC93" s="167"/>
      <c r="ID93" s="167"/>
      <c r="IE93" s="167"/>
      <c r="IF93" s="167"/>
      <c r="IG93" s="167"/>
      <c r="IH93" s="167"/>
      <c r="II93" s="167"/>
      <c r="IJ93" s="167"/>
      <c r="IK93" s="167"/>
      <c r="IL93" s="167"/>
      <c r="IM93" s="167"/>
      <c r="IN93" s="167"/>
      <c r="IO93" s="167"/>
      <c r="IP93" s="167"/>
      <c r="IQ93" s="167"/>
      <c r="IR93" s="167"/>
      <c r="IS93" s="167"/>
      <c r="IT93" s="167"/>
      <c r="IU93" s="167"/>
      <c r="IV93" s="167"/>
    </row>
    <row r="94" spans="172:256" s="166" customFormat="1" ht="12.75">
      <c r="FP94" s="167"/>
      <c r="FQ94" s="167"/>
      <c r="FR94" s="167"/>
      <c r="FS94" s="167"/>
      <c r="FT94" s="167"/>
      <c r="FU94" s="167"/>
      <c r="FV94" s="167"/>
      <c r="FW94" s="167"/>
      <c r="FX94" s="167"/>
      <c r="FY94" s="167"/>
      <c r="FZ94" s="167"/>
      <c r="GA94" s="167"/>
      <c r="GB94" s="167"/>
      <c r="GC94" s="167"/>
      <c r="GD94" s="167"/>
      <c r="GE94" s="167"/>
      <c r="GF94" s="167"/>
      <c r="GG94" s="167"/>
      <c r="GH94" s="167"/>
      <c r="GI94" s="167"/>
      <c r="GJ94" s="167"/>
      <c r="GK94" s="167"/>
      <c r="GL94" s="167"/>
      <c r="GM94" s="167"/>
      <c r="GN94" s="167"/>
      <c r="GO94" s="167"/>
      <c r="GP94" s="167"/>
      <c r="GQ94" s="167"/>
      <c r="GR94" s="167"/>
      <c r="GS94" s="167"/>
      <c r="GT94" s="167"/>
      <c r="GU94" s="167"/>
      <c r="GV94" s="167"/>
      <c r="GW94" s="167"/>
      <c r="GX94" s="167"/>
      <c r="GY94" s="167"/>
      <c r="GZ94" s="167"/>
      <c r="HA94" s="167"/>
      <c r="HB94" s="167"/>
      <c r="HC94" s="167"/>
      <c r="HD94" s="167"/>
      <c r="HE94" s="167"/>
      <c r="HF94" s="167"/>
      <c r="HG94" s="167"/>
      <c r="HH94" s="167"/>
      <c r="HI94" s="167"/>
      <c r="HJ94" s="167"/>
      <c r="HK94" s="167"/>
      <c r="HL94" s="167"/>
      <c r="HM94" s="167"/>
      <c r="HN94" s="167"/>
      <c r="HO94" s="167"/>
      <c r="HP94" s="167"/>
      <c r="HQ94" s="167"/>
      <c r="HR94" s="167"/>
      <c r="HS94" s="167"/>
      <c r="HT94" s="167"/>
      <c r="HU94" s="167"/>
      <c r="HV94" s="167"/>
      <c r="HW94" s="167"/>
      <c r="HX94" s="167"/>
      <c r="HY94" s="167"/>
      <c r="HZ94" s="167"/>
      <c r="IA94" s="167"/>
      <c r="IB94" s="167"/>
      <c r="IC94" s="167"/>
      <c r="ID94" s="167"/>
      <c r="IE94" s="167"/>
      <c r="IF94" s="167"/>
      <c r="IG94" s="167"/>
      <c r="IH94" s="167"/>
      <c r="II94" s="167"/>
      <c r="IJ94" s="167"/>
      <c r="IK94" s="167"/>
      <c r="IL94" s="167"/>
      <c r="IM94" s="167"/>
      <c r="IN94" s="167"/>
      <c r="IO94" s="167"/>
      <c r="IP94" s="167"/>
      <c r="IQ94" s="167"/>
      <c r="IR94" s="167"/>
      <c r="IS94" s="167"/>
      <c r="IT94" s="167"/>
      <c r="IU94" s="167"/>
      <c r="IV94" s="167"/>
    </row>
    <row r="95" spans="172:256" s="166" customFormat="1" ht="12.75">
      <c r="FP95" s="167"/>
      <c r="FQ95" s="167"/>
      <c r="FR95" s="167"/>
      <c r="FS95" s="167"/>
      <c r="FT95" s="167"/>
      <c r="FU95" s="167"/>
      <c r="FV95" s="167"/>
      <c r="FW95" s="167"/>
      <c r="FX95" s="167"/>
      <c r="FY95" s="167"/>
      <c r="FZ95" s="167"/>
      <c r="GA95" s="167"/>
      <c r="GB95" s="167"/>
      <c r="GC95" s="167"/>
      <c r="GD95" s="167"/>
      <c r="GE95" s="167"/>
      <c r="GF95" s="167"/>
      <c r="GG95" s="167"/>
      <c r="GH95" s="167"/>
      <c r="GI95" s="167"/>
      <c r="GJ95" s="167"/>
      <c r="GK95" s="167"/>
      <c r="GL95" s="167"/>
      <c r="GM95" s="167"/>
      <c r="GN95" s="167"/>
      <c r="GO95" s="167"/>
      <c r="GP95" s="167"/>
      <c r="GQ95" s="167"/>
      <c r="GR95" s="167"/>
      <c r="GS95" s="167"/>
      <c r="GT95" s="167"/>
      <c r="GU95" s="167"/>
      <c r="GV95" s="167"/>
      <c r="GW95" s="167"/>
      <c r="GX95" s="167"/>
      <c r="GY95" s="167"/>
      <c r="GZ95" s="167"/>
      <c r="HA95" s="167"/>
      <c r="HB95" s="167"/>
      <c r="HC95" s="167"/>
      <c r="HD95" s="167"/>
      <c r="HE95" s="167"/>
      <c r="HF95" s="167"/>
      <c r="HG95" s="167"/>
      <c r="HH95" s="167"/>
      <c r="HI95" s="167"/>
      <c r="HJ95" s="167"/>
      <c r="HK95" s="167"/>
      <c r="HL95" s="167"/>
      <c r="HM95" s="167"/>
      <c r="HN95" s="167"/>
      <c r="HO95" s="167"/>
      <c r="HP95" s="167"/>
      <c r="HQ95" s="167"/>
      <c r="HR95" s="167"/>
      <c r="HS95" s="167"/>
      <c r="HT95" s="167"/>
      <c r="HU95" s="167"/>
      <c r="HV95" s="167"/>
      <c r="HW95" s="167"/>
      <c r="HX95" s="167"/>
      <c r="HY95" s="167"/>
      <c r="HZ95" s="167"/>
      <c r="IA95" s="167"/>
      <c r="IB95" s="167"/>
      <c r="IC95" s="167"/>
      <c r="ID95" s="167"/>
      <c r="IE95" s="167"/>
      <c r="IF95" s="167"/>
      <c r="IG95" s="167"/>
      <c r="IH95" s="167"/>
      <c r="II95" s="167"/>
      <c r="IJ95" s="167"/>
      <c r="IK95" s="167"/>
      <c r="IL95" s="167"/>
      <c r="IM95" s="167"/>
      <c r="IN95" s="167"/>
      <c r="IO95" s="167"/>
      <c r="IP95" s="167"/>
      <c r="IQ95" s="167"/>
      <c r="IR95" s="167"/>
      <c r="IS95" s="167"/>
      <c r="IT95" s="167"/>
      <c r="IU95" s="167"/>
      <c r="IV95" s="167"/>
    </row>
    <row r="96" spans="172:256" s="166" customFormat="1" ht="12.75">
      <c r="FP96" s="167"/>
      <c r="FQ96" s="167"/>
      <c r="FR96" s="167"/>
      <c r="FS96" s="167"/>
      <c r="FT96" s="167"/>
      <c r="FU96" s="167"/>
      <c r="FV96" s="167"/>
      <c r="FW96" s="167"/>
      <c r="FX96" s="167"/>
      <c r="FY96" s="167"/>
      <c r="FZ96" s="167"/>
      <c r="GA96" s="167"/>
      <c r="GB96" s="167"/>
      <c r="GC96" s="167"/>
      <c r="GD96" s="167"/>
      <c r="GE96" s="167"/>
      <c r="GF96" s="167"/>
      <c r="GG96" s="167"/>
      <c r="GH96" s="167"/>
      <c r="GI96" s="167"/>
      <c r="GJ96" s="167"/>
      <c r="GK96" s="167"/>
      <c r="GL96" s="167"/>
      <c r="GM96" s="167"/>
      <c r="GN96" s="167"/>
      <c r="GO96" s="167"/>
      <c r="GP96" s="167"/>
      <c r="GQ96" s="167"/>
      <c r="GR96" s="167"/>
      <c r="GS96" s="167"/>
      <c r="GT96" s="167"/>
      <c r="GU96" s="167"/>
      <c r="GV96" s="167"/>
      <c r="GW96" s="167"/>
      <c r="GX96" s="167"/>
      <c r="GY96" s="167"/>
      <c r="GZ96" s="167"/>
      <c r="HA96" s="167"/>
      <c r="HB96" s="167"/>
      <c r="HC96" s="167"/>
      <c r="HD96" s="167"/>
      <c r="HE96" s="167"/>
      <c r="HF96" s="167"/>
      <c r="HG96" s="167"/>
      <c r="HH96" s="167"/>
      <c r="HI96" s="167"/>
      <c r="HJ96" s="167"/>
      <c r="HK96" s="167"/>
      <c r="HL96" s="167"/>
      <c r="HM96" s="167"/>
      <c r="HN96" s="167"/>
      <c r="HO96" s="167"/>
      <c r="HP96" s="167"/>
      <c r="HQ96" s="167"/>
      <c r="HR96" s="167"/>
      <c r="HS96" s="167"/>
      <c r="HT96" s="167"/>
      <c r="HU96" s="167"/>
      <c r="HV96" s="167"/>
      <c r="HW96" s="167"/>
      <c r="HX96" s="167"/>
      <c r="HY96" s="167"/>
      <c r="HZ96" s="167"/>
      <c r="IA96" s="167"/>
      <c r="IB96" s="167"/>
      <c r="IC96" s="167"/>
      <c r="ID96" s="167"/>
      <c r="IE96" s="167"/>
      <c r="IF96" s="167"/>
      <c r="IG96" s="167"/>
      <c r="IH96" s="167"/>
      <c r="II96" s="167"/>
      <c r="IJ96" s="167"/>
      <c r="IK96" s="167"/>
      <c r="IL96" s="167"/>
      <c r="IM96" s="167"/>
      <c r="IN96" s="167"/>
      <c r="IO96" s="167"/>
      <c r="IP96" s="167"/>
      <c r="IQ96" s="167"/>
      <c r="IR96" s="167"/>
      <c r="IS96" s="167"/>
      <c r="IT96" s="167"/>
      <c r="IU96" s="167"/>
      <c r="IV96" s="167"/>
    </row>
    <row r="97" spans="172:256" s="166" customFormat="1" ht="12.75">
      <c r="FP97" s="167"/>
      <c r="FQ97" s="167"/>
      <c r="FR97" s="167"/>
      <c r="FS97" s="167"/>
      <c r="FT97" s="167"/>
      <c r="FU97" s="167"/>
      <c r="FV97" s="167"/>
      <c r="FW97" s="167"/>
      <c r="FX97" s="167"/>
      <c r="FY97" s="167"/>
      <c r="FZ97" s="167"/>
      <c r="GA97" s="167"/>
      <c r="GB97" s="167"/>
      <c r="GC97" s="167"/>
      <c r="GD97" s="167"/>
      <c r="GE97" s="167"/>
      <c r="GF97" s="167"/>
      <c r="GG97" s="167"/>
      <c r="GH97" s="167"/>
      <c r="GI97" s="167"/>
      <c r="GJ97" s="167"/>
      <c r="GK97" s="167"/>
      <c r="GL97" s="167"/>
      <c r="GM97" s="167"/>
      <c r="GN97" s="167"/>
      <c r="GO97" s="167"/>
      <c r="GP97" s="167"/>
      <c r="GQ97" s="167"/>
      <c r="GR97" s="167"/>
      <c r="GS97" s="167"/>
      <c r="GT97" s="167"/>
      <c r="GU97" s="167"/>
      <c r="GV97" s="167"/>
      <c r="GW97" s="167"/>
      <c r="GX97" s="167"/>
      <c r="GY97" s="167"/>
      <c r="GZ97" s="167"/>
      <c r="HA97" s="167"/>
      <c r="HB97" s="167"/>
      <c r="HC97" s="167"/>
      <c r="HD97" s="167"/>
      <c r="HE97" s="167"/>
      <c r="HF97" s="167"/>
      <c r="HG97" s="167"/>
      <c r="HH97" s="167"/>
      <c r="HI97" s="167"/>
      <c r="HJ97" s="167"/>
      <c r="HK97" s="167"/>
      <c r="HL97" s="167"/>
      <c r="HM97" s="167"/>
      <c r="HN97" s="167"/>
      <c r="HO97" s="167"/>
      <c r="HP97" s="167"/>
      <c r="HQ97" s="167"/>
      <c r="HR97" s="167"/>
      <c r="HS97" s="167"/>
      <c r="HT97" s="167"/>
      <c r="HU97" s="167"/>
      <c r="HV97" s="167"/>
      <c r="HW97" s="167"/>
      <c r="HX97" s="167"/>
      <c r="HY97" s="167"/>
      <c r="HZ97" s="167"/>
      <c r="IA97" s="167"/>
      <c r="IB97" s="167"/>
      <c r="IC97" s="167"/>
      <c r="ID97" s="167"/>
      <c r="IE97" s="167"/>
      <c r="IF97" s="167"/>
      <c r="IG97" s="167"/>
      <c r="IH97" s="167"/>
      <c r="II97" s="167"/>
      <c r="IJ97" s="167"/>
      <c r="IK97" s="167"/>
      <c r="IL97" s="167"/>
      <c r="IM97" s="167"/>
      <c r="IN97" s="167"/>
      <c r="IO97" s="167"/>
      <c r="IP97" s="167"/>
      <c r="IQ97" s="167"/>
      <c r="IR97" s="167"/>
      <c r="IS97" s="167"/>
      <c r="IT97" s="167"/>
      <c r="IU97" s="167"/>
      <c r="IV97" s="167"/>
    </row>
    <row r="98" spans="172:256" s="166" customFormat="1" ht="12.75">
      <c r="FP98" s="167"/>
      <c r="FQ98" s="167"/>
      <c r="FR98" s="167"/>
      <c r="FS98" s="167"/>
      <c r="FT98" s="167"/>
      <c r="FU98" s="167"/>
      <c r="FV98" s="167"/>
      <c r="FW98" s="167"/>
      <c r="FX98" s="167"/>
      <c r="FY98" s="167"/>
      <c r="FZ98" s="167"/>
      <c r="GA98" s="167"/>
      <c r="GB98" s="167"/>
      <c r="GC98" s="167"/>
      <c r="GD98" s="167"/>
      <c r="GE98" s="167"/>
      <c r="GF98" s="167"/>
      <c r="GG98" s="167"/>
      <c r="GH98" s="167"/>
      <c r="GI98" s="167"/>
      <c r="GJ98" s="167"/>
      <c r="GK98" s="167"/>
      <c r="GL98" s="167"/>
      <c r="GM98" s="167"/>
      <c r="GN98" s="167"/>
      <c r="GO98" s="167"/>
      <c r="GP98" s="167"/>
      <c r="GQ98" s="167"/>
      <c r="GR98" s="167"/>
      <c r="GS98" s="167"/>
      <c r="GT98" s="167"/>
      <c r="GU98" s="167"/>
      <c r="GV98" s="167"/>
      <c r="GW98" s="167"/>
      <c r="GX98" s="167"/>
      <c r="GY98" s="167"/>
      <c r="GZ98" s="167"/>
      <c r="HA98" s="167"/>
      <c r="HB98" s="167"/>
      <c r="HC98" s="167"/>
      <c r="HD98" s="167"/>
      <c r="HE98" s="167"/>
      <c r="HF98" s="167"/>
      <c r="HG98" s="167"/>
      <c r="HH98" s="167"/>
      <c r="HI98" s="167"/>
      <c r="HJ98" s="167"/>
      <c r="HK98" s="167"/>
      <c r="HL98" s="167"/>
      <c r="HM98" s="167"/>
      <c r="HN98" s="167"/>
      <c r="HO98" s="167"/>
      <c r="HP98" s="167"/>
      <c r="HQ98" s="167"/>
      <c r="HR98" s="167"/>
      <c r="HS98" s="167"/>
      <c r="HT98" s="167"/>
      <c r="HU98" s="167"/>
      <c r="HV98" s="167"/>
      <c r="HW98" s="167"/>
      <c r="HX98" s="167"/>
      <c r="HY98" s="167"/>
      <c r="HZ98" s="167"/>
      <c r="IA98" s="167"/>
      <c r="IB98" s="167"/>
      <c r="IC98" s="167"/>
      <c r="ID98" s="167"/>
      <c r="IE98" s="167"/>
      <c r="IF98" s="167"/>
      <c r="IG98" s="167"/>
      <c r="IH98" s="167"/>
      <c r="II98" s="167"/>
      <c r="IJ98" s="167"/>
      <c r="IK98" s="167"/>
      <c r="IL98" s="167"/>
      <c r="IM98" s="167"/>
      <c r="IN98" s="167"/>
      <c r="IO98" s="167"/>
      <c r="IP98" s="167"/>
      <c r="IQ98" s="167"/>
      <c r="IR98" s="167"/>
      <c r="IS98" s="167"/>
      <c r="IT98" s="167"/>
      <c r="IU98" s="167"/>
      <c r="IV98" s="167"/>
    </row>
    <row r="99" s="166" customFormat="1" ht="12.75"/>
    <row r="100" s="166" customFormat="1" ht="12.75"/>
    <row r="101" s="166" customFormat="1" ht="12.75"/>
    <row r="102" s="166" customFormat="1" ht="12.75"/>
    <row r="103" s="166" customFormat="1" ht="12.75"/>
    <row r="104" s="166" customFormat="1" ht="12.75"/>
    <row r="105" s="166" customFormat="1" ht="12.75"/>
    <row r="106" s="166" customFormat="1" ht="12.75"/>
    <row r="107" s="166" customFormat="1" ht="12.75"/>
    <row r="108" s="166" customFormat="1" ht="12.75"/>
    <row r="109" s="166" customFormat="1" ht="12.75"/>
    <row r="110" s="166" customFormat="1" ht="12.75"/>
    <row r="111" s="166" customFormat="1" ht="12.75"/>
    <row r="112" s="166" customFormat="1" ht="12.75"/>
    <row r="113" s="166" customFormat="1" ht="12.75"/>
    <row r="114" s="166" customFormat="1" ht="12.75"/>
    <row r="115" s="166" customFormat="1" ht="12.75"/>
    <row r="116" s="166" customFormat="1" ht="12.75"/>
    <row r="117" s="166" customFormat="1" ht="12.75"/>
    <row r="118" s="166" customFormat="1" ht="12.75"/>
    <row r="119" s="166" customFormat="1" ht="12.75"/>
    <row r="120" s="166" customFormat="1" ht="12.75"/>
    <row r="121" s="166" customFormat="1" ht="12.75"/>
    <row r="122" s="166" customFormat="1" ht="12.75"/>
    <row r="123" s="166" customFormat="1" ht="12.75"/>
    <row r="124" s="166" customFormat="1" ht="12.75"/>
    <row r="125" s="166" customFormat="1" ht="12.75"/>
    <row r="126" s="166" customFormat="1" ht="12.75"/>
    <row r="127" s="166" customFormat="1" ht="12.75"/>
    <row r="128" s="166" customFormat="1" ht="12.75"/>
    <row r="129" s="166" customFormat="1" ht="12.75"/>
    <row r="130" s="166" customFormat="1" ht="12.75"/>
    <row r="131" s="166" customFormat="1" ht="12.75"/>
    <row r="132" s="166" customFormat="1" ht="12.75"/>
    <row r="133" s="166" customFormat="1" ht="12.75"/>
    <row r="134" s="166" customFormat="1" ht="12.75"/>
    <row r="135" s="166" customFormat="1" ht="12.75"/>
    <row r="136" s="166" customFormat="1" ht="12.75"/>
    <row r="137" s="166" customFormat="1" ht="12.75"/>
    <row r="138" s="166" customFormat="1" ht="12.75"/>
    <row r="139" s="166" customFormat="1" ht="12.75"/>
    <row r="140" s="166" customFormat="1" ht="12.75"/>
    <row r="141" s="166" customFormat="1" ht="12.75"/>
    <row r="142" s="166" customFormat="1" ht="12.75"/>
    <row r="143" s="166" customFormat="1" ht="12.75"/>
    <row r="144" s="166" customFormat="1" ht="12.75"/>
    <row r="145" s="166" customFormat="1" ht="12.75"/>
    <row r="146" s="166" customFormat="1" ht="12.75"/>
    <row r="147" s="166" customFormat="1" ht="12.75"/>
    <row r="148" s="166" customFormat="1" ht="12.75"/>
    <row r="149" s="166" customFormat="1" ht="12.75"/>
    <row r="150" s="166" customFormat="1" ht="12.75"/>
    <row r="151" s="166" customFormat="1" ht="12.75"/>
    <row r="152" s="166" customFormat="1" ht="12.75"/>
    <row r="153" s="166" customFormat="1" ht="12.75"/>
    <row r="154" s="166" customFormat="1" ht="12.75"/>
    <row r="155" s="166" customFormat="1" ht="12.75"/>
    <row r="156" s="166" customFormat="1" ht="12.75"/>
    <row r="157" s="166" customFormat="1" ht="12.75"/>
    <row r="158" s="166" customFormat="1" ht="12.75"/>
    <row r="159" s="166" customFormat="1" ht="12.75"/>
    <row r="160" s="166" customFormat="1" ht="12.75"/>
    <row r="161" s="166" customFormat="1" ht="12.75"/>
    <row r="162" s="166" customFormat="1" ht="12.75"/>
    <row r="163" s="166" customFormat="1" ht="12.75"/>
    <row r="164" s="166" customFormat="1" ht="12.75"/>
    <row r="165" s="166" customFormat="1" ht="12.75"/>
    <row r="166" s="166" customFormat="1" ht="12.75"/>
    <row r="167" s="166" customFormat="1" ht="12.75"/>
    <row r="168" s="166" customFormat="1" ht="12.75"/>
    <row r="169" s="166" customFormat="1" ht="12.75"/>
    <row r="170" s="166" customFormat="1" ht="12.75"/>
    <row r="171" s="166" customFormat="1" ht="12.75"/>
    <row r="172" s="166" customFormat="1" ht="12.75"/>
    <row r="173" s="166" customFormat="1" ht="12.75"/>
    <row r="174" s="166" customFormat="1" ht="12.75"/>
    <row r="175" s="166" customFormat="1" ht="12.75"/>
    <row r="176" s="166" customFormat="1" ht="12.75"/>
    <row r="177" s="166" customFormat="1" ht="12.75"/>
    <row r="178" s="166" customFormat="1" ht="12.75"/>
    <row r="179" s="166" customFormat="1" ht="12.75"/>
    <row r="180" s="166" customFormat="1" ht="12.75"/>
    <row r="181" s="166" customFormat="1" ht="12.75"/>
    <row r="182" s="166" customFormat="1" ht="12.75"/>
    <row r="183" s="166" customFormat="1" ht="12.75"/>
    <row r="184" s="166" customFormat="1" ht="12.75"/>
    <row r="185" s="166" customFormat="1" ht="12.75"/>
    <row r="186" s="166" customFormat="1" ht="12.75"/>
    <row r="187" s="166" customFormat="1" ht="12.75"/>
    <row r="188" s="166" customFormat="1" ht="12.75"/>
    <row r="189" s="166" customFormat="1" ht="12.75"/>
    <row r="190" s="166" customFormat="1" ht="12.75"/>
    <row r="191" s="166" customFormat="1" ht="12.75"/>
    <row r="192" s="166" customFormat="1" ht="12.75"/>
    <row r="193" s="166" customFormat="1" ht="12.75"/>
    <row r="194" s="166" customFormat="1" ht="12.75"/>
    <row r="195" s="166" customFormat="1" ht="12.75"/>
    <row r="196" s="166" customFormat="1" ht="12.75"/>
    <row r="197" s="166" customFormat="1" ht="12.75"/>
    <row r="198" s="166" customFormat="1" ht="12.75"/>
    <row r="199" s="166" customFormat="1" ht="12.75"/>
    <row r="200" s="166" customFormat="1" ht="12.75"/>
    <row r="201" s="166" customFormat="1" ht="12.75"/>
    <row r="202" s="166" customFormat="1" ht="12.75"/>
    <row r="203" s="166" customFormat="1" ht="12.75"/>
    <row r="204" s="166" customFormat="1" ht="12.75"/>
    <row r="205" s="166" customFormat="1" ht="12.75"/>
    <row r="206" s="166" customFormat="1" ht="12.75"/>
    <row r="207" s="166" customFormat="1" ht="12.75"/>
    <row r="208" s="166" customFormat="1" ht="12.75"/>
    <row r="209" s="166" customFormat="1" ht="12.75"/>
    <row r="210" s="166" customFormat="1" ht="12.75"/>
    <row r="211" s="166" customFormat="1" ht="12.75"/>
    <row r="212" s="166" customFormat="1" ht="12.75"/>
    <row r="213" s="166" customFormat="1" ht="12.75"/>
    <row r="214" s="166" customFormat="1" ht="12.75"/>
    <row r="215" s="166" customFormat="1" ht="12.75"/>
    <row r="216" s="166" customFormat="1" ht="12.75"/>
    <row r="217" s="166" customFormat="1" ht="12.75"/>
    <row r="218" s="166" customFormat="1" ht="12.75"/>
    <row r="219" s="166" customFormat="1" ht="12.75"/>
    <row r="220" s="166" customFormat="1" ht="12.75"/>
    <row r="221" s="166" customFormat="1" ht="12.75"/>
    <row r="222" s="166" customFormat="1" ht="12.75"/>
    <row r="223" s="166" customFormat="1" ht="12.75"/>
    <row r="224" s="166" customFormat="1" ht="12.75"/>
    <row r="225" s="166" customFormat="1" ht="12.75"/>
    <row r="226" s="166" customFormat="1" ht="12.75"/>
    <row r="227" s="166" customFormat="1" ht="12.75"/>
    <row r="228" s="166" customFormat="1" ht="12.75"/>
    <row r="229" s="166" customFormat="1" ht="12.75"/>
    <row r="230" s="166" customFormat="1" ht="12.75"/>
    <row r="231" s="166" customFormat="1" ht="12.75"/>
    <row r="232" s="166" customFormat="1" ht="12.75"/>
    <row r="233" s="166" customFormat="1" ht="12.75"/>
    <row r="234" s="166" customFormat="1" ht="12.75"/>
    <row r="235" s="166" customFormat="1" ht="12.75"/>
    <row r="236" s="166" customFormat="1" ht="12.75"/>
    <row r="237" s="166" customFormat="1" ht="12.75"/>
    <row r="238" s="166" customFormat="1" ht="12.75"/>
    <row r="239" s="166" customFormat="1" ht="12.75"/>
    <row r="240" s="166" customFormat="1" ht="12.75"/>
    <row r="241" s="166" customFormat="1" ht="12.75"/>
    <row r="242" s="166" customFormat="1" ht="12.75"/>
    <row r="243" s="166" customFormat="1" ht="12.75"/>
    <row r="244" s="166" customFormat="1" ht="12.75"/>
    <row r="245" s="166" customFormat="1" ht="12.75"/>
    <row r="246" s="166" customFormat="1" ht="12.75"/>
    <row r="247" s="166" customFormat="1" ht="12.75"/>
    <row r="248" s="166" customFormat="1" ht="12.75"/>
    <row r="249" s="166" customFormat="1" ht="12.75"/>
    <row r="250" s="166" customFormat="1" ht="12.75"/>
    <row r="251" s="166" customFormat="1" ht="12.75"/>
    <row r="252" s="166" customFormat="1" ht="12.75"/>
    <row r="253" s="166" customFormat="1" ht="12.75"/>
    <row r="254" s="166" customFormat="1" ht="12.75"/>
    <row r="255" s="166" customFormat="1" ht="12.75"/>
    <row r="256" s="166" customFormat="1" ht="12.75"/>
    <row r="257" s="166" customFormat="1" ht="12.75"/>
    <row r="258" s="166" customFormat="1" ht="12.75"/>
    <row r="259" s="166" customFormat="1" ht="12.75"/>
    <row r="260" s="166" customFormat="1" ht="12.75"/>
    <row r="261" s="166" customFormat="1" ht="12.75"/>
    <row r="262" s="166" customFormat="1" ht="12.75"/>
    <row r="263" s="166" customFormat="1" ht="12.75"/>
    <row r="264" s="166" customFormat="1" ht="12.75"/>
    <row r="265" s="166" customFormat="1" ht="12.75"/>
    <row r="266" s="166" customFormat="1" ht="12.75"/>
    <row r="267" s="166" customFormat="1" ht="12.75"/>
    <row r="268" s="166" customFormat="1" ht="12.75"/>
    <row r="269" s="166" customFormat="1" ht="12.75"/>
    <row r="270" s="166" customFormat="1" ht="12.75"/>
    <row r="271" s="166" customFormat="1" ht="12.75"/>
    <row r="272" s="166" customFormat="1" ht="12.75"/>
    <row r="273" s="166" customFormat="1" ht="12.75"/>
    <row r="274" s="166" customFormat="1" ht="12.75"/>
    <row r="275" s="166" customFormat="1" ht="12.75"/>
    <row r="276" s="166" customFormat="1" ht="12.75"/>
    <row r="277" s="166" customFormat="1" ht="12.75"/>
    <row r="278" s="166" customFormat="1" ht="12.75"/>
    <row r="279" s="166" customFormat="1" ht="12.75"/>
    <row r="280" s="166" customFormat="1" ht="12.75"/>
    <row r="281" s="166" customFormat="1" ht="12.75"/>
    <row r="282" s="166" customFormat="1" ht="12.75"/>
    <row r="283" s="166" customFormat="1" ht="12.75"/>
    <row r="284" s="166" customFormat="1" ht="12.75"/>
    <row r="285" s="166" customFormat="1" ht="12.75"/>
    <row r="286" s="166" customFormat="1" ht="12.75"/>
    <row r="287" s="166" customFormat="1" ht="12.75"/>
    <row r="288" s="166" customFormat="1" ht="12.75"/>
    <row r="289" s="166" customFormat="1" ht="12.75"/>
    <row r="290" s="166" customFormat="1" ht="12.75"/>
    <row r="291" s="166" customFormat="1" ht="12.75"/>
    <row r="292" s="166" customFormat="1" ht="12.75"/>
    <row r="293" s="166" customFormat="1" ht="12.75"/>
    <row r="294" s="166" customFormat="1" ht="12.75"/>
    <row r="295" s="166" customFormat="1" ht="12.75"/>
    <row r="296" s="166" customFormat="1" ht="12.75"/>
    <row r="297" s="166" customFormat="1" ht="12.75"/>
    <row r="298" s="166" customFormat="1" ht="12.75"/>
    <row r="299" s="166" customFormat="1" ht="12.75"/>
    <row r="300" s="166" customFormat="1" ht="12.75"/>
    <row r="301" s="166" customFormat="1" ht="12.75"/>
    <row r="302" s="166" customFormat="1" ht="12.75"/>
    <row r="303" s="166" customFormat="1" ht="12.75"/>
    <row r="304" s="166" customFormat="1" ht="12.75"/>
    <row r="305" s="166" customFormat="1" ht="12.75"/>
    <row r="306" s="166" customFormat="1" ht="12.75"/>
    <row r="307" s="166" customFormat="1" ht="12.75"/>
    <row r="308" s="166" customFormat="1" ht="12.75"/>
    <row r="309" s="166" customFormat="1" ht="12.75"/>
    <row r="310" s="166" customFormat="1" ht="12.75"/>
    <row r="311" s="166" customFormat="1" ht="12.75"/>
    <row r="312" s="166" customFormat="1" ht="12.75"/>
    <row r="313" s="166" customFormat="1" ht="12.75"/>
    <row r="314" s="166" customFormat="1" ht="12.75"/>
    <row r="315" s="166" customFormat="1" ht="12.75"/>
    <row r="316" s="166" customFormat="1" ht="12.75"/>
    <row r="317" s="166" customFormat="1" ht="12.75"/>
    <row r="318" s="166" customFormat="1" ht="12.75"/>
    <row r="319" s="166" customFormat="1" ht="12.75"/>
    <row r="320" s="166" customFormat="1" ht="12.75"/>
    <row r="321" s="166" customFormat="1" ht="12.75"/>
    <row r="322" s="166" customFormat="1" ht="12.75"/>
    <row r="323" s="166" customFormat="1" ht="12.75"/>
    <row r="324" s="166" customFormat="1" ht="12.75"/>
    <row r="325" s="166" customFormat="1" ht="12.75"/>
    <row r="326" s="166" customFormat="1" ht="12.75"/>
    <row r="327" s="166" customFormat="1" ht="12.75"/>
    <row r="328" s="166" customFormat="1" ht="12.75"/>
    <row r="329" s="166" customFormat="1" ht="12.75"/>
    <row r="330" s="166" customFormat="1" ht="12.75"/>
    <row r="331" s="166" customFormat="1" ht="12.75"/>
    <row r="332" s="166" customFormat="1" ht="12.75"/>
    <row r="333" s="166" customFormat="1" ht="12.75"/>
    <row r="334" s="166" customFormat="1" ht="12.75"/>
    <row r="335" s="166" customFormat="1" ht="12.75"/>
    <row r="336" s="166" customFormat="1" ht="12.75"/>
    <row r="337" s="166" customFormat="1" ht="12.75"/>
    <row r="338" s="166" customFormat="1" ht="12.75"/>
    <row r="339" s="166" customFormat="1" ht="12.75"/>
    <row r="340" s="166" customFormat="1" ht="12.75"/>
    <row r="341" s="166" customFormat="1" ht="12.75"/>
    <row r="342" s="166" customFormat="1" ht="12.75"/>
    <row r="343" s="166" customFormat="1" ht="12.75"/>
    <row r="344" s="166" customFormat="1" ht="12.75"/>
    <row r="345" s="166" customFormat="1" ht="12.75"/>
    <row r="346" s="166" customFormat="1" ht="12.75"/>
    <row r="347" s="166" customFormat="1" ht="12.75"/>
    <row r="348" s="166" customFormat="1" ht="12.75"/>
    <row r="349" s="166" customFormat="1" ht="12.75"/>
    <row r="350" s="166" customFormat="1" ht="12.75"/>
    <row r="351" s="166" customFormat="1" ht="12.75"/>
    <row r="352" s="166" customFormat="1" ht="12.75"/>
    <row r="353" s="166" customFormat="1" ht="12.75"/>
    <row r="354" s="166" customFormat="1" ht="12.75"/>
    <row r="355" s="166" customFormat="1" ht="12.75"/>
    <row r="356" s="166" customFormat="1" ht="12.75"/>
    <row r="357" s="166" customFormat="1" ht="12.75"/>
    <row r="358" s="166" customFormat="1" ht="12.75"/>
    <row r="359" s="166" customFormat="1" ht="12.75"/>
    <row r="360" s="166" customFormat="1" ht="12.75"/>
    <row r="361" s="166" customFormat="1" ht="12.75"/>
    <row r="362" s="166" customFormat="1" ht="12.75"/>
    <row r="363" s="166" customFormat="1" ht="12.75"/>
    <row r="364" s="166" customFormat="1" ht="12.75"/>
    <row r="365" s="166" customFormat="1" ht="12.75"/>
    <row r="366" s="166" customFormat="1" ht="12.75"/>
    <row r="367" s="166" customFormat="1" ht="12.75"/>
    <row r="368" s="166" customFormat="1" ht="12.75"/>
    <row r="369" s="166" customFormat="1" ht="12.75"/>
    <row r="370" s="166" customFormat="1" ht="12.75"/>
    <row r="371" s="166" customFormat="1" ht="12.75"/>
    <row r="372" s="166" customFormat="1" ht="12.75"/>
    <row r="373" s="166" customFormat="1" ht="12.75"/>
    <row r="374" s="166" customFormat="1" ht="12.75"/>
    <row r="375" s="166" customFormat="1" ht="12.75"/>
    <row r="376" s="166" customFormat="1" ht="12.75"/>
    <row r="377" s="166" customFormat="1" ht="12.75"/>
    <row r="378" s="166" customFormat="1" ht="12.75"/>
    <row r="379" s="166" customFormat="1" ht="12.75"/>
    <row r="380" s="166" customFormat="1" ht="12.75"/>
    <row r="381" s="166" customFormat="1" ht="12.75"/>
    <row r="382" s="166" customFormat="1" ht="12.75"/>
    <row r="383" s="166" customFormat="1" ht="12.75"/>
    <row r="384" s="166" customFormat="1" ht="12.75"/>
    <row r="385" s="166" customFormat="1" ht="12.75"/>
    <row r="386" s="166" customFormat="1" ht="12.75"/>
    <row r="387" s="166" customFormat="1" ht="12.75"/>
    <row r="388" s="166" customFormat="1" ht="12.75"/>
    <row r="389" s="166" customFormat="1" ht="12.75"/>
    <row r="390" s="166" customFormat="1" ht="12.75"/>
    <row r="391" s="166" customFormat="1" ht="12.75"/>
    <row r="392" s="166" customFormat="1" ht="12.75"/>
    <row r="393" s="166" customFormat="1" ht="12.75"/>
    <row r="394" s="166" customFormat="1" ht="12.75"/>
    <row r="395" s="166" customFormat="1" ht="12.75"/>
    <row r="396" s="166" customFormat="1" ht="12.75"/>
    <row r="397" s="166" customFormat="1" ht="12.75"/>
    <row r="398" s="166" customFormat="1" ht="12.75"/>
    <row r="399" s="166" customFormat="1" ht="12.75"/>
    <row r="400" s="166" customFormat="1" ht="12.75"/>
    <row r="401" s="166" customFormat="1" ht="12.75"/>
    <row r="402" s="166" customFormat="1" ht="12.75"/>
    <row r="403" s="166" customFormat="1" ht="12.75"/>
    <row r="404" s="166" customFormat="1" ht="12.75"/>
    <row r="405" s="166" customFormat="1" ht="12.75"/>
    <row r="406" s="166" customFormat="1" ht="12.75"/>
    <row r="407" s="166" customFormat="1" ht="12.75"/>
    <row r="408" s="166" customFormat="1" ht="12.75"/>
    <row r="409" s="166" customFormat="1" ht="12.75"/>
    <row r="410" s="166" customFormat="1" ht="12.75"/>
    <row r="411" s="166" customFormat="1" ht="12.75"/>
    <row r="412" s="166" customFormat="1" ht="12.75"/>
    <row r="413" s="166" customFormat="1" ht="12.75"/>
    <row r="414" s="166" customFormat="1" ht="12.75"/>
    <row r="415" s="166" customFormat="1" ht="12.75"/>
    <row r="416" s="166" customFormat="1" ht="12.75"/>
    <row r="417" s="166" customFormat="1" ht="12.75"/>
    <row r="418" s="166" customFormat="1" ht="12.75"/>
    <row r="419" s="166" customFormat="1" ht="12.75"/>
    <row r="420" s="166" customFormat="1" ht="12.75"/>
    <row r="421" s="166" customFormat="1" ht="12.75"/>
    <row r="422" s="166" customFormat="1" ht="12.75"/>
    <row r="423" s="166" customFormat="1" ht="12.75"/>
    <row r="424" s="166" customFormat="1" ht="12.75"/>
    <row r="425" s="166" customFormat="1" ht="12.75"/>
    <row r="426" s="166" customFormat="1" ht="12.75"/>
    <row r="427" s="166" customFormat="1" ht="12.75"/>
    <row r="428" s="166" customFormat="1" ht="12.75"/>
    <row r="429" s="166" customFormat="1" ht="12.75"/>
    <row r="430" s="166" customFormat="1" ht="12.75"/>
    <row r="431" s="166" customFormat="1" ht="12.75"/>
    <row r="432" s="166" customFormat="1" ht="12.75"/>
    <row r="433" s="166" customFormat="1" ht="12.75"/>
    <row r="434" s="166" customFormat="1" ht="12.75"/>
    <row r="435" s="166" customFormat="1" ht="12.75"/>
    <row r="436" s="166" customFormat="1" ht="12.75"/>
    <row r="437" s="166" customFormat="1" ht="12.75"/>
    <row r="438" s="166" customFormat="1" ht="12.75"/>
    <row r="439" s="166" customFormat="1" ht="12.75"/>
    <row r="440" s="166" customFormat="1" ht="12.75"/>
    <row r="441" s="166" customFormat="1" ht="12.75"/>
    <row r="442" s="166" customFormat="1" ht="12.75"/>
    <row r="443" s="166" customFormat="1" ht="12.75"/>
    <row r="444" s="166" customFormat="1" ht="12.75"/>
    <row r="445" s="166" customFormat="1" ht="12.75"/>
    <row r="446" s="166" customFormat="1" ht="12.75"/>
    <row r="447" s="166" customFormat="1" ht="12.75"/>
    <row r="448" s="166" customFormat="1" ht="12.75"/>
    <row r="449" s="166" customFormat="1" ht="12.75"/>
    <row r="450" s="166" customFormat="1" ht="12.75"/>
    <row r="451" s="166" customFormat="1" ht="12.75"/>
    <row r="452" s="166" customFormat="1" ht="12.75"/>
    <row r="453" s="166" customFormat="1" ht="12.75"/>
    <row r="454" s="166" customFormat="1" ht="12.75"/>
    <row r="455" s="166" customFormat="1" ht="12.75"/>
    <row r="456" s="166" customFormat="1" ht="12.75"/>
    <row r="457" s="166" customFormat="1" ht="12.75"/>
    <row r="458" s="166" customFormat="1" ht="12.75"/>
    <row r="459" s="166" customFormat="1" ht="12.75"/>
    <row r="460" s="166" customFormat="1" ht="12.75"/>
    <row r="461" s="166" customFormat="1" ht="12.75"/>
    <row r="462" s="166" customFormat="1" ht="12.75"/>
    <row r="463" s="166" customFormat="1" ht="12.75"/>
    <row r="464" s="166" customFormat="1" ht="12.75"/>
    <row r="465" s="166" customFormat="1" ht="12.75"/>
    <row r="466" s="166" customFormat="1" ht="12.75"/>
    <row r="467" s="166" customFormat="1" ht="12.75"/>
    <row r="468" s="166" customFormat="1" ht="12.75"/>
    <row r="469" s="166" customFormat="1" ht="12.75"/>
    <row r="470" s="166" customFormat="1" ht="12.75"/>
    <row r="471" s="166" customFormat="1" ht="12.75"/>
    <row r="472" s="166" customFormat="1" ht="12.75"/>
    <row r="473" s="166" customFormat="1" ht="12.75"/>
    <row r="474" s="166" customFormat="1" ht="12.75"/>
    <row r="475" s="166" customFormat="1" ht="12.75"/>
    <row r="476" s="166" customFormat="1" ht="12.75"/>
    <row r="477" s="166" customFormat="1" ht="12.75"/>
    <row r="478" s="166" customFormat="1" ht="12.75"/>
    <row r="479" s="166" customFormat="1" ht="12.75"/>
    <row r="480" s="166" customFormat="1" ht="12.75"/>
    <row r="481" s="166" customFormat="1" ht="12.75"/>
    <row r="482" s="166" customFormat="1" ht="12.75"/>
    <row r="483" s="166" customFormat="1" ht="12.75"/>
    <row r="484" s="166" customFormat="1" ht="12.75"/>
    <row r="485" s="166" customFormat="1" ht="12.75"/>
    <row r="486" s="166" customFormat="1" ht="12.75"/>
    <row r="487" s="166" customFormat="1" ht="12.75"/>
    <row r="488" s="166" customFormat="1" ht="12.75"/>
    <row r="489" s="166" customFormat="1" ht="12.75"/>
    <row r="490" s="166" customFormat="1" ht="12.75"/>
    <row r="491" s="166" customFormat="1" ht="12.75"/>
    <row r="492" s="166" customFormat="1" ht="12.75"/>
    <row r="493" s="166" customFormat="1" ht="12.75"/>
    <row r="494" s="166" customFormat="1" ht="12.75"/>
    <row r="495" s="166" customFormat="1" ht="12.75"/>
    <row r="496" s="166" customFormat="1" ht="12.75"/>
    <row r="497" s="166" customFormat="1" ht="12.75"/>
    <row r="498" s="166" customFormat="1" ht="12.75"/>
    <row r="499" s="166" customFormat="1" ht="12.75"/>
    <row r="500" s="166" customFormat="1" ht="12.75"/>
    <row r="501" s="166" customFormat="1" ht="12.75"/>
    <row r="502" s="166" customFormat="1" ht="12.75"/>
    <row r="503" s="166" customFormat="1" ht="12.75"/>
    <row r="504" s="166" customFormat="1" ht="12.75"/>
    <row r="505" s="166" customFormat="1" ht="12.75"/>
    <row r="506" s="166" customFormat="1" ht="12.75"/>
    <row r="507" s="166" customFormat="1" ht="12.75"/>
    <row r="508" s="166" customFormat="1" ht="12.75"/>
    <row r="509" s="166" customFormat="1" ht="12.75"/>
    <row r="510" s="166" customFormat="1" ht="12.75"/>
    <row r="511" s="166" customFormat="1" ht="12.75"/>
    <row r="512" s="166" customFormat="1" ht="12.75"/>
    <row r="513" s="166" customFormat="1" ht="12.75"/>
    <row r="514" s="166" customFormat="1" ht="12.75"/>
    <row r="515" s="166" customFormat="1" ht="12.75"/>
    <row r="516" s="166" customFormat="1" ht="12.75"/>
    <row r="517" s="166" customFormat="1" ht="12.75"/>
    <row r="518" s="166" customFormat="1" ht="12.75"/>
    <row r="519" s="166" customFormat="1" ht="12.75"/>
    <row r="520" s="166" customFormat="1" ht="12.75"/>
    <row r="521" s="166" customFormat="1" ht="12.75"/>
    <row r="522" s="166" customFormat="1" ht="12.75"/>
    <row r="523" s="166" customFormat="1" ht="12.75"/>
    <row r="524" s="166" customFormat="1" ht="12.75"/>
    <row r="525" s="166" customFormat="1" ht="12.75"/>
    <row r="526" s="166" customFormat="1" ht="12.75"/>
    <row r="527" s="166" customFormat="1" ht="12.75"/>
    <row r="528" s="166" customFormat="1" ht="12.75"/>
    <row r="529" s="166" customFormat="1" ht="12.75"/>
    <row r="530" s="166" customFormat="1" ht="12.75"/>
    <row r="531" s="166" customFormat="1" ht="12.75"/>
    <row r="532" s="166" customFormat="1" ht="12.75"/>
    <row r="533" s="166" customFormat="1" ht="12.75"/>
    <row r="534" s="166" customFormat="1" ht="12.75"/>
    <row r="535" s="166" customFormat="1" ht="12.75"/>
    <row r="536" s="166" customFormat="1" ht="12.75"/>
    <row r="537" s="166" customFormat="1" ht="12.75"/>
    <row r="538" s="166" customFormat="1" ht="12.75"/>
    <row r="539" s="166" customFormat="1" ht="12.75"/>
    <row r="540" s="166" customFormat="1" ht="12.75"/>
    <row r="541" s="166" customFormat="1" ht="12.75"/>
    <row r="542" s="166" customFormat="1" ht="12.75"/>
    <row r="543" s="166" customFormat="1" ht="12.75"/>
    <row r="544" s="166" customFormat="1" ht="12.75"/>
    <row r="545" s="166" customFormat="1" ht="12.75"/>
    <row r="546" s="166" customFormat="1" ht="12.75"/>
    <row r="547" s="166" customFormat="1" ht="12.75"/>
    <row r="548" s="166" customFormat="1" ht="12.75"/>
    <row r="549" s="166" customFormat="1" ht="12.75"/>
    <row r="550" s="166" customFormat="1" ht="12.75"/>
    <row r="551" s="166" customFormat="1" ht="12.75"/>
    <row r="552" s="166" customFormat="1" ht="12.75"/>
    <row r="553" s="166" customFormat="1" ht="12.75"/>
    <row r="554" s="166" customFormat="1" ht="12.75"/>
    <row r="555" s="166" customFormat="1" ht="12.75"/>
    <row r="556" s="166" customFormat="1" ht="12.75"/>
    <row r="557" s="166" customFormat="1" ht="12.75"/>
    <row r="558" s="166" customFormat="1" ht="12.75"/>
    <row r="559" s="166" customFormat="1" ht="12.75"/>
    <row r="560" s="166" customFormat="1" ht="12.75"/>
    <row r="561" s="166" customFormat="1" ht="12.75"/>
    <row r="562" s="166" customFormat="1" ht="12.75"/>
    <row r="563" s="166" customFormat="1" ht="12.75"/>
    <row r="564" s="166" customFormat="1" ht="12.75"/>
    <row r="565" s="166" customFormat="1" ht="12.75"/>
    <row r="566" s="166" customFormat="1" ht="12.75"/>
    <row r="567" s="166" customFormat="1" ht="12.75"/>
    <row r="568" s="166" customFormat="1" ht="12.75"/>
    <row r="569" s="166" customFormat="1" ht="12.75"/>
    <row r="570" s="166" customFormat="1" ht="12.75"/>
    <row r="571" s="166" customFormat="1" ht="12.75"/>
    <row r="572" s="166" customFormat="1" ht="12.75"/>
    <row r="573" s="166" customFormat="1" ht="12.75"/>
    <row r="574" s="166" customFormat="1" ht="12.75"/>
    <row r="575" s="166" customFormat="1" ht="12.75"/>
    <row r="576" s="166" customFormat="1" ht="12.75"/>
    <row r="577" s="166" customFormat="1" ht="12.75"/>
    <row r="578" s="166" customFormat="1" ht="12.75"/>
    <row r="579" s="166" customFormat="1" ht="12.75"/>
    <row r="580" s="166" customFormat="1" ht="12.75"/>
    <row r="581" s="166" customFormat="1" ht="12.75"/>
    <row r="582" s="166" customFormat="1" ht="12.75"/>
    <row r="583" s="166" customFormat="1" ht="12.75"/>
    <row r="584" s="166" customFormat="1" ht="12.75"/>
    <row r="585" s="166" customFormat="1" ht="12.75"/>
    <row r="586" s="166" customFormat="1" ht="12.75"/>
    <row r="587" s="166" customFormat="1" ht="12.75"/>
    <row r="588" s="166" customFormat="1" ht="12.75"/>
    <row r="589" s="166" customFormat="1" ht="12.75"/>
    <row r="590" s="166" customFormat="1" ht="12.75"/>
    <row r="591" s="166" customFormat="1" ht="12.75"/>
    <row r="592" s="166" customFormat="1" ht="12.75"/>
    <row r="593" s="166" customFormat="1" ht="12.75"/>
    <row r="594" s="166" customFormat="1" ht="12.75"/>
    <row r="595" s="166" customFormat="1" ht="12.75"/>
    <row r="596" s="166" customFormat="1" ht="12.75"/>
    <row r="597" s="166" customFormat="1" ht="12.75"/>
    <row r="598" s="166" customFormat="1" ht="12.75"/>
    <row r="599" s="166" customFormat="1" ht="12.75"/>
    <row r="600" s="166" customFormat="1" ht="12.75"/>
    <row r="601" s="166" customFormat="1" ht="12.75"/>
    <row r="602" s="166" customFormat="1" ht="12.75"/>
    <row r="603" s="166" customFormat="1" ht="12.75"/>
    <row r="604" s="166" customFormat="1" ht="12.75"/>
    <row r="605" s="166" customFormat="1" ht="12.75"/>
    <row r="606" s="166" customFormat="1" ht="12.75"/>
    <row r="607" s="166" customFormat="1" ht="12.75"/>
    <row r="608" s="166" customFormat="1" ht="12.75"/>
    <row r="609" s="166" customFormat="1" ht="12.75"/>
    <row r="610" s="166" customFormat="1" ht="12.75"/>
    <row r="611" s="166" customFormat="1" ht="12.75"/>
    <row r="612" s="166" customFormat="1" ht="12.75"/>
    <row r="613" s="166" customFormat="1" ht="12.75"/>
    <row r="614" s="166" customFormat="1" ht="12.75"/>
    <row r="615" s="166" customFormat="1" ht="12.75"/>
    <row r="616" s="166" customFormat="1" ht="12.75"/>
    <row r="617" s="166" customFormat="1" ht="12.75"/>
    <row r="618" s="166" customFormat="1" ht="12.75"/>
    <row r="619" s="166" customFormat="1" ht="12.75"/>
    <row r="620" s="166" customFormat="1" ht="12.75"/>
    <row r="621" s="166" customFormat="1" ht="12.75"/>
    <row r="622" s="166" customFormat="1" ht="12.75"/>
    <row r="623" s="166" customFormat="1" ht="12.75"/>
    <row r="624" s="166" customFormat="1" ht="12.75"/>
    <row r="625" s="166" customFormat="1" ht="12.75"/>
    <row r="626" s="166" customFormat="1" ht="12.75"/>
    <row r="627" s="166" customFormat="1" ht="12.75"/>
    <row r="628" s="166" customFormat="1" ht="12.75"/>
    <row r="629" s="166" customFormat="1" ht="12.75"/>
    <row r="630" s="166" customFormat="1" ht="12.75"/>
    <row r="631" s="166" customFormat="1" ht="12.75"/>
    <row r="632" s="166" customFormat="1" ht="12.75"/>
    <row r="633" s="166" customFormat="1" ht="12.75"/>
    <row r="634" s="166" customFormat="1" ht="12.75"/>
    <row r="635" s="166" customFormat="1" ht="12.75"/>
    <row r="636" s="166" customFormat="1" ht="12.75"/>
    <row r="637" s="166" customFormat="1" ht="12.75"/>
    <row r="638" s="166" customFormat="1" ht="12.75"/>
    <row r="639" s="166" customFormat="1" ht="12.75"/>
    <row r="640" s="166" customFormat="1" ht="12.75"/>
    <row r="641" s="166" customFormat="1" ht="12.75"/>
    <row r="642" s="166" customFormat="1" ht="12.75"/>
    <row r="643" s="166" customFormat="1" ht="12.75"/>
    <row r="644" s="166" customFormat="1" ht="12.75"/>
    <row r="645" s="166" customFormat="1" ht="12.75"/>
    <row r="646" s="166" customFormat="1" ht="12.75"/>
    <row r="647" s="166" customFormat="1" ht="12.75"/>
    <row r="648" s="166" customFormat="1" ht="12.75"/>
    <row r="649" s="166" customFormat="1" ht="12.75"/>
    <row r="650" s="166" customFormat="1" ht="12.75"/>
    <row r="651" s="166" customFormat="1" ht="12.75"/>
    <row r="652" s="166" customFormat="1" ht="12.75"/>
    <row r="653" s="166" customFormat="1" ht="12.75"/>
    <row r="654" s="166" customFormat="1" ht="12.75"/>
    <row r="655" s="166" customFormat="1" ht="12.75"/>
    <row r="656" s="166" customFormat="1" ht="12.75"/>
    <row r="657" s="166" customFormat="1" ht="12.75"/>
    <row r="658" s="166" customFormat="1" ht="12.75"/>
    <row r="659" s="166" customFormat="1" ht="12.75"/>
    <row r="660" s="166" customFormat="1" ht="12.75"/>
    <row r="661" s="166" customFormat="1" ht="12.75"/>
    <row r="662" s="166" customFormat="1" ht="12.75"/>
    <row r="663" s="166" customFormat="1" ht="12.75"/>
    <row r="664" s="166" customFormat="1" ht="12.75"/>
    <row r="665" s="166" customFormat="1" ht="12.75"/>
    <row r="666" s="166" customFormat="1" ht="12.75"/>
    <row r="667" s="166" customFormat="1" ht="12.75"/>
    <row r="668" s="166" customFormat="1" ht="12.75"/>
    <row r="669" s="166" customFormat="1" ht="12.75"/>
    <row r="670" s="166" customFormat="1" ht="12.75"/>
    <row r="671" s="166" customFormat="1" ht="12.75"/>
    <row r="672" s="166" customFormat="1" ht="12.75"/>
    <row r="673" s="166" customFormat="1" ht="12.75"/>
    <row r="674" s="166" customFormat="1" ht="12.75"/>
    <row r="675" s="166" customFormat="1" ht="12.75"/>
    <row r="676" s="166" customFormat="1" ht="12.75"/>
    <row r="677" s="166" customFormat="1" ht="12.75"/>
    <row r="678" s="166" customFormat="1" ht="12.75"/>
    <row r="679" s="166" customFormat="1" ht="12.75"/>
    <row r="680" s="166" customFormat="1" ht="12.75"/>
    <row r="681" s="166" customFormat="1" ht="12.75"/>
    <row r="682" s="166" customFormat="1" ht="12.75"/>
    <row r="683" s="166" customFormat="1" ht="12.75"/>
    <row r="684" s="166" customFormat="1" ht="12.75"/>
    <row r="685" s="166" customFormat="1" ht="12.75"/>
    <row r="686" s="166" customFormat="1" ht="12.75"/>
    <row r="687" s="166" customFormat="1" ht="12.75"/>
    <row r="688" s="166" customFormat="1" ht="12.75"/>
    <row r="689" s="166" customFormat="1" ht="12.75"/>
    <row r="690" s="166" customFormat="1" ht="12.75"/>
    <row r="691" s="166" customFormat="1" ht="12.75"/>
    <row r="692" s="166" customFormat="1" ht="12.75"/>
    <row r="693" s="166" customFormat="1" ht="12.75"/>
    <row r="694" s="166" customFormat="1" ht="12.75"/>
    <row r="695" s="166" customFormat="1" ht="12.75"/>
    <row r="696" s="166" customFormat="1" ht="12.75"/>
    <row r="697" s="166" customFormat="1" ht="12.75"/>
    <row r="698" s="166" customFormat="1" ht="12.75"/>
    <row r="699" s="166" customFormat="1" ht="12.75"/>
    <row r="700" s="166" customFormat="1" ht="12.75"/>
    <row r="701" s="166" customFormat="1" ht="12.75"/>
    <row r="702" s="166" customFormat="1" ht="12.75"/>
    <row r="703" s="166" customFormat="1" ht="12.75"/>
    <row r="704" s="166" customFormat="1" ht="12.75"/>
    <row r="705" s="166" customFormat="1" ht="12.75"/>
    <row r="706" s="166" customFormat="1" ht="12.75"/>
    <row r="707" s="166" customFormat="1" ht="12.75"/>
    <row r="708" s="166" customFormat="1" ht="12.75"/>
    <row r="709" s="166" customFormat="1" ht="12.75"/>
    <row r="710" s="166" customFormat="1" ht="12.75"/>
    <row r="711" s="166" customFormat="1" ht="12.75"/>
    <row r="712" s="166" customFormat="1" ht="12.75"/>
    <row r="713" s="166" customFormat="1" ht="12.75"/>
    <row r="714" s="166" customFormat="1" ht="12.75"/>
    <row r="715" s="166" customFormat="1" ht="12.75"/>
    <row r="716" s="166" customFormat="1" ht="12.75"/>
    <row r="717" s="166" customFormat="1" ht="12.75"/>
    <row r="718" s="166" customFormat="1" ht="12.75"/>
    <row r="719" s="166" customFormat="1" ht="12.75"/>
    <row r="720" s="166" customFormat="1" ht="12.75"/>
    <row r="721" s="166" customFormat="1" ht="12.75"/>
    <row r="722" s="166" customFormat="1" ht="12.75"/>
    <row r="723" s="166" customFormat="1" ht="12.75"/>
    <row r="724" s="166" customFormat="1" ht="12.75"/>
    <row r="725" s="166" customFormat="1" ht="12.75"/>
    <row r="726" s="166" customFormat="1" ht="12.75"/>
    <row r="727" s="166" customFormat="1" ht="12.75"/>
    <row r="728" s="166" customFormat="1" ht="12.75"/>
    <row r="729" s="166" customFormat="1" ht="12.75"/>
    <row r="730" s="166" customFormat="1" ht="12.75"/>
    <row r="731" s="166" customFormat="1" ht="12.75"/>
    <row r="732" s="166" customFormat="1" ht="12.75"/>
    <row r="733" s="166" customFormat="1" ht="12.75"/>
    <row r="734" s="166" customFormat="1" ht="12.75"/>
    <row r="735" s="166" customFormat="1" ht="12.75"/>
    <row r="736" s="166" customFormat="1" ht="12.75"/>
    <row r="737" s="166" customFormat="1" ht="12.75"/>
    <row r="738" s="166" customFormat="1" ht="12.75"/>
    <row r="739" s="166" customFormat="1" ht="12.75"/>
    <row r="740" s="166" customFormat="1" ht="12.75"/>
    <row r="741" s="166" customFormat="1" ht="12.75"/>
    <row r="742" s="166" customFormat="1" ht="12.75"/>
    <row r="743" s="166" customFormat="1" ht="12.75"/>
    <row r="744" s="166" customFormat="1" ht="12.75"/>
    <row r="745" s="166" customFormat="1" ht="12.75"/>
    <row r="746" s="166" customFormat="1" ht="12.75"/>
    <row r="747" s="166" customFormat="1" ht="12.75"/>
    <row r="748" s="166" customFormat="1" ht="12.75"/>
    <row r="749" s="166" customFormat="1" ht="12.75"/>
    <row r="750" s="166" customFormat="1" ht="12.75"/>
    <row r="751" s="166" customFormat="1" ht="12.75"/>
    <row r="752" s="166" customFormat="1" ht="12.75"/>
    <row r="753" s="166" customFormat="1" ht="12.75"/>
    <row r="754" s="166" customFormat="1" ht="12.75"/>
    <row r="755" s="166" customFormat="1" ht="12.75"/>
    <row r="756" s="166" customFormat="1" ht="12.75"/>
    <row r="757" s="166" customFormat="1" ht="12.75"/>
    <row r="758" s="166" customFormat="1" ht="12.75"/>
    <row r="759" s="166" customFormat="1" ht="12.75"/>
    <row r="760" s="166" customFormat="1" ht="12.75"/>
    <row r="761" s="166" customFormat="1" ht="12.75"/>
    <row r="762" s="166" customFormat="1" ht="12.75"/>
    <row r="763" s="166" customFormat="1" ht="12.75"/>
    <row r="764" s="166" customFormat="1" ht="12.75"/>
    <row r="765" s="166" customFormat="1" ht="12.75"/>
    <row r="766" s="166" customFormat="1" ht="12.75"/>
    <row r="767" s="166" customFormat="1" ht="12.75"/>
    <row r="768" s="166" customFormat="1" ht="12.75"/>
    <row r="769" s="166" customFormat="1" ht="12.75"/>
    <row r="770" s="166" customFormat="1" ht="12.75"/>
    <row r="771" s="166" customFormat="1" ht="12.75"/>
    <row r="772" s="166" customFormat="1" ht="12.75"/>
    <row r="773" s="166" customFormat="1" ht="12.75"/>
    <row r="774" s="166" customFormat="1" ht="12.75"/>
    <row r="775" s="166" customFormat="1" ht="12.75"/>
    <row r="776" s="166" customFormat="1" ht="12.75"/>
    <row r="777" s="166" customFormat="1" ht="12.75"/>
    <row r="778" s="166" customFormat="1" ht="12.75"/>
    <row r="779" s="166" customFormat="1" ht="12.75"/>
    <row r="780" s="166" customFormat="1" ht="12.75"/>
    <row r="781" s="166" customFormat="1" ht="12.75"/>
    <row r="782" s="166" customFormat="1" ht="12.75"/>
    <row r="783" s="166" customFormat="1" ht="12.75"/>
    <row r="784" s="166" customFormat="1" ht="12.75"/>
    <row r="785" s="166" customFormat="1" ht="12.75"/>
    <row r="786" s="166" customFormat="1" ht="12.75"/>
    <row r="787" s="166" customFormat="1" ht="12.75"/>
    <row r="788" s="166" customFormat="1" ht="12.75"/>
    <row r="789" s="166" customFormat="1" ht="12.75"/>
    <row r="790" s="166" customFormat="1" ht="12.75"/>
    <row r="791" s="166" customFormat="1" ht="12.75"/>
    <row r="792" s="166" customFormat="1" ht="12.75"/>
    <row r="793" s="166" customFormat="1" ht="12.75"/>
    <row r="794" s="166" customFormat="1" ht="12.75"/>
    <row r="795" s="166" customFormat="1" ht="12.75"/>
    <row r="796" s="166" customFormat="1" ht="12.75"/>
    <row r="797" s="166" customFormat="1" ht="12.75"/>
    <row r="798" s="166" customFormat="1" ht="12.75"/>
    <row r="799" s="166" customFormat="1" ht="12.75"/>
    <row r="800" s="166" customFormat="1" ht="12.75"/>
    <row r="801" s="166" customFormat="1" ht="12.75"/>
    <row r="802" s="166" customFormat="1" ht="12.75"/>
    <row r="803" s="166" customFormat="1" ht="12.75"/>
    <row r="804" s="166" customFormat="1" ht="12.75"/>
    <row r="805" s="166" customFormat="1" ht="12.75"/>
    <row r="806" s="166" customFormat="1" ht="12.75"/>
    <row r="807" s="166" customFormat="1" ht="12.75"/>
    <row r="808" s="166" customFormat="1" ht="12.75"/>
    <row r="809" s="166" customFormat="1" ht="12.75"/>
    <row r="810" s="166" customFormat="1" ht="12.75"/>
    <row r="811" s="166" customFormat="1" ht="12.75"/>
    <row r="812" s="166" customFormat="1" ht="12.75"/>
    <row r="813" s="166" customFormat="1" ht="12.75"/>
    <row r="814" s="166" customFormat="1" ht="12.75"/>
    <row r="815" s="166" customFormat="1" ht="12.75"/>
    <row r="816" s="166" customFormat="1" ht="12.75"/>
    <row r="817" s="166" customFormat="1" ht="12.75"/>
    <row r="818" s="166" customFormat="1" ht="12.75"/>
    <row r="819" s="166" customFormat="1" ht="12.75"/>
    <row r="820" s="166" customFormat="1" ht="12.75"/>
    <row r="821" s="166" customFormat="1" ht="12.75"/>
    <row r="822" s="166" customFormat="1" ht="12.75"/>
    <row r="823" s="166" customFormat="1" ht="12.75"/>
    <row r="824" s="166" customFormat="1" ht="12.75"/>
    <row r="825" s="166" customFormat="1" ht="12.75"/>
    <row r="826" s="166" customFormat="1" ht="12.75"/>
    <row r="827" s="166" customFormat="1" ht="12.75"/>
    <row r="828" s="166" customFormat="1" ht="12.75"/>
    <row r="829" s="166" customFormat="1" ht="12.75"/>
    <row r="830" s="166" customFormat="1" ht="12.75"/>
    <row r="831" s="166" customFormat="1" ht="12.75"/>
    <row r="832" s="166" customFormat="1" ht="12.75"/>
    <row r="833" s="166" customFormat="1" ht="12.75"/>
    <row r="834" s="166" customFormat="1" ht="12.75"/>
    <row r="835" s="166" customFormat="1" ht="12.75"/>
    <row r="836" s="166" customFormat="1" ht="12.75"/>
    <row r="837" s="166" customFormat="1" ht="12.75"/>
    <row r="838" s="166" customFormat="1" ht="12.75"/>
    <row r="839" s="166" customFormat="1" ht="12.75"/>
    <row r="840" s="166" customFormat="1" ht="12.75"/>
    <row r="841" s="166" customFormat="1" ht="12.75"/>
    <row r="842" s="166" customFormat="1" ht="12.75"/>
    <row r="843" s="166" customFormat="1" ht="12.75"/>
    <row r="844" s="166" customFormat="1" ht="12.75"/>
    <row r="845" s="166" customFormat="1" ht="12.75"/>
    <row r="846" s="166" customFormat="1" ht="12.75"/>
    <row r="847" s="166" customFormat="1" ht="12.75"/>
    <row r="848" s="166" customFormat="1" ht="12.75"/>
    <row r="849" s="166" customFormat="1" ht="12.75"/>
    <row r="850" s="166" customFormat="1" ht="12.75"/>
    <row r="851" s="166" customFormat="1" ht="12.75"/>
    <row r="852" s="166" customFormat="1" ht="12.75"/>
    <row r="853" s="166" customFormat="1" ht="12.75"/>
    <row r="854" s="166" customFormat="1" ht="12.75"/>
    <row r="855" s="166" customFormat="1" ht="12.75"/>
    <row r="856" s="166" customFormat="1" ht="12.75"/>
    <row r="857" s="166" customFormat="1" ht="12.75"/>
    <row r="858" s="166" customFormat="1" ht="12.75"/>
    <row r="859" s="166" customFormat="1" ht="12.75"/>
    <row r="860" s="166" customFormat="1" ht="12.75"/>
    <row r="861" s="166" customFormat="1" ht="12.75"/>
    <row r="862" s="166" customFormat="1" ht="12.75"/>
    <row r="863" s="166" customFormat="1" ht="12.75"/>
    <row r="864" s="166" customFormat="1" ht="12.75"/>
    <row r="865" s="166" customFormat="1" ht="12.75"/>
    <row r="866" s="166" customFormat="1" ht="12.75"/>
    <row r="867" s="166" customFormat="1" ht="12.75"/>
    <row r="868" s="166" customFormat="1" ht="12.75"/>
    <row r="869" s="166" customFormat="1" ht="12.75"/>
    <row r="870" s="166" customFormat="1" ht="12.75"/>
    <row r="871" s="166" customFormat="1" ht="12.75"/>
    <row r="872" s="166" customFormat="1" ht="12.75"/>
    <row r="873" s="166" customFormat="1" ht="12.75"/>
    <row r="874" s="166" customFormat="1" ht="12.75"/>
    <row r="875" s="166" customFormat="1" ht="12.75"/>
    <row r="876" s="166" customFormat="1" ht="12.75"/>
    <row r="877" s="166" customFormat="1" ht="12.75"/>
    <row r="878" s="166" customFormat="1" ht="12.75"/>
    <row r="879" s="166" customFormat="1" ht="12.75"/>
    <row r="880" s="166" customFormat="1" ht="12.75"/>
    <row r="881" s="166" customFormat="1" ht="12.75"/>
    <row r="882" s="166" customFormat="1" ht="12.75"/>
    <row r="883" s="166" customFormat="1" ht="12.75"/>
    <row r="884" s="166" customFormat="1" ht="12.75"/>
    <row r="885" s="166" customFormat="1" ht="12.75"/>
    <row r="886" s="166" customFormat="1" ht="12.75"/>
    <row r="887" s="166" customFormat="1" ht="12.75"/>
    <row r="888" s="166" customFormat="1" ht="12.75"/>
    <row r="889" s="166" customFormat="1" ht="12.75"/>
    <row r="890" s="166" customFormat="1" ht="12.75"/>
    <row r="891" s="166" customFormat="1" ht="12.75"/>
    <row r="892" s="166" customFormat="1" ht="12.75"/>
    <row r="893" s="166" customFormat="1" ht="12.75"/>
    <row r="894" s="166" customFormat="1" ht="12.75"/>
    <row r="895" s="166" customFormat="1" ht="12.75"/>
    <row r="896" s="166" customFormat="1" ht="12.75"/>
    <row r="897" s="166" customFormat="1" ht="12.75"/>
    <row r="898" s="166" customFormat="1" ht="12.75"/>
    <row r="899" s="166" customFormat="1" ht="12.75"/>
    <row r="900" s="166" customFormat="1" ht="12.75"/>
    <row r="901" s="166" customFormat="1" ht="12.75"/>
    <row r="902" s="166" customFormat="1" ht="12.75"/>
    <row r="903" s="166" customFormat="1" ht="12.75"/>
    <row r="904" s="166" customFormat="1" ht="12.75"/>
    <row r="905" s="166" customFormat="1" ht="12.75"/>
    <row r="906" s="166" customFormat="1" ht="12.75"/>
    <row r="907" s="166" customFormat="1" ht="12.75"/>
    <row r="908" s="166" customFormat="1" ht="12.75"/>
    <row r="909" s="166" customFormat="1" ht="12.75"/>
    <row r="910" s="166" customFormat="1" ht="12.75"/>
    <row r="911" s="166" customFormat="1" ht="12.75"/>
    <row r="912" s="166" customFormat="1" ht="12.75"/>
    <row r="913" s="166" customFormat="1" ht="12.75"/>
    <row r="914" s="166" customFormat="1" ht="12.75"/>
    <row r="915" s="166" customFormat="1" ht="12.75"/>
    <row r="916" s="166" customFormat="1" ht="12.75"/>
    <row r="917" s="166" customFormat="1" ht="12.75"/>
    <row r="918" s="166" customFormat="1" ht="12.75"/>
    <row r="919" s="166" customFormat="1" ht="12.75"/>
    <row r="920" s="166" customFormat="1" ht="12.75"/>
    <row r="921" s="166" customFormat="1" ht="12.75"/>
    <row r="922" s="166" customFormat="1" ht="12.75"/>
    <row r="923" s="166" customFormat="1" ht="12.75"/>
    <row r="924" s="166" customFormat="1" ht="12.75"/>
    <row r="925" s="166" customFormat="1" ht="12.75"/>
    <row r="926" s="166" customFormat="1" ht="12.75"/>
    <row r="927" s="166" customFormat="1" ht="12.75"/>
    <row r="928" s="166" customFormat="1" ht="12.75"/>
    <row r="929" s="166" customFormat="1" ht="12.75"/>
    <row r="930" s="166" customFormat="1" ht="12.75"/>
    <row r="931" s="166" customFormat="1" ht="12.75"/>
    <row r="932" s="166" customFormat="1" ht="12.75"/>
    <row r="933" s="166" customFormat="1" ht="12.75"/>
    <row r="934" s="166" customFormat="1" ht="12.75"/>
    <row r="935" s="166" customFormat="1" ht="12.75"/>
    <row r="936" s="166" customFormat="1" ht="12.75"/>
    <row r="937" s="166" customFormat="1" ht="12.75"/>
    <row r="938" s="166" customFormat="1" ht="12.75"/>
    <row r="939" s="166" customFormat="1" ht="12.75"/>
    <row r="940" s="166" customFormat="1" ht="12.75"/>
    <row r="941" s="166" customFormat="1" ht="12.75"/>
    <row r="942" s="166" customFormat="1" ht="12.75"/>
    <row r="943" s="166" customFormat="1" ht="12.75"/>
    <row r="944" s="166" customFormat="1" ht="12.75"/>
    <row r="945" s="166" customFormat="1" ht="12.75"/>
    <row r="946" s="166" customFormat="1" ht="12.75"/>
    <row r="947" s="166" customFormat="1" ht="12.75"/>
    <row r="948" s="166" customFormat="1" ht="12.75"/>
    <row r="949" s="166" customFormat="1" ht="12.75"/>
    <row r="950" s="166" customFormat="1" ht="12.75"/>
    <row r="951" s="166" customFormat="1" ht="12.75"/>
    <row r="952" s="166" customFormat="1" ht="12.75"/>
    <row r="953" s="166" customFormat="1" ht="12.75"/>
    <row r="954" s="166" customFormat="1" ht="12.75"/>
    <row r="955" s="166" customFormat="1" ht="12.75"/>
    <row r="956" s="166" customFormat="1" ht="12.75"/>
    <row r="957" s="166" customFormat="1" ht="12.75"/>
    <row r="958" s="166" customFormat="1" ht="12.75"/>
    <row r="959" s="166" customFormat="1" ht="12.75"/>
    <row r="960" s="166" customFormat="1" ht="12.75"/>
    <row r="961" s="166" customFormat="1" ht="12.75"/>
    <row r="962" s="166" customFormat="1" ht="12.75"/>
    <row r="963" s="166" customFormat="1" ht="12.75"/>
    <row r="964" s="166" customFormat="1" ht="12.75"/>
    <row r="965" s="166" customFormat="1" ht="12.75"/>
    <row r="966" s="166" customFormat="1" ht="12.75"/>
    <row r="967" s="166" customFormat="1" ht="12.75"/>
    <row r="968" s="166" customFormat="1" ht="12.75"/>
    <row r="969" s="166" customFormat="1" ht="12.75"/>
    <row r="970" s="166" customFormat="1" ht="12.75"/>
    <row r="971" s="166" customFormat="1" ht="12.75"/>
    <row r="972" s="166" customFormat="1" ht="12.75"/>
    <row r="973" s="166" customFormat="1" ht="12.75"/>
    <row r="974" s="166" customFormat="1" ht="12.75"/>
    <row r="975" s="166" customFormat="1" ht="12.75"/>
    <row r="976" s="166" customFormat="1" ht="12.75"/>
    <row r="977" s="166" customFormat="1" ht="12.75"/>
    <row r="978" s="166" customFormat="1" ht="12.75"/>
    <row r="979" s="166" customFormat="1" ht="12.75"/>
    <row r="980" s="166" customFormat="1" ht="12.75"/>
    <row r="981" s="166" customFormat="1" ht="12.75"/>
    <row r="982" s="166" customFormat="1" ht="12.75"/>
    <row r="983" s="166" customFormat="1" ht="12.75"/>
    <row r="984" s="166" customFormat="1" ht="12.75"/>
    <row r="985" s="166" customFormat="1" ht="12.75"/>
    <row r="986" s="166" customFormat="1" ht="12.75"/>
    <row r="987" s="166" customFormat="1" ht="12.75"/>
    <row r="988" s="166" customFormat="1" ht="12.75"/>
    <row r="989" s="166" customFormat="1" ht="12.75"/>
    <row r="990" s="166" customFormat="1" ht="12.75"/>
    <row r="991" s="166" customFormat="1" ht="12.75"/>
    <row r="992" s="166" customFormat="1" ht="12.75"/>
    <row r="993" s="166" customFormat="1" ht="12.75"/>
    <row r="994" s="166" customFormat="1" ht="12.75"/>
    <row r="995" s="166" customFormat="1" ht="12.75"/>
    <row r="996" s="166" customFormat="1" ht="12.75"/>
    <row r="997" s="166" customFormat="1" ht="12.75"/>
    <row r="998" s="166" customFormat="1" ht="12.75"/>
    <row r="999" s="166" customFormat="1" ht="12.75"/>
    <row r="1000" s="166" customFormat="1" ht="12.75"/>
    <row r="1001" s="166" customFormat="1" ht="12.75"/>
    <row r="1002" s="166" customFormat="1" ht="12.75"/>
    <row r="1003" s="166" customFormat="1" ht="12.75"/>
    <row r="1004" s="166" customFormat="1" ht="12.75"/>
    <row r="1005" s="166" customFormat="1" ht="12.75"/>
    <row r="1006" s="166" customFormat="1" ht="12.75"/>
    <row r="1007" s="166" customFormat="1" ht="12.75"/>
    <row r="1008" s="166" customFormat="1" ht="12.75"/>
    <row r="1009" s="166" customFormat="1" ht="12.75"/>
    <row r="1010" s="166" customFormat="1" ht="12.75"/>
    <row r="1011" s="166" customFormat="1" ht="12.75"/>
    <row r="1012" s="166" customFormat="1" ht="12.75"/>
    <row r="1013" s="166" customFormat="1" ht="12.75"/>
    <row r="1014" s="166" customFormat="1" ht="12.75"/>
    <row r="1015" s="166" customFormat="1" ht="12.75"/>
    <row r="1016" s="166" customFormat="1" ht="12.75"/>
    <row r="1017" s="166" customFormat="1" ht="12.75"/>
    <row r="1018" s="166" customFormat="1" ht="12.75"/>
    <row r="1019" s="166" customFormat="1" ht="12.75"/>
    <row r="1020" s="166" customFormat="1" ht="12.75"/>
    <row r="1021" s="166" customFormat="1" ht="12.75"/>
    <row r="1022" s="166" customFormat="1" ht="12.75"/>
    <row r="1023" s="166" customFormat="1" ht="12.75"/>
    <row r="1024" s="166" customFormat="1" ht="12.75"/>
    <row r="1025" s="166" customFormat="1" ht="12.75"/>
    <row r="1026" s="166" customFormat="1" ht="12.75"/>
    <row r="1027" s="166" customFormat="1" ht="12.75"/>
    <row r="1028" s="166" customFormat="1" ht="12.75"/>
    <row r="1029" s="166" customFormat="1" ht="12.75"/>
    <row r="1030" s="166" customFormat="1" ht="12.75"/>
    <row r="1031" s="166" customFormat="1" ht="12.75"/>
    <row r="1032" s="166" customFormat="1" ht="12.75"/>
    <row r="1033" s="166" customFormat="1" ht="12.75"/>
    <row r="1034" s="166" customFormat="1" ht="12.75"/>
    <row r="1035" s="166" customFormat="1" ht="12.75"/>
    <row r="1036" s="166" customFormat="1" ht="12.75"/>
    <row r="1037" s="166" customFormat="1" ht="12.75"/>
    <row r="1038" s="166" customFormat="1" ht="12.75"/>
    <row r="1039" s="166" customFormat="1" ht="12.75"/>
    <row r="1040" s="166" customFormat="1" ht="12.75"/>
    <row r="1041" s="166" customFormat="1" ht="12.75"/>
    <row r="1042" s="166" customFormat="1" ht="12.75"/>
    <row r="1043" s="166" customFormat="1" ht="12.75"/>
    <row r="1044" s="166" customFormat="1" ht="12.75"/>
    <row r="1045" s="166" customFormat="1" ht="12.75"/>
    <row r="1046" s="166" customFormat="1" ht="12.75"/>
    <row r="1047" s="166" customFormat="1" ht="12.75"/>
    <row r="1048" s="166" customFormat="1" ht="12.75"/>
    <row r="1049" s="166" customFormat="1" ht="12.75"/>
    <row r="1050" s="166" customFormat="1" ht="12.75"/>
    <row r="1051" s="166" customFormat="1" ht="12.75"/>
    <row r="1052" s="166" customFormat="1" ht="12.75"/>
    <row r="1053" s="166" customFormat="1" ht="12.75"/>
    <row r="1054" s="166" customFormat="1" ht="12.75"/>
    <row r="1055" s="166" customFormat="1" ht="12.75"/>
    <row r="1056" s="166" customFormat="1" ht="12.75"/>
    <row r="1057" s="166" customFormat="1" ht="12.75"/>
    <row r="1058" s="166" customFormat="1" ht="12.75"/>
    <row r="1059" s="166" customFormat="1" ht="12.75"/>
    <row r="1060" s="166" customFormat="1" ht="12.75"/>
    <row r="1061" s="166" customFormat="1" ht="12.75"/>
    <row r="1062" s="166" customFormat="1" ht="12.75"/>
    <row r="1063" s="166" customFormat="1" ht="12.75"/>
    <row r="1064" s="166" customFormat="1" ht="12.75"/>
    <row r="1065" s="166" customFormat="1" ht="12.75"/>
    <row r="1066" s="166" customFormat="1" ht="12.75"/>
    <row r="1067" s="166" customFormat="1" ht="12.75"/>
    <row r="1068" s="166" customFormat="1" ht="12.75"/>
    <row r="1069" s="166" customFormat="1" ht="12.75"/>
    <row r="1070" s="166" customFormat="1" ht="12.75"/>
    <row r="1071" s="166" customFormat="1" ht="12.75"/>
    <row r="1072" s="166" customFormat="1" ht="12.75"/>
    <row r="1073" s="166" customFormat="1" ht="12.75"/>
    <row r="1074" s="166" customFormat="1" ht="12.75"/>
    <row r="1075" s="166" customFormat="1" ht="12.75"/>
    <row r="1076" s="166" customFormat="1" ht="12.75"/>
    <row r="1077" s="166" customFormat="1" ht="12.75"/>
    <row r="1078" s="166" customFormat="1" ht="12.75"/>
    <row r="1079" s="166" customFormat="1" ht="12.75"/>
    <row r="1080" s="166" customFormat="1" ht="12.75"/>
    <row r="1081" s="166" customFormat="1" ht="12.75"/>
    <row r="1082" s="166" customFormat="1" ht="12.75"/>
    <row r="1083" s="166" customFormat="1" ht="12.75"/>
    <row r="1084" s="166" customFormat="1" ht="12.75"/>
    <row r="1085" s="166" customFormat="1" ht="12.75"/>
    <row r="1086" s="166" customFormat="1" ht="12.75"/>
    <row r="1087" s="166" customFormat="1" ht="12.75"/>
    <row r="1088" s="166" customFormat="1" ht="12.75"/>
    <row r="1089" s="166" customFormat="1" ht="12.75"/>
    <row r="1090" s="166" customFormat="1" ht="12.75"/>
    <row r="1091" s="166" customFormat="1" ht="12.75"/>
    <row r="1092" s="166" customFormat="1" ht="12.75"/>
    <row r="1093" s="166" customFormat="1" ht="12.75"/>
    <row r="1094" s="166" customFormat="1" ht="12.75"/>
    <row r="1095" s="166" customFormat="1" ht="12.75"/>
    <row r="1096" s="166" customFormat="1" ht="12.75"/>
    <row r="1097" s="166" customFormat="1" ht="12.75"/>
    <row r="1098" s="166" customFormat="1" ht="12.75"/>
    <row r="1099" s="166" customFormat="1" ht="12.75"/>
    <row r="1100" s="166" customFormat="1" ht="12.75"/>
    <row r="1101" s="166" customFormat="1" ht="12.75"/>
    <row r="1102" s="166" customFormat="1" ht="12.75"/>
    <row r="1103" s="166" customFormat="1" ht="12.75"/>
    <row r="1104" s="166" customFormat="1" ht="12.75"/>
    <row r="1105" s="166" customFormat="1" ht="12.75"/>
    <row r="1106" s="166" customFormat="1" ht="12.75"/>
    <row r="1107" s="166" customFormat="1" ht="12.75"/>
    <row r="1108" s="166" customFormat="1" ht="12.75"/>
    <row r="1109" s="166" customFormat="1" ht="12.75"/>
    <row r="1110" s="166" customFormat="1" ht="12.75"/>
    <row r="1111" s="166" customFormat="1" ht="12.75"/>
    <row r="1112" s="166" customFormat="1" ht="12.75"/>
    <row r="1113" s="166" customFormat="1" ht="12.75"/>
    <row r="1114" s="166" customFormat="1" ht="12.75"/>
    <row r="1115" s="166" customFormat="1" ht="12.75"/>
    <row r="1116" s="166" customFormat="1" ht="12.75"/>
    <row r="1117" s="166" customFormat="1" ht="12.75"/>
    <row r="1118" s="166" customFormat="1" ht="12.75"/>
    <row r="1119" s="166" customFormat="1" ht="12.75"/>
    <row r="1120" s="166" customFormat="1" ht="12.75"/>
    <row r="1121" s="166" customFormat="1" ht="12.75"/>
    <row r="1122" s="166" customFormat="1" ht="12.75"/>
    <row r="1123" s="166" customFormat="1" ht="12.75"/>
    <row r="1124" s="166" customFormat="1" ht="12.75"/>
    <row r="1125" s="166" customFormat="1" ht="12.75"/>
    <row r="1126" s="166" customFormat="1" ht="12.75"/>
    <row r="1127" s="166" customFormat="1" ht="12.75"/>
    <row r="1128" spans="8:14" s="166" customFormat="1" ht="12.75">
      <c r="H1128" s="167"/>
      <c r="I1128" s="167"/>
      <c r="J1128" s="167"/>
      <c r="K1128" s="167"/>
      <c r="L1128" s="167"/>
      <c r="M1128" s="167"/>
      <c r="N1128" s="167"/>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2003-01-23T12:54:48Z</cp:lastPrinted>
  <dcterms:created xsi:type="dcterms:W3CDTF">2002-02-15T09:17:36Z</dcterms:created>
  <dcterms:modified xsi:type="dcterms:W3CDTF">2003-01-24T06:00:44Z</dcterms:modified>
  <cp:category/>
  <cp:version/>
  <cp:contentType/>
  <cp:contentStatus/>
</cp:coreProperties>
</file>