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ARS " sheetId="1" r:id="rId1"/>
  </sheets>
  <definedNames/>
  <calcPr fullCalcOnLoad="1"/>
</workbook>
</file>

<file path=xl/sharedStrings.xml><?xml version="1.0" encoding="utf-8"?>
<sst xmlns="http://schemas.openxmlformats.org/spreadsheetml/2006/main" count="159" uniqueCount="118">
  <si>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</si>
  <si>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</si>
  <si>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</si>
  <si>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</si>
  <si>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</si>
  <si>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</si>
  <si>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</si>
  <si>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</si>
  <si>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</si>
  <si>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</si>
  <si>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</si>
  <si>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</si>
  <si>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</si>
  <si>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</si>
  <si>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</si>
  <si>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</si>
  <si>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</si>
  <si>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</si>
  <si>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</si>
  <si>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</si>
  <si>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</si>
  <si>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</si>
  <si>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</si>
  <si>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</si>
  <si>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</si>
  <si>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</si>
  <si>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</si>
  <si>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</si>
  <si>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</si>
  <si>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</si>
  <si>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</si>
  <si>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</si>
  <si>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</si>
  <si>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</si>
  <si>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</si>
  <si>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</si>
  <si>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</si>
  <si>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</si>
  <si>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</si>
  <si>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</si>
  <si>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</si>
  <si>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</si>
  <si>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</si>
  <si>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</si>
  <si>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</si>
  <si>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</si>
  <si>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</si>
  <si>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ton</t>
  </si>
  <si>
    <t>(f) Unutilised stock (a+b-c-d-e)</t>
  </si>
  <si>
    <t>(i) Invoere bestem vir uitvoere nie</t>
  </si>
  <si>
    <t>Beginvoorraad</t>
  </si>
  <si>
    <t>Imported</t>
  </si>
  <si>
    <t>Ingevoer</t>
  </si>
  <si>
    <t>Exported</t>
  </si>
  <si>
    <t>Uitgevoer</t>
  </si>
  <si>
    <t>Stock surplus(-)/deficit(+)</t>
  </si>
  <si>
    <t>Voorraad surplus(-)/tekort(+)</t>
  </si>
  <si>
    <t>Dierevoer</t>
  </si>
  <si>
    <t>(a) Opening stock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</si>
  <si>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</si>
  <si>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</si>
  <si>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(i) Imports destined for exports not</t>
  </si>
  <si>
    <t>Stock</t>
  </si>
  <si>
    <t xml:space="preserve">    ingesluit in inligting hierbo nie  </t>
  </si>
  <si>
    <t>Voorraad</t>
  </si>
  <si>
    <t xml:space="preserve">    included in the above information</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</si>
  <si>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</si>
  <si>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</si>
  <si>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</si>
  <si>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</si>
  <si>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</si>
  <si>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</si>
  <si>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</si>
  <si>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</si>
  <si>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</si>
  <si>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</si>
  <si>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</si>
  <si>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The surplus/deficit figures are partly due to barley dispatched for human consumption but utilised as feed barley./Die surplus/tekort syfers is gedeeltelik as gevolg van gars versend vir menslike verbruik maar aangewend as voergars.</t>
  </si>
  <si>
    <t>(h) Gars mout ingevoer (6)</t>
  </si>
  <si>
    <t>(h) Barley malt imported (6)</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</si>
  <si>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</si>
  <si>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</si>
  <si>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</si>
  <si>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</si>
  <si>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</si>
  <si>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</si>
  <si>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</si>
  <si>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</si>
  <si>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</si>
  <si>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</si>
  <si>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</si>
  <si>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</si>
  <si>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</si>
  <si>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Uitvoere (7)</t>
  </si>
  <si>
    <t>Produkte (6)</t>
  </si>
  <si>
    <t>(d) RSA Exports (7)</t>
  </si>
  <si>
    <t>Products (6)</t>
  </si>
  <si>
    <t>BARLEY/GARS - 2001/2002 Year (Oct - Sep) / 2001/2002 Jaar (Okt - Sep) (2)</t>
  </si>
  <si>
    <t>Oct/Okt 2001 - Aug 2002</t>
  </si>
  <si>
    <t>Aug 2002</t>
  </si>
  <si>
    <t>1 Aug 2002</t>
  </si>
  <si>
    <t>31 Aug 2002</t>
  </si>
  <si>
    <t>Physical stock is verified regularly on a random basis by SAGIS's Audit Inspection Division./Fisiese voorraad word gereeld op 'n steekproefbasis deur SAGIS se Oudit Inspeksie Afdeling geverifieer.</t>
  </si>
  <si>
    <t xml:space="preserve">SMI-102002  </t>
  </si>
  <si>
    <t>29/10/2002</t>
  </si>
  <si>
    <t>'000 t</t>
  </si>
  <si>
    <t>Sep 2002</t>
  </si>
  <si>
    <t>Oct/Okt 2001 - Sep 2002</t>
  </si>
  <si>
    <t>Oct/Okt 2000 - Sep 2001</t>
  </si>
  <si>
    <t>1 Sep 2002</t>
  </si>
  <si>
    <t>Prog. Oct/Okt 2001 - Sep 2002</t>
  </si>
  <si>
    <t>Prog. Oct/Okt 2000 - Sep 2001</t>
  </si>
  <si>
    <t>30 Sep 2002</t>
  </si>
  <si>
    <t>30 Sep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</si>
  <si>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</si>
  <si>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131 315</t>
  </si>
  <si>
    <t>The enunciation of the figures for exports are as declared by the collaborators. The destination thereof cannot be confirmed./Die uiteensetting van die syfers vir uitvoere is soos deur medewerkers verklaar. Die eindbestemming hiervan kan nie bevestig word nie.</t>
  </si>
  <si>
    <t>Sep 2001</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</si>
</sst>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57" xfId="0" applyNumberFormat="1" applyFont="1" applyFill="1" applyBorder="1" applyAlignment="1" quotePrefix="1">
      <alignment horizontal="center"/>
    </xf>
    <xf numFmtId="172" fontId="4" fillId="0" borderId="58"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9"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4" fontId="1" fillId="0" borderId="0" xfId="0" applyNumberFormat="1" applyFont="1" applyFill="1" applyBorder="1" applyAlignment="1" quotePrefix="1">
      <alignment horizontal="right"/>
    </xf>
    <xf numFmtId="172" fontId="4" fillId="0" borderId="15" xfId="0" applyNumberFormat="1" applyFont="1" applyFill="1" applyBorder="1" applyAlignment="1">
      <alignment horizontal="righ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1" fillId="0" borderId="0" xfId="0" applyFont="1" applyFill="1" applyBorder="1" applyAlignment="1">
      <alignment horizontal="center"/>
    </xf>
    <xf numFmtId="0" fontId="1"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57</xdr:row>
      <xdr:rowOff>171450</xdr:rowOff>
    </xdr:from>
    <xdr:to>
      <xdr:col>18</xdr:col>
      <xdr:colOff>514350</xdr:colOff>
      <xdr:row>61</xdr:row>
      <xdr:rowOff>114300</xdr:rowOff>
    </xdr:to>
    <xdr:pic>
      <xdr:nvPicPr>
        <xdr:cNvPr id="1" name="Picture 1"/>
        <xdr:cNvPicPr preferRelativeResize="1">
          <a:picLocks noChangeAspect="1"/>
        </xdr:cNvPicPr>
      </xdr:nvPicPr>
      <xdr:blipFill>
        <a:blip r:embed="rId1"/>
        <a:stretch>
          <a:fillRect/>
        </a:stretch>
      </xdr:blipFill>
      <xdr:spPr>
        <a:xfrm>
          <a:off x="18621375" y="143065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6"/>
  <sheetViews>
    <sheetView tabSelected="1" zoomScale="50" zoomScaleNormal="50" workbookViewId="0" topLeftCell="A1">
      <selection activeCell="A1" sqref="A1"/>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20" width="4.421875" style="194" customWidth="1"/>
    <col min="21" max="171" width="7.8515625" style="194" customWidth="1"/>
    <col min="172" max="16384" width="7.8515625" style="195" customWidth="1"/>
  </cols>
  <sheetData>
    <row r="1" spans="1:171" s="4" customFormat="1" ht="21" customHeight="1">
      <c r="A1" s="1" t="s">
        <v>103</v>
      </c>
      <c r="B1" s="1"/>
      <c r="C1" s="1"/>
      <c r="D1" s="217" t="s">
        <v>27</v>
      </c>
      <c r="E1" s="217"/>
      <c r="F1" s="217"/>
      <c r="G1" s="217"/>
      <c r="H1" s="217"/>
      <c r="I1" s="217"/>
      <c r="J1" s="217"/>
      <c r="K1" s="217"/>
      <c r="L1" s="217"/>
      <c r="M1" s="217"/>
      <c r="N1" s="217"/>
      <c r="O1" s="217"/>
      <c r="P1" s="217"/>
      <c r="Q1" s="2"/>
      <c r="R1" s="2"/>
      <c r="S1" s="202" t="s">
        <v>104</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17" t="s">
        <v>97</v>
      </c>
      <c r="B2" s="217"/>
      <c r="C2" s="217"/>
      <c r="D2" s="217"/>
      <c r="E2" s="217"/>
      <c r="F2" s="217"/>
      <c r="G2" s="217"/>
      <c r="H2" s="217"/>
      <c r="I2" s="217"/>
      <c r="J2" s="217"/>
      <c r="K2" s="217"/>
      <c r="L2" s="217"/>
      <c r="M2" s="217"/>
      <c r="N2" s="217"/>
      <c r="O2" s="217"/>
      <c r="P2" s="217"/>
      <c r="Q2" s="217"/>
      <c r="R2" s="217"/>
      <c r="S2" s="217"/>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18" t="s">
        <v>105</v>
      </c>
      <c r="B3" s="218"/>
      <c r="C3" s="218"/>
      <c r="D3" s="218"/>
      <c r="E3" s="218"/>
      <c r="F3" s="218"/>
      <c r="G3" s="218"/>
      <c r="H3" s="218"/>
      <c r="I3" s="218"/>
      <c r="J3" s="218"/>
      <c r="K3" s="218"/>
      <c r="L3" s="218"/>
      <c r="M3" s="218"/>
      <c r="N3" s="218"/>
      <c r="O3" s="218"/>
      <c r="P3" s="218"/>
      <c r="Q3" s="218"/>
      <c r="R3" s="218"/>
      <c r="S3" s="218"/>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07" t="s">
        <v>99</v>
      </c>
      <c r="E4" s="208"/>
      <c r="F4" s="209"/>
      <c r="G4" s="207" t="s">
        <v>106</v>
      </c>
      <c r="H4" s="208"/>
      <c r="I4" s="209"/>
      <c r="J4" s="223" t="s">
        <v>0</v>
      </c>
      <c r="K4" s="224"/>
      <c r="L4" s="224"/>
      <c r="M4" s="7"/>
      <c r="N4" s="223" t="s">
        <v>0</v>
      </c>
      <c r="O4" s="224"/>
      <c r="P4" s="225"/>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0"/>
      <c r="E5" s="211"/>
      <c r="F5" s="212"/>
      <c r="G5" s="210" t="s">
        <v>28</v>
      </c>
      <c r="H5" s="211"/>
      <c r="I5" s="212"/>
      <c r="J5" s="210" t="s">
        <v>107</v>
      </c>
      <c r="K5" s="211"/>
      <c r="L5" s="211"/>
      <c r="M5" s="14" t="s">
        <v>1</v>
      </c>
      <c r="N5" s="210" t="s">
        <v>108</v>
      </c>
      <c r="O5" s="211"/>
      <c r="P5" s="212"/>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38</v>
      </c>
      <c r="E6" s="18" t="s">
        <v>39</v>
      </c>
      <c r="F6" s="19" t="s">
        <v>2</v>
      </c>
      <c r="G6" s="17" t="s">
        <v>38</v>
      </c>
      <c r="H6" s="18" t="s">
        <v>39</v>
      </c>
      <c r="I6" s="19" t="s">
        <v>2</v>
      </c>
      <c r="J6" s="17" t="s">
        <v>38</v>
      </c>
      <c r="K6" s="18" t="s">
        <v>39</v>
      </c>
      <c r="L6" s="19" t="s">
        <v>2</v>
      </c>
      <c r="M6" s="20" t="s">
        <v>80</v>
      </c>
      <c r="N6" s="17" t="s">
        <v>38</v>
      </c>
      <c r="O6" s="18" t="s">
        <v>39</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29</v>
      </c>
      <c r="E7" s="24" t="s">
        <v>30</v>
      </c>
      <c r="F7" s="25" t="s">
        <v>3</v>
      </c>
      <c r="G7" s="23" t="s">
        <v>29</v>
      </c>
      <c r="H7" s="24" t="s">
        <v>30</v>
      </c>
      <c r="I7" s="25" t="s">
        <v>3</v>
      </c>
      <c r="J7" s="23" t="s">
        <v>29</v>
      </c>
      <c r="K7" s="24" t="s">
        <v>30</v>
      </c>
      <c r="L7" s="25" t="s">
        <v>3</v>
      </c>
      <c r="M7" s="26"/>
      <c r="N7" s="23" t="s">
        <v>29</v>
      </c>
      <c r="O7" s="24" t="s">
        <v>30</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13" t="s">
        <v>100</v>
      </c>
      <c r="E9" s="214"/>
      <c r="F9" s="215"/>
      <c r="G9" s="213" t="s">
        <v>109</v>
      </c>
      <c r="H9" s="214"/>
      <c r="I9" s="215"/>
      <c r="J9" s="220" t="s">
        <v>40</v>
      </c>
      <c r="K9" s="221"/>
      <c r="L9" s="221"/>
      <c r="M9" s="35"/>
      <c r="N9" s="220" t="s">
        <v>41</v>
      </c>
      <c r="O9" s="221"/>
      <c r="P9" s="222"/>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58</v>
      </c>
      <c r="B10" s="38"/>
      <c r="C10" s="38"/>
      <c r="D10" s="39">
        <v>65.6</v>
      </c>
      <c r="E10" s="40">
        <v>6.1</v>
      </c>
      <c r="F10" s="41">
        <f>SUM(D10:E10)</f>
        <v>71.69999999999999</v>
      </c>
      <c r="G10" s="40">
        <f>D37</f>
        <v>61.699999999999996</v>
      </c>
      <c r="H10" s="40">
        <f>E37</f>
        <v>4.6</v>
      </c>
      <c r="I10" s="41">
        <f>SUM(G10:H10)</f>
        <v>66.3</v>
      </c>
      <c r="J10" s="39">
        <v>50.1</v>
      </c>
      <c r="K10" s="40">
        <v>1.1</v>
      </c>
      <c r="L10" s="41">
        <f>SUM(J10:K10)</f>
        <v>51.2</v>
      </c>
      <c r="M10" s="197">
        <f>ROUND((L10-P10)/(P10)*(100),2)</f>
        <v>-23.01</v>
      </c>
      <c r="N10" s="39">
        <v>64.6</v>
      </c>
      <c r="O10" s="50">
        <v>1.9</v>
      </c>
      <c r="P10" s="41">
        <f>SUM(N10:O10)</f>
        <v>66.5</v>
      </c>
      <c r="Q10" s="43"/>
      <c r="S10" s="44" t="s">
        <v>42</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04"/>
      <c r="E11" s="204"/>
      <c r="F11" s="204"/>
      <c r="G11" s="201"/>
      <c r="H11" s="201"/>
      <c r="I11" s="201"/>
      <c r="J11" s="219" t="s">
        <v>110</v>
      </c>
      <c r="K11" s="219"/>
      <c r="L11" s="219"/>
      <c r="M11" s="45"/>
      <c r="N11" s="211" t="s">
        <v>111</v>
      </c>
      <c r="O11" s="211"/>
      <c r="P11" s="211"/>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24</v>
      </c>
      <c r="E12" s="50">
        <f>SUM(E13:E14)</f>
        <v>0</v>
      </c>
      <c r="F12" s="51">
        <f>SUM(D12:E12)</f>
        <v>24</v>
      </c>
      <c r="G12" s="49">
        <f>SUM(G13:G14)</f>
        <v>3.8</v>
      </c>
      <c r="H12" s="50">
        <f>SUM(H13:H14)</f>
        <v>0.1</v>
      </c>
      <c r="I12" s="51">
        <f>SUM(G12:H12)</f>
        <v>3.9</v>
      </c>
      <c r="J12" s="39">
        <f>J13+J14</f>
        <v>272.6</v>
      </c>
      <c r="K12" s="52">
        <f>K13+K14</f>
        <v>25.7</v>
      </c>
      <c r="L12" s="41">
        <f>SUM(J12:K12)</f>
        <v>298.3</v>
      </c>
      <c r="M12" s="153" t="s">
        <v>22</v>
      </c>
      <c r="N12" s="39">
        <f>N13+N14</f>
        <v>242</v>
      </c>
      <c r="O12" s="52">
        <f>O13+O14</f>
        <v>9</v>
      </c>
      <c r="P12" s="54">
        <f>SUM(N12:O12)</f>
        <v>251</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81</v>
      </c>
      <c r="C13" s="56"/>
      <c r="D13" s="57">
        <v>0</v>
      </c>
      <c r="E13" s="58">
        <v>0</v>
      </c>
      <c r="F13" s="54">
        <f>SUM(D13:E13)</f>
        <v>0</v>
      </c>
      <c r="G13" s="57">
        <v>0</v>
      </c>
      <c r="H13" s="58">
        <v>0.1</v>
      </c>
      <c r="I13" s="54">
        <f>SUM(G13:H13)</f>
        <v>0.1</v>
      </c>
      <c r="J13" s="57">
        <v>105.7</v>
      </c>
      <c r="K13" s="58">
        <v>25.7</v>
      </c>
      <c r="L13" s="54">
        <f>SUM(J13:K13)</f>
        <v>131.4</v>
      </c>
      <c r="M13" s="98">
        <f>ROUND((L13-P13)/(P13)*(100),2)</f>
        <v>13.08</v>
      </c>
      <c r="N13" s="57">
        <v>107.2</v>
      </c>
      <c r="O13" s="58">
        <v>9</v>
      </c>
      <c r="P13" s="54">
        <f>SUM(N13:O13)</f>
        <v>116.2</v>
      </c>
      <c r="Q13" s="59"/>
      <c r="R13" s="60" t="s">
        <v>82</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32</v>
      </c>
      <c r="C14" s="62"/>
      <c r="D14" s="63">
        <v>24</v>
      </c>
      <c r="E14" s="64">
        <v>0</v>
      </c>
      <c r="F14" s="65">
        <f>SUM(D14:E14)</f>
        <v>24</v>
      </c>
      <c r="G14" s="63">
        <v>3.8</v>
      </c>
      <c r="H14" s="64">
        <v>0</v>
      </c>
      <c r="I14" s="65">
        <f>SUM(G14:H14)</f>
        <v>3.8</v>
      </c>
      <c r="J14" s="63">
        <v>166.9</v>
      </c>
      <c r="K14" s="66">
        <v>0</v>
      </c>
      <c r="L14" s="65">
        <f>SUM(J14:K14)</f>
        <v>166.9</v>
      </c>
      <c r="M14" s="67" t="s">
        <v>22</v>
      </c>
      <c r="N14" s="63">
        <v>134.8</v>
      </c>
      <c r="O14" s="66">
        <v>0</v>
      </c>
      <c r="P14" s="65">
        <f>SUM(N14:O14)</f>
        <v>134.8</v>
      </c>
      <c r="Q14" s="68"/>
      <c r="R14" s="69" t="s">
        <v>33</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27.1</v>
      </c>
      <c r="E16" s="50">
        <f>SUM(E18:E22)</f>
        <v>2.4000000000000004</v>
      </c>
      <c r="F16" s="42">
        <f>SUM(D16:E16)</f>
        <v>29.5</v>
      </c>
      <c r="G16" s="39">
        <f>SUM(G18:G22)</f>
        <v>21.799999999999997</v>
      </c>
      <c r="H16" s="50">
        <f>SUM(H18:H22)</f>
        <v>2</v>
      </c>
      <c r="I16" s="42">
        <f>SUM(G16:H16)</f>
        <v>23.799999999999997</v>
      </c>
      <c r="J16" s="39">
        <f>SUM(J18:J22)</f>
        <v>267.40000000000003</v>
      </c>
      <c r="K16" s="50">
        <f>SUM(K18:K22)</f>
        <v>37.099999999999994</v>
      </c>
      <c r="L16" s="42">
        <f>SUM(J16:K16)</f>
        <v>304.5</v>
      </c>
      <c r="M16" s="197">
        <f>ROUND((L16-P16)/(P16)*(100),2)</f>
        <v>13.58</v>
      </c>
      <c r="N16" s="39">
        <f>SUM(N18:N22)</f>
        <v>257.7</v>
      </c>
      <c r="O16" s="50">
        <f>SUM(O18:O22)</f>
        <v>10.4</v>
      </c>
      <c r="P16" s="42">
        <f>SUM(N16:O16)</f>
        <v>268.09999999999997</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34</v>
      </c>
      <c r="C17" s="74"/>
      <c r="D17" s="75">
        <f>SUM(D18:D19)</f>
        <v>26.1</v>
      </c>
      <c r="E17" s="58">
        <f>SUM(E18:E19)</f>
        <v>1.7</v>
      </c>
      <c r="F17" s="51">
        <f>SUM(D17:E17)</f>
        <v>27.8</v>
      </c>
      <c r="G17" s="57">
        <f>SUM(G18:G19)</f>
        <v>20.4</v>
      </c>
      <c r="H17" s="58">
        <f>SUM(H18:H19)</f>
        <v>1.7</v>
      </c>
      <c r="I17" s="51">
        <f>SUM(G17:H17)</f>
        <v>22.099999999999998</v>
      </c>
      <c r="J17" s="57">
        <f>SUM(J18:J19)</f>
        <v>257.2</v>
      </c>
      <c r="K17" s="58">
        <f>SUM(K18:K19)</f>
        <v>29.4</v>
      </c>
      <c r="L17" s="51">
        <f>SUM(J17:K17)</f>
        <v>286.59999999999997</v>
      </c>
      <c r="M17" s="199">
        <f aca="true" t="shared" si="0" ref="M17:M22">ROUND((L17-P17)/(P17)*(100),2)</f>
        <v>11.43</v>
      </c>
      <c r="N17" s="57">
        <f>SUM(N18:N19)</f>
        <v>250.2</v>
      </c>
      <c r="O17" s="58">
        <f>SUM(O18:O19)</f>
        <v>7</v>
      </c>
      <c r="P17" s="51">
        <f>SUM(N17:O17)</f>
        <v>257.2</v>
      </c>
      <c r="Q17" s="76"/>
      <c r="R17" s="77" t="s">
        <v>35</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26.1</v>
      </c>
      <c r="E18" s="81">
        <v>0</v>
      </c>
      <c r="F18" s="82">
        <f>SUM(D18:E18)</f>
        <v>26.1</v>
      </c>
      <c r="G18" s="80">
        <v>20.4</v>
      </c>
      <c r="H18" s="81">
        <v>0</v>
      </c>
      <c r="I18" s="82">
        <f>SUM(G18:H18)</f>
        <v>20.4</v>
      </c>
      <c r="J18" s="80">
        <v>257.2</v>
      </c>
      <c r="K18" s="81">
        <v>0</v>
      </c>
      <c r="L18" s="82">
        <f>SUM(J18:K18)</f>
        <v>257.2</v>
      </c>
      <c r="M18" s="98">
        <f t="shared" si="0"/>
        <v>5.63</v>
      </c>
      <c r="N18" s="80">
        <v>243.5</v>
      </c>
      <c r="O18" s="81">
        <v>0</v>
      </c>
      <c r="P18" s="82">
        <f>SUM(N18:O18)</f>
        <v>243.5</v>
      </c>
      <c r="Q18" s="60" t="s">
        <v>60</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43</v>
      </c>
      <c r="D19" s="86">
        <v>0</v>
      </c>
      <c r="E19" s="87">
        <v>1.7</v>
      </c>
      <c r="F19" s="88">
        <f>E19+D19</f>
        <v>1.7</v>
      </c>
      <c r="G19" s="86">
        <v>0</v>
      </c>
      <c r="H19" s="87">
        <v>1.7</v>
      </c>
      <c r="I19" s="88">
        <f>H19+G19</f>
        <v>1.7</v>
      </c>
      <c r="J19" s="86">
        <v>0</v>
      </c>
      <c r="K19" s="87">
        <v>29.4</v>
      </c>
      <c r="L19" s="88">
        <f>K19+J19</f>
        <v>29.4</v>
      </c>
      <c r="M19" s="196">
        <f t="shared" si="0"/>
        <v>114.6</v>
      </c>
      <c r="N19" s="86">
        <v>6.7</v>
      </c>
      <c r="O19" s="87">
        <v>7</v>
      </c>
      <c r="P19" s="88">
        <f>O19+N19</f>
        <v>13.7</v>
      </c>
      <c r="Q19" s="89" t="s">
        <v>57</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1</v>
      </c>
      <c r="E20" s="94">
        <v>0.5</v>
      </c>
      <c r="F20" s="95">
        <f>SUM(D20:E20)</f>
        <v>1.5</v>
      </c>
      <c r="G20" s="93">
        <v>1.4</v>
      </c>
      <c r="H20" s="94">
        <v>0.1</v>
      </c>
      <c r="I20" s="95">
        <f>SUM(G20:H20)</f>
        <v>1.5</v>
      </c>
      <c r="J20" s="93">
        <v>6.8</v>
      </c>
      <c r="K20" s="94">
        <v>3.8</v>
      </c>
      <c r="L20" s="95">
        <f>SUM(J20:K20)</f>
        <v>10.6</v>
      </c>
      <c r="M20" s="96">
        <f t="shared" si="0"/>
        <v>140.91</v>
      </c>
      <c r="N20" s="93">
        <v>2.6</v>
      </c>
      <c r="O20" s="94">
        <v>1.8</v>
      </c>
      <c r="P20" s="95">
        <f>SUM(N20:O20)</f>
        <v>4.4</v>
      </c>
      <c r="Q20" s="46"/>
      <c r="R20" s="90" t="s">
        <v>44</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0.2</v>
      </c>
      <c r="F21" s="95">
        <f>SUM(D21:E21)</f>
        <v>0.2</v>
      </c>
      <c r="G21" s="93">
        <v>0</v>
      </c>
      <c r="H21" s="94">
        <v>0.2</v>
      </c>
      <c r="I21" s="97">
        <f>SUM(G21:H21)</f>
        <v>0.2</v>
      </c>
      <c r="J21" s="93">
        <v>0.1</v>
      </c>
      <c r="K21" s="94">
        <v>3.8</v>
      </c>
      <c r="L21" s="97">
        <f>SUM(J21:K21)</f>
        <v>3.9</v>
      </c>
      <c r="M21" s="98">
        <f t="shared" si="0"/>
        <v>105.26</v>
      </c>
      <c r="N21" s="93">
        <v>0.4</v>
      </c>
      <c r="O21" s="94">
        <v>1.5</v>
      </c>
      <c r="P21" s="97">
        <f>SUM(N21:O21)</f>
        <v>1.9</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45</v>
      </c>
      <c r="C22" s="101"/>
      <c r="D22" s="63">
        <v>0</v>
      </c>
      <c r="E22" s="64">
        <v>0</v>
      </c>
      <c r="F22" s="102">
        <f>SUM(D22:E22)</f>
        <v>0</v>
      </c>
      <c r="G22" s="63">
        <v>0</v>
      </c>
      <c r="H22" s="64">
        <v>0</v>
      </c>
      <c r="I22" s="102">
        <f>SUM(G22:H22)</f>
        <v>0</v>
      </c>
      <c r="J22" s="63">
        <v>3.3</v>
      </c>
      <c r="K22" s="64">
        <v>0.1</v>
      </c>
      <c r="L22" s="102">
        <f>SUM(J22:K22)</f>
        <v>3.4</v>
      </c>
      <c r="M22" s="203">
        <f t="shared" si="0"/>
        <v>-26.09</v>
      </c>
      <c r="N22" s="63">
        <v>4.5</v>
      </c>
      <c r="O22" s="64">
        <v>0.1</v>
      </c>
      <c r="P22" s="102">
        <f>SUM(N22:O22)</f>
        <v>4.6</v>
      </c>
      <c r="Q22" s="103"/>
      <c r="R22" s="104" t="s">
        <v>46</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95</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0.2</v>
      </c>
      <c r="K24" s="107">
        <f>SUM(K25+K28)</f>
        <v>0</v>
      </c>
      <c r="L24" s="51">
        <f aca="true" t="shared" si="3" ref="L24:L30">SUM(J24:K24)</f>
        <v>0.2</v>
      </c>
      <c r="M24" s="53" t="s">
        <v>22</v>
      </c>
      <c r="N24" s="57">
        <f>SUM(N25+N28)</f>
        <v>0</v>
      </c>
      <c r="O24" s="58">
        <f>SUM(O25+O28)</f>
        <v>0</v>
      </c>
      <c r="P24" s="51">
        <f aca="true" t="shared" si="4" ref="P24:P30">SUM(N24:O24)</f>
        <v>0</v>
      </c>
      <c r="Q24" s="78"/>
      <c r="R24" s="78"/>
      <c r="S24" s="108" t="s">
        <v>93</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96</v>
      </c>
      <c r="C25" s="109"/>
      <c r="D25" s="49">
        <f>SUM(D26:D27)</f>
        <v>0</v>
      </c>
      <c r="E25" s="107">
        <f>SUM(E26:E27)</f>
        <v>0</v>
      </c>
      <c r="F25" s="54">
        <f t="shared" si="1"/>
        <v>0</v>
      </c>
      <c r="G25" s="49">
        <f>SUM(G26:G27)</f>
        <v>0</v>
      </c>
      <c r="H25" s="107">
        <f>SUM(H26:H27)</f>
        <v>0</v>
      </c>
      <c r="I25" s="54">
        <f t="shared" si="2"/>
        <v>0</v>
      </c>
      <c r="J25" s="49">
        <f>SUM(J26:J27)</f>
        <v>0.2</v>
      </c>
      <c r="K25" s="110">
        <f>SUM(K26:K27)</f>
        <v>0</v>
      </c>
      <c r="L25" s="54">
        <f t="shared" si="3"/>
        <v>0.2</v>
      </c>
      <c r="M25" s="111" t="s">
        <v>22</v>
      </c>
      <c r="N25" s="75">
        <f>SUM(N26:N27)</f>
        <v>0</v>
      </c>
      <c r="O25" s="58">
        <f>SUM(O26:O27)</f>
        <v>0</v>
      </c>
      <c r="P25" s="54">
        <f t="shared" si="4"/>
        <v>0</v>
      </c>
      <c r="Q25" s="112"/>
      <c r="R25" s="77" t="s">
        <v>94</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70</v>
      </c>
      <c r="D26" s="115">
        <v>0</v>
      </c>
      <c r="E26" s="116">
        <v>0</v>
      </c>
      <c r="F26" s="117">
        <f t="shared" si="1"/>
        <v>0</v>
      </c>
      <c r="G26" s="115">
        <v>0</v>
      </c>
      <c r="H26" s="116">
        <v>0</v>
      </c>
      <c r="I26" s="117">
        <f t="shared" si="2"/>
        <v>0</v>
      </c>
      <c r="J26" s="115">
        <v>0.2</v>
      </c>
      <c r="K26" s="116">
        <v>0</v>
      </c>
      <c r="L26" s="117">
        <f t="shared" si="3"/>
        <v>0.2</v>
      </c>
      <c r="M26" s="118" t="s">
        <v>22</v>
      </c>
      <c r="N26" s="115">
        <v>0</v>
      </c>
      <c r="O26" s="116">
        <v>0</v>
      </c>
      <c r="P26" s="117">
        <f t="shared" si="4"/>
        <v>0</v>
      </c>
      <c r="Q26" s="119" t="s">
        <v>72</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71</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73</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74</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75</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83</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85</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84</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86</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21"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0.8</v>
      </c>
      <c r="E33" s="50">
        <f t="shared" si="5"/>
        <v>-0.9</v>
      </c>
      <c r="F33" s="42">
        <f t="shared" si="5"/>
        <v>-0.1</v>
      </c>
      <c r="G33" s="140">
        <f>SUM(G34:G35)</f>
        <v>0.5</v>
      </c>
      <c r="H33" s="50">
        <f t="shared" si="5"/>
        <v>-1.2</v>
      </c>
      <c r="I33" s="42">
        <f t="shared" si="5"/>
        <v>-0.7</v>
      </c>
      <c r="J33" s="50">
        <f t="shared" si="5"/>
        <v>11.899999999999999</v>
      </c>
      <c r="K33" s="50">
        <f t="shared" si="5"/>
        <v>-14.200000000000001</v>
      </c>
      <c r="L33" s="41">
        <f t="shared" si="5"/>
        <v>-2.300000000000001</v>
      </c>
      <c r="M33" s="153" t="s">
        <v>22</v>
      </c>
      <c r="N33" s="40">
        <f t="shared" si="5"/>
        <v>-1.2</v>
      </c>
      <c r="O33" s="50">
        <f t="shared" si="5"/>
        <v>-0.6000000000000001</v>
      </c>
      <c r="P33" s="41">
        <f t="shared" si="5"/>
        <v>-1.7999999999999998</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67</v>
      </c>
      <c r="C34" s="56"/>
      <c r="D34" s="93">
        <v>0</v>
      </c>
      <c r="E34" s="94">
        <v>-0.1</v>
      </c>
      <c r="F34" s="95">
        <f>SUM(D34:E34)</f>
        <v>-0.1</v>
      </c>
      <c r="G34" s="93">
        <v>-0.3</v>
      </c>
      <c r="H34" s="94">
        <v>0.1</v>
      </c>
      <c r="I34" s="95">
        <f>SUM(G34:H34)</f>
        <v>-0.19999999999999998</v>
      </c>
      <c r="J34" s="93">
        <v>-0.3</v>
      </c>
      <c r="K34" s="94">
        <v>0.2</v>
      </c>
      <c r="L34" s="54">
        <f>SUM(J34:K34)</f>
        <v>-0.09999999999999998</v>
      </c>
      <c r="M34" s="200" t="s">
        <v>22</v>
      </c>
      <c r="N34" s="93">
        <v>0.2</v>
      </c>
      <c r="O34" s="94">
        <v>-0.2</v>
      </c>
      <c r="P34" s="54">
        <f>SUM(N34:O34)</f>
        <v>0</v>
      </c>
      <c r="Q34" s="59"/>
      <c r="R34" s="60" t="s">
        <v>36</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88</v>
      </c>
      <c r="C35" s="142"/>
      <c r="D35" s="93">
        <v>0.8</v>
      </c>
      <c r="E35" s="94">
        <v>-0.8</v>
      </c>
      <c r="F35" s="102">
        <f>SUM(D35:E35)</f>
        <v>0</v>
      </c>
      <c r="G35" s="93">
        <v>0.8</v>
      </c>
      <c r="H35" s="94">
        <v>-1.3</v>
      </c>
      <c r="I35" s="95">
        <f>SUM(G35:H35)</f>
        <v>-0.5</v>
      </c>
      <c r="J35" s="63">
        <v>12.2</v>
      </c>
      <c r="K35" s="66">
        <v>-14.4</v>
      </c>
      <c r="L35" s="65">
        <f>SUM(J35:K35)</f>
        <v>-2.200000000000001</v>
      </c>
      <c r="M35" s="136" t="s">
        <v>22</v>
      </c>
      <c r="N35" s="63">
        <v>-1.4</v>
      </c>
      <c r="O35" s="66">
        <v>-0.4</v>
      </c>
      <c r="P35" s="65">
        <f>SUM(N35:O35)</f>
        <v>-1.7999999999999998</v>
      </c>
      <c r="Q35" s="68"/>
      <c r="R35" s="69" t="s">
        <v>90</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14" t="s">
        <v>101</v>
      </c>
      <c r="E36" s="214"/>
      <c r="F36" s="214"/>
      <c r="G36" s="214" t="s">
        <v>112</v>
      </c>
      <c r="H36" s="214"/>
      <c r="I36" s="214"/>
      <c r="J36" s="216" t="s">
        <v>112</v>
      </c>
      <c r="K36" s="214"/>
      <c r="L36" s="214"/>
      <c r="M36" s="214"/>
      <c r="N36" s="216" t="s">
        <v>113</v>
      </c>
      <c r="O36" s="214"/>
      <c r="P36" s="214"/>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48</v>
      </c>
      <c r="B37" s="144"/>
      <c r="C37" s="144"/>
      <c r="D37" s="140">
        <f>D10+D12-D16-D24-D33</f>
        <v>61.699999999999996</v>
      </c>
      <c r="E37" s="50">
        <f>+E10+E12-E16-E26-E33</f>
        <v>4.6</v>
      </c>
      <c r="F37" s="42">
        <f>SUM(D37:E37)</f>
        <v>66.3</v>
      </c>
      <c r="G37" s="140">
        <f>G10+G12-G16-G24-G33</f>
        <v>43.2</v>
      </c>
      <c r="H37" s="50">
        <f>+H10+H12-H16-H26-H33</f>
        <v>3.8999999999999995</v>
      </c>
      <c r="I37" s="42">
        <f>SUM(G37:H37)</f>
        <v>47.1</v>
      </c>
      <c r="J37" s="140">
        <f>J10+J12-J16-J24-J33</f>
        <v>43.20000000000001</v>
      </c>
      <c r="K37" s="50">
        <f>+K10+K12-K16-K26-K33</f>
        <v>3.9000000000000075</v>
      </c>
      <c r="L37" s="42">
        <f>SUM(J37:K37)</f>
        <v>47.100000000000016</v>
      </c>
      <c r="M37" s="197">
        <f>ROUND((L37-P37)/(P37)*(100),2)</f>
        <v>-8.01</v>
      </c>
      <c r="N37" s="140">
        <f>N10+N12-N16-N24-N33</f>
        <v>50.10000000000004</v>
      </c>
      <c r="O37" s="50">
        <f>+O10+O12-O16-O26-O33</f>
        <v>1.1</v>
      </c>
      <c r="P37" s="42">
        <f>SUM(N37:O37)</f>
        <v>51.20000000000004</v>
      </c>
      <c r="Q37" s="145"/>
      <c r="R37" s="145"/>
      <c r="S37" s="146" t="s">
        <v>92</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201"/>
      <c r="H38" s="201"/>
      <c r="I38" s="201"/>
      <c r="J38" s="204"/>
      <c r="K38" s="204"/>
      <c r="L38" s="204"/>
      <c r="M38" s="45"/>
      <c r="N38" s="205"/>
      <c r="O38" s="205"/>
      <c r="P38" s="205"/>
      <c r="Q38" s="206"/>
      <c r="R38" s="206"/>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89</v>
      </c>
      <c r="B39" s="38"/>
      <c r="C39" s="38"/>
      <c r="D39" s="140">
        <f aca="true" t="shared" si="6" ref="D39:L39">SUM(D40:D41)</f>
        <v>61.7</v>
      </c>
      <c r="E39" s="50">
        <f t="shared" si="6"/>
        <v>4.6</v>
      </c>
      <c r="F39" s="40">
        <f t="shared" si="6"/>
        <v>66.3</v>
      </c>
      <c r="G39" s="140">
        <f t="shared" si="6"/>
        <v>43.2</v>
      </c>
      <c r="H39" s="50">
        <f t="shared" si="6"/>
        <v>3.9</v>
      </c>
      <c r="I39" s="40">
        <f t="shared" si="6"/>
        <v>47.1</v>
      </c>
      <c r="J39" s="140">
        <f t="shared" si="6"/>
        <v>43.2</v>
      </c>
      <c r="K39" s="50">
        <f t="shared" si="6"/>
        <v>3.9</v>
      </c>
      <c r="L39" s="41">
        <f t="shared" si="6"/>
        <v>47.1</v>
      </c>
      <c r="M39" s="197">
        <f>ROUND((L39-P39)/(P39)*(100),2)</f>
        <v>-8.01</v>
      </c>
      <c r="N39" s="140">
        <f>SUM(N40:N41)</f>
        <v>50.099999999999994</v>
      </c>
      <c r="O39" s="50">
        <f>SUM(O40:O41)</f>
        <v>1.1</v>
      </c>
      <c r="P39" s="41">
        <f>SUM(N39:O39)</f>
        <v>51.199999999999996</v>
      </c>
      <c r="Q39" s="43"/>
      <c r="R39" s="43"/>
      <c r="S39" s="44" t="s">
        <v>91</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13.7</v>
      </c>
      <c r="E40" s="94">
        <v>3.2</v>
      </c>
      <c r="F40" s="95">
        <f>SUM(D40:E40)</f>
        <v>16.9</v>
      </c>
      <c r="G40" s="94">
        <v>13.7</v>
      </c>
      <c r="H40" s="94">
        <v>1.9</v>
      </c>
      <c r="I40" s="95">
        <f>SUM(G40:H40)</f>
        <v>15.6</v>
      </c>
      <c r="J40" s="94">
        <f>G40</f>
        <v>13.7</v>
      </c>
      <c r="K40" s="94">
        <f>H40</f>
        <v>1.9</v>
      </c>
      <c r="L40" s="54">
        <f>SUM(J40:K40)</f>
        <v>15.6</v>
      </c>
      <c r="M40" s="198">
        <f>ROUND((L40-P40)/(P40)*(100),2)</f>
        <v>65.96</v>
      </c>
      <c r="N40" s="94">
        <v>9.2</v>
      </c>
      <c r="O40" s="94">
        <v>0.2</v>
      </c>
      <c r="P40" s="54">
        <f>SUM(N40:O40)</f>
        <v>9.399999999999999</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48</v>
      </c>
      <c r="E41" s="64">
        <v>1.4</v>
      </c>
      <c r="F41" s="65">
        <f>SUM(D41:E41)</f>
        <v>49.4</v>
      </c>
      <c r="G41" s="64">
        <v>29.5</v>
      </c>
      <c r="H41" s="64">
        <v>2</v>
      </c>
      <c r="I41" s="65">
        <f>SUM(G41:H41)</f>
        <v>31.5</v>
      </c>
      <c r="J41" s="94">
        <f>G41</f>
        <v>29.5</v>
      </c>
      <c r="K41" s="94">
        <f>H41</f>
        <v>2</v>
      </c>
      <c r="L41" s="65">
        <f>SUM(J41:K41)</f>
        <v>31.5</v>
      </c>
      <c r="M41" s="98">
        <f>ROUND((L41-P41)/(P41)*(100),2)</f>
        <v>-24.64</v>
      </c>
      <c r="N41" s="63">
        <v>40.9</v>
      </c>
      <c r="O41" s="64">
        <v>0.9</v>
      </c>
      <c r="P41" s="65">
        <f>SUM(N41:O41)</f>
        <v>41.8</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21" customHeight="1" thickBot="1">
      <c r="A42" s="143"/>
      <c r="B42" s="144"/>
      <c r="C42" s="144"/>
      <c r="D42" s="149"/>
      <c r="E42" s="149"/>
      <c r="F42" s="149"/>
      <c r="G42" s="149"/>
      <c r="H42" s="149"/>
      <c r="I42" s="149"/>
      <c r="J42" s="149"/>
      <c r="K42" s="149"/>
      <c r="L42" s="149"/>
      <c r="M42" s="149"/>
      <c r="N42" s="149"/>
      <c r="O42" s="149"/>
      <c r="P42" s="149"/>
      <c r="Q42" s="145"/>
      <c r="R42" s="145"/>
      <c r="S42" s="15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9" customHeight="1" thickBot="1">
      <c r="A43" s="38"/>
      <c r="B43" s="38"/>
      <c r="C43" s="38"/>
      <c r="D43" s="71"/>
      <c r="E43" s="71"/>
      <c r="F43" s="71"/>
      <c r="G43" s="71"/>
      <c r="H43" s="71"/>
      <c r="I43" s="71"/>
      <c r="J43" s="71"/>
      <c r="K43" s="71"/>
      <c r="L43" s="71"/>
      <c r="M43" s="71"/>
      <c r="N43" s="71"/>
      <c r="O43" s="71"/>
      <c r="P43" s="71"/>
      <c r="Q43" s="43"/>
      <c r="R43" s="43"/>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21" customHeight="1" thickBot="1">
      <c r="A44" s="151" t="s">
        <v>79</v>
      </c>
      <c r="B44" s="152"/>
      <c r="C44" s="152"/>
      <c r="D44" s="39">
        <v>4.6</v>
      </c>
      <c r="E44" s="50">
        <v>0</v>
      </c>
      <c r="F44" s="41">
        <f>SUM(D44:E44)</f>
        <v>4.6</v>
      </c>
      <c r="G44" s="39">
        <v>4.4</v>
      </c>
      <c r="H44" s="50">
        <v>0</v>
      </c>
      <c r="I44" s="41">
        <f>SUM(G44:H44)</f>
        <v>4.4</v>
      </c>
      <c r="J44" s="39">
        <v>63.2</v>
      </c>
      <c r="K44" s="50">
        <v>0</v>
      </c>
      <c r="L44" s="41">
        <f>SUM(J44:K44)</f>
        <v>63.2</v>
      </c>
      <c r="M44" s="153" t="s">
        <v>22</v>
      </c>
      <c r="N44" s="39">
        <v>67</v>
      </c>
      <c r="O44" s="50">
        <v>0</v>
      </c>
      <c r="P44" s="41">
        <f>SUM(N44:O44)</f>
        <v>67</v>
      </c>
      <c r="Q44" s="154"/>
      <c r="R44" s="154"/>
      <c r="S44" s="155" t="s">
        <v>78</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71" s="11" customFormat="1" ht="9" customHeight="1" thickBot="1">
      <c r="A45" s="38"/>
      <c r="B45" s="38"/>
      <c r="C45" s="38"/>
      <c r="D45" s="71"/>
      <c r="E45" s="71"/>
      <c r="F45" s="71"/>
      <c r="G45" s="71"/>
      <c r="H45" s="71"/>
      <c r="I45" s="71"/>
      <c r="J45" s="71"/>
      <c r="K45" s="71"/>
      <c r="L45" s="71"/>
      <c r="M45" s="71"/>
      <c r="N45" s="71"/>
      <c r="O45" s="71"/>
      <c r="P45" s="71"/>
      <c r="Q45" s="43"/>
      <c r="R45" s="43"/>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row>
    <row r="46" spans="1:19" s="11" customFormat="1" ht="21" customHeight="1">
      <c r="A46" s="156" t="s">
        <v>61</v>
      </c>
      <c r="B46" s="157"/>
      <c r="C46" s="157"/>
      <c r="D46" s="158"/>
      <c r="E46" s="159"/>
      <c r="F46" s="160"/>
      <c r="G46" s="158"/>
      <c r="H46" s="159"/>
      <c r="I46" s="160"/>
      <c r="J46" s="158"/>
      <c r="K46" s="159"/>
      <c r="L46" s="160"/>
      <c r="M46" s="161"/>
      <c r="N46" s="158"/>
      <c r="O46" s="159"/>
      <c r="P46" s="160"/>
      <c r="Q46" s="162"/>
      <c r="R46" s="162"/>
      <c r="S46" s="163" t="s">
        <v>49</v>
      </c>
    </row>
    <row r="47" spans="1:19" s="11" customFormat="1" ht="21" customHeight="1">
      <c r="A47" s="139" t="s">
        <v>65</v>
      </c>
      <c r="B47" s="92"/>
      <c r="C47" s="92"/>
      <c r="D47" s="164"/>
      <c r="E47" s="165"/>
      <c r="F47" s="166"/>
      <c r="G47" s="164"/>
      <c r="H47" s="165"/>
      <c r="I47" s="166"/>
      <c r="J47" s="164"/>
      <c r="K47" s="165"/>
      <c r="L47" s="166"/>
      <c r="M47" s="167"/>
      <c r="N47" s="164"/>
      <c r="O47" s="165"/>
      <c r="P47" s="166"/>
      <c r="Q47" s="78"/>
      <c r="R47" s="78"/>
      <c r="S47" s="44" t="s">
        <v>63</v>
      </c>
    </row>
    <row r="48" spans="1:19" s="11" customFormat="1" ht="21" customHeight="1">
      <c r="A48" s="168"/>
      <c r="B48" s="92" t="s">
        <v>31</v>
      </c>
      <c r="C48" s="92"/>
      <c r="D48" s="169">
        <v>0</v>
      </c>
      <c r="E48" s="170">
        <v>0</v>
      </c>
      <c r="F48" s="171">
        <f>SUM(D48:E48)</f>
        <v>0</v>
      </c>
      <c r="G48" s="169">
        <v>0</v>
      </c>
      <c r="H48" s="170">
        <v>0</v>
      </c>
      <c r="I48" s="171">
        <f>SUM(G48:H48)</f>
        <v>0</v>
      </c>
      <c r="J48" s="169">
        <v>0</v>
      </c>
      <c r="K48" s="170">
        <v>0</v>
      </c>
      <c r="L48" s="171">
        <f>SUM(J48:K48)</f>
        <v>0</v>
      </c>
      <c r="M48" s="172" t="s">
        <v>22</v>
      </c>
      <c r="N48" s="169">
        <v>0</v>
      </c>
      <c r="O48" s="170">
        <v>0</v>
      </c>
      <c r="P48" s="173">
        <f>SUM(N48:O48)</f>
        <v>0</v>
      </c>
      <c r="Q48" s="78"/>
      <c r="R48" s="46" t="s">
        <v>50</v>
      </c>
      <c r="S48" s="47"/>
    </row>
    <row r="49" spans="1:19" s="11" customFormat="1" ht="21" customHeight="1">
      <c r="A49" s="168"/>
      <c r="B49" s="92" t="s">
        <v>51</v>
      </c>
      <c r="C49" s="92"/>
      <c r="D49" s="169">
        <v>0</v>
      </c>
      <c r="E49" s="170">
        <v>0</v>
      </c>
      <c r="F49" s="171">
        <v>0</v>
      </c>
      <c r="G49" s="169">
        <v>0</v>
      </c>
      <c r="H49" s="170">
        <v>0</v>
      </c>
      <c r="I49" s="171">
        <f>SUM(G49:H49)</f>
        <v>0</v>
      </c>
      <c r="J49" s="169">
        <v>0</v>
      </c>
      <c r="K49" s="170">
        <v>0</v>
      </c>
      <c r="L49" s="171">
        <f>SUM(J49:K49)</f>
        <v>0</v>
      </c>
      <c r="M49" s="172" t="s">
        <v>22</v>
      </c>
      <c r="N49" s="169">
        <v>15.7</v>
      </c>
      <c r="O49" s="170">
        <v>0</v>
      </c>
      <c r="P49" s="173">
        <f>SUM(N49:O49)</f>
        <v>15.7</v>
      </c>
      <c r="Q49" s="78"/>
      <c r="R49" s="46" t="s">
        <v>52</v>
      </c>
      <c r="S49" s="47"/>
    </row>
    <row r="50" spans="1:19" s="11" customFormat="1" ht="21" customHeight="1">
      <c r="A50" s="168"/>
      <c r="B50" s="92" t="s">
        <v>53</v>
      </c>
      <c r="C50" s="92"/>
      <c r="D50" s="169">
        <v>0</v>
      </c>
      <c r="E50" s="170">
        <v>0</v>
      </c>
      <c r="F50" s="171">
        <v>0</v>
      </c>
      <c r="G50" s="169">
        <v>0</v>
      </c>
      <c r="H50" s="170">
        <v>0</v>
      </c>
      <c r="I50" s="171">
        <f>SUM(G50:H50)</f>
        <v>0</v>
      </c>
      <c r="J50" s="169">
        <v>0</v>
      </c>
      <c r="K50" s="170">
        <v>0</v>
      </c>
      <c r="L50" s="171">
        <f>SUM(J50:K50)</f>
        <v>0</v>
      </c>
      <c r="M50" s="172" t="s">
        <v>22</v>
      </c>
      <c r="N50" s="169">
        <v>15.7</v>
      </c>
      <c r="O50" s="170">
        <v>0</v>
      </c>
      <c r="P50" s="173">
        <f>SUM(N50:O50)</f>
        <v>15.7</v>
      </c>
      <c r="Q50" s="78"/>
      <c r="R50" s="46" t="s">
        <v>54</v>
      </c>
      <c r="S50" s="47"/>
    </row>
    <row r="51" spans="1:19" s="11" customFormat="1" ht="21" customHeight="1">
      <c r="A51" s="168"/>
      <c r="B51" s="92" t="s">
        <v>55</v>
      </c>
      <c r="C51" s="92"/>
      <c r="D51" s="169">
        <v>0</v>
      </c>
      <c r="E51" s="174">
        <v>0</v>
      </c>
      <c r="F51" s="171">
        <f>SUM(D51:E51)</f>
        <v>0</v>
      </c>
      <c r="G51" s="169">
        <v>0</v>
      </c>
      <c r="H51" s="174">
        <v>0</v>
      </c>
      <c r="I51" s="171">
        <f>SUM(G51:H51)</f>
        <v>0</v>
      </c>
      <c r="J51" s="169">
        <v>0</v>
      </c>
      <c r="K51" s="174">
        <v>0</v>
      </c>
      <c r="L51" s="171">
        <f>SUM(J51:K51)</f>
        <v>0</v>
      </c>
      <c r="M51" s="125" t="s">
        <v>22</v>
      </c>
      <c r="N51" s="169">
        <v>0</v>
      </c>
      <c r="O51" s="174">
        <v>0</v>
      </c>
      <c r="P51" s="173">
        <f>SUM(N51:O51)</f>
        <v>0</v>
      </c>
      <c r="Q51" s="78"/>
      <c r="R51" s="46" t="s">
        <v>56</v>
      </c>
      <c r="S51" s="47"/>
    </row>
    <row r="52" spans="1:19" s="11" customFormat="1" ht="21" customHeight="1" thickBot="1">
      <c r="A52" s="175"/>
      <c r="B52" s="176" t="s">
        <v>62</v>
      </c>
      <c r="C52" s="176"/>
      <c r="D52" s="177">
        <f>SUM(D48:D51)</f>
        <v>0</v>
      </c>
      <c r="E52" s="178">
        <f>SUM(E48:E51)</f>
        <v>0</v>
      </c>
      <c r="F52" s="179">
        <f>SUM(D52:E52)</f>
        <v>0</v>
      </c>
      <c r="G52" s="177">
        <f>SUM(G48:G51)</f>
        <v>0</v>
      </c>
      <c r="H52" s="178">
        <f>SUM(H48:H51)</f>
        <v>0</v>
      </c>
      <c r="I52" s="179">
        <f>SUM(G52:H52)</f>
        <v>0</v>
      </c>
      <c r="J52" s="177">
        <f>SUM(J48:J51)</f>
        <v>0</v>
      </c>
      <c r="K52" s="178">
        <f>SUM(K48:K51)</f>
        <v>0</v>
      </c>
      <c r="L52" s="179">
        <f>SUM(J52:K52)</f>
        <v>0</v>
      </c>
      <c r="M52" s="180" t="s">
        <v>22</v>
      </c>
      <c r="N52" s="177">
        <v>0</v>
      </c>
      <c r="O52" s="178">
        <f>SUM(O48:O51)</f>
        <v>0</v>
      </c>
      <c r="P52" s="181">
        <f>SUM(N52:O52)</f>
        <v>0</v>
      </c>
      <c r="Q52" s="182"/>
      <c r="R52" s="183" t="s">
        <v>64</v>
      </c>
      <c r="S52" s="150"/>
    </row>
    <row r="53" spans="1:18" s="187" customFormat="1" ht="21" customHeight="1">
      <c r="A53" s="184"/>
      <c r="B53" s="185"/>
      <c r="C53" s="185"/>
      <c r="D53" s="185"/>
      <c r="E53" s="185"/>
      <c r="F53" s="185"/>
      <c r="G53" s="185"/>
      <c r="H53" s="185"/>
      <c r="I53" s="185"/>
      <c r="J53" s="185"/>
      <c r="K53" s="185"/>
      <c r="L53" s="185"/>
      <c r="M53" s="185"/>
      <c r="N53" s="185"/>
      <c r="O53" s="185"/>
      <c r="P53" s="185"/>
      <c r="Q53" s="186"/>
      <c r="R53" s="186"/>
    </row>
    <row r="54" spans="1:18" s="187" customFormat="1" ht="21" customHeight="1">
      <c r="A54" s="184" t="s">
        <v>19</v>
      </c>
      <c r="B54" s="185" t="s">
        <v>66</v>
      </c>
      <c r="C54" s="185"/>
      <c r="D54" s="185"/>
      <c r="E54" s="185"/>
      <c r="F54" s="185"/>
      <c r="G54" s="185"/>
      <c r="H54" s="185"/>
      <c r="I54" s="185"/>
      <c r="J54" s="185"/>
      <c r="K54" s="185"/>
      <c r="L54" s="185"/>
      <c r="M54" s="185"/>
      <c r="N54" s="185"/>
      <c r="O54" s="185"/>
      <c r="P54" s="185"/>
      <c r="Q54" s="186"/>
      <c r="R54" s="186"/>
    </row>
    <row r="55" spans="1:18" s="187" customFormat="1" ht="21" customHeight="1">
      <c r="A55" s="184"/>
      <c r="B55" s="185" t="s">
        <v>76</v>
      </c>
      <c r="C55" s="185"/>
      <c r="D55" s="185"/>
      <c r="E55" s="185"/>
      <c r="F55" s="185"/>
      <c r="G55" s="185"/>
      <c r="H55" s="185"/>
      <c r="I55" s="185"/>
      <c r="J55" s="185"/>
      <c r="K55" s="185"/>
      <c r="L55" s="185"/>
      <c r="M55" s="185"/>
      <c r="N55" s="185"/>
      <c r="O55" s="185"/>
      <c r="P55" s="185"/>
      <c r="Q55" s="186"/>
      <c r="R55" s="186"/>
    </row>
    <row r="56" spans="1:18" s="187" customFormat="1" ht="21" customHeight="1">
      <c r="A56" s="188" t="s">
        <v>20</v>
      </c>
      <c r="B56" s="187" t="s">
        <v>114</v>
      </c>
      <c r="D56" s="185"/>
      <c r="E56" s="185"/>
      <c r="F56" s="185"/>
      <c r="G56" s="185"/>
      <c r="H56" s="185"/>
      <c r="I56" s="185"/>
      <c r="J56" s="185"/>
      <c r="K56" s="185"/>
      <c r="L56" s="185"/>
      <c r="M56" s="185"/>
      <c r="N56" s="185"/>
      <c r="O56" s="185"/>
      <c r="P56" s="185"/>
      <c r="Q56" s="185"/>
      <c r="R56" s="185"/>
    </row>
    <row r="57" spans="2:18" s="187" customFormat="1" ht="21" customHeight="1">
      <c r="B57" s="187" t="s">
        <v>59</v>
      </c>
      <c r="D57" s="185"/>
      <c r="E57" s="185"/>
      <c r="F57" s="185"/>
      <c r="G57" s="185"/>
      <c r="H57" s="185"/>
      <c r="I57" s="185"/>
      <c r="J57" s="185"/>
      <c r="K57" s="185"/>
      <c r="L57" s="185"/>
      <c r="M57" s="185"/>
      <c r="N57" s="185"/>
      <c r="O57" s="185"/>
      <c r="P57" s="185"/>
      <c r="Q57" s="189"/>
      <c r="R57" s="189"/>
    </row>
    <row r="58" spans="1:16" s="187" customFormat="1" ht="21" customHeight="1">
      <c r="A58" s="184" t="s">
        <v>21</v>
      </c>
      <c r="B58" s="185" t="s">
        <v>23</v>
      </c>
      <c r="C58" s="185"/>
      <c r="D58" s="185"/>
      <c r="E58" s="185"/>
      <c r="F58" s="185"/>
      <c r="G58" s="185"/>
      <c r="H58" s="185"/>
      <c r="I58" s="184"/>
      <c r="J58" s="185"/>
      <c r="K58" s="190"/>
      <c r="L58" s="185"/>
      <c r="M58" s="185"/>
      <c r="N58" s="185"/>
      <c r="O58" s="185"/>
      <c r="P58" s="185"/>
    </row>
    <row r="59" spans="1:171" s="187" customFormat="1" ht="21" customHeight="1">
      <c r="A59" s="184" t="s">
        <v>22</v>
      </c>
      <c r="B59" s="191" t="s">
        <v>69</v>
      </c>
      <c r="C59" s="185"/>
      <c r="D59" s="185"/>
      <c r="E59" s="185"/>
      <c r="F59" s="185"/>
      <c r="G59" s="185"/>
      <c r="H59" s="190"/>
      <c r="I59" s="185"/>
      <c r="J59" s="185"/>
      <c r="K59" s="190"/>
      <c r="L59" s="185"/>
      <c r="M59" s="190"/>
      <c r="N59" s="18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c r="FN59" s="192"/>
      <c r="FO59" s="192"/>
    </row>
    <row r="60" spans="1:171" s="187" customFormat="1" ht="21" customHeight="1">
      <c r="A60" s="193" t="s">
        <v>25</v>
      </c>
      <c r="B60" s="187" t="s">
        <v>37</v>
      </c>
      <c r="C60" s="185"/>
      <c r="D60" s="185"/>
      <c r="E60" s="185"/>
      <c r="F60" s="185"/>
      <c r="G60" s="185"/>
      <c r="H60" s="184" t="s">
        <v>117</v>
      </c>
      <c r="J60" s="185"/>
      <c r="K60" s="190">
        <v>14</v>
      </c>
      <c r="L60" s="185" t="s">
        <v>47</v>
      </c>
      <c r="N60" s="185"/>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c r="CX60" s="192"/>
      <c r="CY60" s="192"/>
      <c r="CZ60" s="192"/>
      <c r="DA60" s="192"/>
      <c r="DB60" s="192"/>
      <c r="DC60" s="192"/>
      <c r="DD60" s="192"/>
      <c r="DE60" s="192"/>
      <c r="DF60" s="192"/>
      <c r="DG60" s="192"/>
      <c r="DH60" s="192"/>
      <c r="DI60" s="192"/>
      <c r="DJ60" s="192"/>
      <c r="DK60" s="192"/>
      <c r="DL60" s="192"/>
      <c r="DM60" s="192"/>
      <c r="DN60" s="192"/>
      <c r="DO60" s="192"/>
      <c r="DP60" s="192"/>
      <c r="DQ60" s="192"/>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c r="EX60" s="192"/>
      <c r="EY60" s="192"/>
      <c r="EZ60" s="192"/>
      <c r="FA60" s="192"/>
      <c r="FB60" s="192"/>
      <c r="FC60" s="192"/>
      <c r="FD60" s="192"/>
      <c r="FE60" s="192"/>
      <c r="FF60" s="192"/>
      <c r="FG60" s="192"/>
      <c r="FH60" s="192"/>
      <c r="FI60" s="192"/>
      <c r="FJ60" s="192"/>
      <c r="FK60" s="192"/>
      <c r="FL60" s="192"/>
      <c r="FM60" s="192"/>
      <c r="FN60" s="192"/>
      <c r="FO60" s="192"/>
    </row>
    <row r="61" spans="1:18" s="187" customFormat="1" ht="21" customHeight="1">
      <c r="A61" s="193"/>
      <c r="B61" s="191"/>
      <c r="C61" s="185"/>
      <c r="D61" s="185"/>
      <c r="E61" s="185"/>
      <c r="F61" s="185"/>
      <c r="G61" s="185"/>
      <c r="H61" s="185" t="s">
        <v>98</v>
      </c>
      <c r="J61" s="185"/>
      <c r="K61" s="190" t="s">
        <v>115</v>
      </c>
      <c r="L61" s="185" t="s">
        <v>47</v>
      </c>
      <c r="N61" s="185"/>
      <c r="O61" s="185"/>
      <c r="P61" s="185"/>
      <c r="Q61" s="186"/>
      <c r="R61" s="186"/>
    </row>
    <row r="62" spans="1:18" s="187" customFormat="1" ht="21" customHeight="1">
      <c r="A62" s="193"/>
      <c r="B62" s="191"/>
      <c r="C62" s="185"/>
      <c r="D62" s="185"/>
      <c r="E62" s="185"/>
      <c r="F62" s="185"/>
      <c r="G62" s="185"/>
      <c r="H62" s="184" t="s">
        <v>106</v>
      </c>
      <c r="J62" s="185"/>
      <c r="K62" s="190">
        <v>64</v>
      </c>
      <c r="L62" s="185" t="s">
        <v>47</v>
      </c>
      <c r="N62" s="185"/>
      <c r="O62" s="185"/>
      <c r="P62" s="185"/>
      <c r="Q62" s="186"/>
      <c r="R62" s="186"/>
    </row>
    <row r="63" spans="1:18" s="187" customFormat="1" ht="21" customHeight="1">
      <c r="A63" s="184" t="s">
        <v>24</v>
      </c>
      <c r="B63" s="185" t="s">
        <v>68</v>
      </c>
      <c r="C63" s="185"/>
      <c r="D63" s="185"/>
      <c r="E63" s="185"/>
      <c r="F63" s="185"/>
      <c r="G63" s="185"/>
      <c r="H63" s="185"/>
      <c r="I63" s="185"/>
      <c r="J63" s="185"/>
      <c r="K63" s="185"/>
      <c r="L63" s="185"/>
      <c r="M63" s="185"/>
      <c r="N63" s="185"/>
      <c r="O63" s="185"/>
      <c r="P63" s="185"/>
      <c r="Q63" s="186"/>
      <c r="R63" s="186"/>
    </row>
    <row r="64" spans="1:18" s="187" customFormat="1" ht="21" customHeight="1">
      <c r="A64" s="193" t="s">
        <v>6</v>
      </c>
      <c r="B64" s="185" t="s">
        <v>116</v>
      </c>
      <c r="C64" s="185"/>
      <c r="D64" s="185"/>
      <c r="E64" s="185"/>
      <c r="F64" s="185"/>
      <c r="G64" s="185"/>
      <c r="H64" s="185"/>
      <c r="I64" s="185"/>
      <c r="J64" s="185"/>
      <c r="K64" s="185"/>
      <c r="L64" s="185"/>
      <c r="M64" s="185"/>
      <c r="N64" s="185"/>
      <c r="O64" s="185"/>
      <c r="P64" s="185"/>
      <c r="Q64" s="186"/>
      <c r="R64" s="186"/>
    </row>
    <row r="65" spans="1:18" s="187" customFormat="1" ht="21" customHeight="1">
      <c r="A65" s="193" t="s">
        <v>26</v>
      </c>
      <c r="B65" s="185" t="s">
        <v>77</v>
      </c>
      <c r="C65" s="185"/>
      <c r="D65" s="185"/>
      <c r="E65" s="185"/>
      <c r="F65" s="185"/>
      <c r="G65" s="185"/>
      <c r="H65" s="185"/>
      <c r="I65" s="185"/>
      <c r="J65" s="185"/>
      <c r="K65" s="185"/>
      <c r="L65" s="185"/>
      <c r="M65" s="185"/>
      <c r="N65" s="185"/>
      <c r="O65" s="185"/>
      <c r="P65" s="185"/>
      <c r="Q65" s="186"/>
      <c r="R65" s="186"/>
    </row>
    <row r="66" spans="1:18" s="187" customFormat="1" ht="21" customHeight="1">
      <c r="A66" s="193" t="s">
        <v>87</v>
      </c>
      <c r="B66" s="191" t="s">
        <v>102</v>
      </c>
      <c r="C66" s="185"/>
      <c r="D66" s="185"/>
      <c r="E66" s="185"/>
      <c r="F66" s="185"/>
      <c r="G66" s="185"/>
      <c r="H66" s="185"/>
      <c r="I66" s="185"/>
      <c r="J66" s="185"/>
      <c r="K66" s="185"/>
      <c r="L66" s="185"/>
      <c r="M66" s="185"/>
      <c r="N66" s="185"/>
      <c r="O66" s="185"/>
      <c r="P66" s="185"/>
      <c r="Q66" s="186"/>
      <c r="R66" s="186"/>
    </row>
    <row r="67" spans="1:18" ht="18">
      <c r="A67" s="193"/>
      <c r="B67" s="185"/>
      <c r="C67" s="194"/>
      <c r="D67" s="194"/>
      <c r="E67" s="194"/>
      <c r="F67" s="194"/>
      <c r="G67" s="194"/>
      <c r="H67" s="194"/>
      <c r="I67" s="194"/>
      <c r="J67" s="194"/>
      <c r="K67" s="194"/>
      <c r="L67" s="194"/>
      <c r="M67" s="194"/>
      <c r="N67" s="194"/>
      <c r="O67" s="194"/>
      <c r="P67" s="194"/>
      <c r="Q67" s="194"/>
      <c r="R67" s="194"/>
    </row>
    <row r="68" spans="1:18" ht="18">
      <c r="A68" s="184"/>
      <c r="B68" s="185"/>
      <c r="C68" s="194"/>
      <c r="D68" s="194"/>
      <c r="E68" s="194"/>
      <c r="F68" s="194"/>
      <c r="G68" s="194"/>
      <c r="H68" s="194"/>
      <c r="I68" s="194"/>
      <c r="J68" s="194"/>
      <c r="K68" s="194"/>
      <c r="L68" s="194"/>
      <c r="M68" s="194"/>
      <c r="N68" s="194"/>
      <c r="O68" s="194"/>
      <c r="P68" s="194"/>
      <c r="Q68" s="194"/>
      <c r="R68" s="194"/>
    </row>
    <row r="69" spans="1:18" ht="18">
      <c r="A69" s="193"/>
      <c r="B69" s="185"/>
      <c r="C69" s="194"/>
      <c r="D69" s="194"/>
      <c r="E69" s="194"/>
      <c r="F69" s="194"/>
      <c r="G69" s="194"/>
      <c r="H69" s="194"/>
      <c r="I69" s="194"/>
      <c r="J69" s="194"/>
      <c r="K69" s="194"/>
      <c r="L69" s="194"/>
      <c r="M69" s="194"/>
      <c r="N69" s="194"/>
      <c r="O69" s="194"/>
      <c r="P69" s="194"/>
      <c r="Q69" s="194"/>
      <c r="R69" s="194"/>
    </row>
    <row r="70" spans="1:18" ht="18">
      <c r="A70" s="193"/>
      <c r="B70" s="191"/>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18" ht="12.75">
      <c r="A74" s="194"/>
      <c r="B74" s="194"/>
      <c r="C74" s="194"/>
      <c r="D74" s="194"/>
      <c r="E74" s="194"/>
      <c r="F74" s="194"/>
      <c r="G74" s="194"/>
      <c r="H74" s="194"/>
      <c r="I74" s="194"/>
      <c r="J74" s="194"/>
      <c r="K74" s="194"/>
      <c r="L74" s="194"/>
      <c r="M74" s="194"/>
      <c r="N74" s="194"/>
      <c r="O74" s="194"/>
      <c r="P74" s="194"/>
      <c r="Q74" s="194"/>
      <c r="R74" s="194"/>
    </row>
    <row r="75" spans="1:18" ht="12.75">
      <c r="A75" s="194"/>
      <c r="B75" s="194"/>
      <c r="C75" s="194"/>
      <c r="D75" s="194"/>
      <c r="E75" s="194"/>
      <c r="F75" s="194"/>
      <c r="G75" s="194"/>
      <c r="H75" s="194"/>
      <c r="I75" s="194"/>
      <c r="J75" s="194"/>
      <c r="K75" s="194"/>
      <c r="L75" s="194"/>
      <c r="M75" s="194"/>
      <c r="N75" s="194"/>
      <c r="O75" s="194"/>
      <c r="P75" s="194"/>
      <c r="Q75" s="194"/>
      <c r="R75" s="194"/>
    </row>
    <row r="76" spans="1:18" ht="12.75">
      <c r="A76" s="194"/>
      <c r="B76" s="194"/>
      <c r="C76" s="194"/>
      <c r="D76" s="194"/>
      <c r="E76" s="194"/>
      <c r="F76" s="194"/>
      <c r="G76" s="194"/>
      <c r="H76" s="194"/>
      <c r="I76" s="194"/>
      <c r="J76" s="194"/>
      <c r="K76" s="194"/>
      <c r="L76" s="194"/>
      <c r="M76" s="194"/>
      <c r="N76" s="194"/>
      <c r="O76" s="194"/>
      <c r="P76" s="194"/>
      <c r="Q76" s="194"/>
      <c r="R76" s="194"/>
    </row>
    <row r="77" spans="1:18" ht="12.75">
      <c r="A77" s="194"/>
      <c r="B77" s="194"/>
      <c r="C77" s="194"/>
      <c r="D77" s="194"/>
      <c r="E77" s="194"/>
      <c r="F77" s="194"/>
      <c r="G77" s="194"/>
      <c r="H77" s="194"/>
      <c r="I77" s="194"/>
      <c r="J77" s="194"/>
      <c r="K77" s="194"/>
      <c r="L77" s="194"/>
      <c r="M77" s="194"/>
      <c r="N77" s="194"/>
      <c r="O77" s="194"/>
      <c r="P77" s="194"/>
      <c r="Q77" s="194"/>
      <c r="R77" s="194"/>
    </row>
    <row r="78" spans="1:18" ht="12.75">
      <c r="A78" s="194"/>
      <c r="B78" s="194"/>
      <c r="C78" s="194"/>
      <c r="D78" s="194"/>
      <c r="E78" s="194"/>
      <c r="F78" s="194"/>
      <c r="G78" s="194"/>
      <c r="H78" s="194"/>
      <c r="I78" s="194"/>
      <c r="J78" s="194"/>
      <c r="K78" s="194"/>
      <c r="L78" s="194"/>
      <c r="M78" s="194"/>
      <c r="N78" s="194"/>
      <c r="O78" s="194"/>
      <c r="P78" s="194"/>
      <c r="Q78" s="194"/>
      <c r="R78" s="194"/>
    </row>
    <row r="79" spans="1:18" ht="12.75">
      <c r="A79" s="194"/>
      <c r="B79" s="194"/>
      <c r="C79" s="194"/>
      <c r="D79" s="194"/>
      <c r="E79" s="194"/>
      <c r="F79" s="194"/>
      <c r="G79" s="194"/>
      <c r="H79" s="194"/>
      <c r="I79" s="194"/>
      <c r="J79" s="194"/>
      <c r="K79" s="194"/>
      <c r="L79" s="194"/>
      <c r="M79" s="194"/>
      <c r="N79" s="194"/>
      <c r="O79" s="194"/>
      <c r="P79" s="194"/>
      <c r="Q79" s="194"/>
      <c r="R79" s="194"/>
    </row>
    <row r="80" spans="1:18" ht="12.75">
      <c r="A80" s="194"/>
      <c r="B80" s="194"/>
      <c r="C80" s="194"/>
      <c r="D80" s="194"/>
      <c r="E80" s="194"/>
      <c r="F80" s="194"/>
      <c r="G80" s="194"/>
      <c r="H80" s="194"/>
      <c r="I80" s="194"/>
      <c r="J80" s="194"/>
      <c r="K80" s="194"/>
      <c r="L80" s="194"/>
      <c r="M80" s="194"/>
      <c r="N80" s="194"/>
      <c r="O80" s="194"/>
      <c r="P80" s="194"/>
      <c r="Q80" s="194"/>
      <c r="R80" s="194"/>
    </row>
    <row r="81" spans="1:18" ht="12.75">
      <c r="A81" s="194"/>
      <c r="B81" s="194"/>
      <c r="C81" s="194"/>
      <c r="D81" s="194"/>
      <c r="E81" s="194"/>
      <c r="F81" s="194"/>
      <c r="G81" s="194"/>
      <c r="H81" s="194"/>
      <c r="I81" s="194"/>
      <c r="J81" s="194"/>
      <c r="K81" s="194"/>
      <c r="L81" s="194"/>
      <c r="M81" s="194"/>
      <c r="N81" s="194"/>
      <c r="O81" s="194"/>
      <c r="P81" s="194"/>
      <c r="Q81" s="194"/>
      <c r="R81" s="194"/>
    </row>
    <row r="82" spans="1:18" ht="12.75">
      <c r="A82" s="194"/>
      <c r="B82" s="194"/>
      <c r="C82" s="194"/>
      <c r="D82" s="194"/>
      <c r="E82" s="194"/>
      <c r="F82" s="194"/>
      <c r="G82" s="194"/>
      <c r="H82" s="194"/>
      <c r="I82" s="194"/>
      <c r="J82" s="194"/>
      <c r="K82" s="194"/>
      <c r="L82" s="194"/>
      <c r="M82" s="194"/>
      <c r="N82" s="194"/>
      <c r="O82" s="194"/>
      <c r="P82" s="194"/>
      <c r="Q82" s="194"/>
      <c r="R82" s="194"/>
    </row>
    <row r="83" spans="1:18" ht="12.75">
      <c r="A83" s="194"/>
      <c r="B83" s="194"/>
      <c r="C83" s="194"/>
      <c r="D83" s="194"/>
      <c r="E83" s="194"/>
      <c r="F83" s="194"/>
      <c r="G83" s="194"/>
      <c r="H83" s="194"/>
      <c r="I83" s="194"/>
      <c r="J83" s="194"/>
      <c r="K83" s="194"/>
      <c r="L83" s="194"/>
      <c r="M83" s="194"/>
      <c r="N83" s="194"/>
      <c r="O83" s="194"/>
      <c r="P83" s="194"/>
      <c r="Q83" s="194"/>
      <c r="R83" s="194"/>
    </row>
    <row r="84" spans="1:18" ht="12.75">
      <c r="A84" s="194"/>
      <c r="B84" s="194"/>
      <c r="C84" s="194"/>
      <c r="D84" s="194"/>
      <c r="E84" s="194"/>
      <c r="F84" s="194"/>
      <c r="G84" s="194"/>
      <c r="H84" s="194"/>
      <c r="I84" s="194"/>
      <c r="J84" s="194"/>
      <c r="K84" s="194"/>
      <c r="L84" s="194"/>
      <c r="M84" s="194"/>
      <c r="N84" s="194"/>
      <c r="O84" s="194"/>
      <c r="P84" s="194"/>
      <c r="Q84" s="194"/>
      <c r="R84" s="194"/>
    </row>
    <row r="85" spans="1:18" ht="12.75">
      <c r="A85" s="194"/>
      <c r="B85" s="194"/>
      <c r="C85" s="194"/>
      <c r="D85" s="194"/>
      <c r="E85" s="194"/>
      <c r="F85" s="194"/>
      <c r="G85" s="194"/>
      <c r="H85" s="194"/>
      <c r="I85" s="194"/>
      <c r="J85" s="194"/>
      <c r="K85" s="194"/>
      <c r="L85" s="194"/>
      <c r="M85" s="194"/>
      <c r="N85" s="194"/>
      <c r="O85" s="194"/>
      <c r="P85" s="194"/>
      <c r="Q85" s="194"/>
      <c r="R85" s="194"/>
    </row>
    <row r="86" spans="1:18" ht="12.75">
      <c r="A86" s="194"/>
      <c r="B86" s="194"/>
      <c r="C86" s="194"/>
      <c r="D86" s="194"/>
      <c r="E86" s="194"/>
      <c r="F86" s="194"/>
      <c r="G86" s="194"/>
      <c r="H86" s="194"/>
      <c r="I86" s="194"/>
      <c r="J86" s="194"/>
      <c r="K86" s="194"/>
      <c r="L86" s="194"/>
      <c r="M86" s="194"/>
      <c r="N86" s="194"/>
      <c r="O86" s="194"/>
      <c r="P86" s="194"/>
      <c r="Q86" s="194"/>
      <c r="R86" s="194"/>
    </row>
    <row r="87" spans="1:18" ht="12.75">
      <c r="A87" s="194"/>
      <c r="B87" s="194"/>
      <c r="C87" s="194"/>
      <c r="D87" s="194"/>
      <c r="E87" s="194"/>
      <c r="F87" s="194"/>
      <c r="G87" s="194"/>
      <c r="H87" s="194"/>
      <c r="I87" s="194"/>
      <c r="J87" s="194"/>
      <c r="K87" s="194"/>
      <c r="L87" s="194"/>
      <c r="M87" s="194"/>
      <c r="N87" s="194"/>
      <c r="O87" s="194"/>
      <c r="P87" s="194"/>
      <c r="Q87" s="194"/>
      <c r="R87" s="194"/>
    </row>
    <row r="88" spans="1:18" ht="12.75">
      <c r="A88" s="194"/>
      <c r="B88" s="194"/>
      <c r="C88" s="194"/>
      <c r="D88" s="194"/>
      <c r="E88" s="194"/>
      <c r="F88" s="194"/>
      <c r="G88" s="194"/>
      <c r="H88" s="194"/>
      <c r="I88" s="194"/>
      <c r="J88" s="194"/>
      <c r="K88" s="194"/>
      <c r="L88" s="194"/>
      <c r="M88" s="194"/>
      <c r="N88" s="194"/>
      <c r="O88" s="194"/>
      <c r="P88" s="194"/>
      <c r="Q88" s="194"/>
      <c r="R88" s="194"/>
    </row>
    <row r="89" spans="1:18" ht="12.75">
      <c r="A89" s="194"/>
      <c r="B89" s="194"/>
      <c r="C89" s="194"/>
      <c r="D89" s="194"/>
      <c r="E89" s="194"/>
      <c r="F89" s="194"/>
      <c r="G89" s="194"/>
      <c r="H89" s="194"/>
      <c r="I89" s="194"/>
      <c r="J89" s="194"/>
      <c r="K89" s="194"/>
      <c r="L89" s="194"/>
      <c r="M89" s="194"/>
      <c r="N89" s="194"/>
      <c r="O89" s="194"/>
      <c r="P89" s="194"/>
      <c r="Q89" s="194"/>
      <c r="R89" s="194"/>
    </row>
    <row r="90" spans="1:18" ht="12.75">
      <c r="A90" s="194"/>
      <c r="B90" s="194"/>
      <c r="C90" s="194"/>
      <c r="D90" s="194"/>
      <c r="E90" s="194"/>
      <c r="F90" s="194"/>
      <c r="G90" s="194"/>
      <c r="H90" s="194"/>
      <c r="I90" s="194"/>
      <c r="J90" s="194"/>
      <c r="K90" s="194"/>
      <c r="L90" s="194"/>
      <c r="M90" s="194"/>
      <c r="N90" s="194"/>
      <c r="O90" s="194"/>
      <c r="P90" s="194"/>
      <c r="Q90" s="194"/>
      <c r="R90" s="194"/>
    </row>
    <row r="91" spans="1:18" ht="12.75">
      <c r="A91" s="194"/>
      <c r="B91" s="194"/>
      <c r="C91" s="194"/>
      <c r="D91" s="194"/>
      <c r="E91" s="194"/>
      <c r="F91" s="194"/>
      <c r="G91" s="194"/>
      <c r="H91" s="194"/>
      <c r="I91" s="194"/>
      <c r="J91" s="194"/>
      <c r="K91" s="194"/>
      <c r="L91" s="194"/>
      <c r="M91" s="194"/>
      <c r="N91" s="194"/>
      <c r="O91" s="194"/>
      <c r="P91" s="194"/>
      <c r="Q91" s="194"/>
      <c r="R91" s="194"/>
    </row>
    <row r="92" spans="1:18" ht="12.75">
      <c r="A92" s="194"/>
      <c r="B92" s="194"/>
      <c r="C92" s="194"/>
      <c r="D92" s="194"/>
      <c r="E92" s="194"/>
      <c r="F92" s="194"/>
      <c r="G92" s="194"/>
      <c r="H92" s="194"/>
      <c r="I92" s="194"/>
      <c r="J92" s="194"/>
      <c r="K92" s="194"/>
      <c r="L92" s="194"/>
      <c r="M92" s="194"/>
      <c r="N92" s="194"/>
      <c r="O92" s="194"/>
      <c r="P92" s="194"/>
      <c r="Q92" s="194"/>
      <c r="R92" s="194"/>
    </row>
    <row r="93" spans="1:18" ht="12.75">
      <c r="A93" s="194"/>
      <c r="B93" s="194"/>
      <c r="C93" s="194"/>
      <c r="D93" s="194"/>
      <c r="E93" s="194"/>
      <c r="F93" s="194"/>
      <c r="G93" s="194"/>
      <c r="H93" s="194"/>
      <c r="I93" s="194"/>
      <c r="J93" s="194"/>
      <c r="K93" s="194"/>
      <c r="L93" s="194"/>
      <c r="M93" s="194"/>
      <c r="N93" s="194"/>
      <c r="O93" s="194"/>
      <c r="P93" s="194"/>
      <c r="Q93" s="194"/>
      <c r="R93" s="194"/>
    </row>
    <row r="94" spans="1:18" ht="12.75">
      <c r="A94" s="194"/>
      <c r="B94" s="194"/>
      <c r="C94" s="194"/>
      <c r="D94" s="194"/>
      <c r="E94" s="194"/>
      <c r="F94" s="194"/>
      <c r="G94" s="194"/>
      <c r="H94" s="194"/>
      <c r="I94" s="194"/>
      <c r="J94" s="194"/>
      <c r="K94" s="194"/>
      <c r="L94" s="194"/>
      <c r="M94" s="194"/>
      <c r="N94" s="194"/>
      <c r="O94" s="194"/>
      <c r="P94" s="194"/>
      <c r="Q94" s="194"/>
      <c r="R94" s="194"/>
    </row>
    <row r="95" spans="1:18" ht="12.75">
      <c r="A95" s="194"/>
      <c r="B95" s="194"/>
      <c r="C95" s="194"/>
      <c r="D95" s="194"/>
      <c r="E95" s="194"/>
      <c r="F95" s="194"/>
      <c r="G95" s="194"/>
      <c r="H95" s="194"/>
      <c r="I95" s="194"/>
      <c r="J95" s="194"/>
      <c r="K95" s="194"/>
      <c r="L95" s="194"/>
      <c r="M95" s="194"/>
      <c r="N95" s="194"/>
      <c r="O95" s="194"/>
      <c r="P95" s="194"/>
      <c r="Q95" s="194"/>
      <c r="R95" s="194"/>
    </row>
    <row r="96" spans="1:18" ht="12.75">
      <c r="A96" s="194"/>
      <c r="B96" s="194"/>
      <c r="C96" s="194"/>
      <c r="D96" s="194"/>
      <c r="E96" s="194"/>
      <c r="F96" s="194"/>
      <c r="G96" s="194"/>
      <c r="H96" s="194"/>
      <c r="I96" s="194"/>
      <c r="J96" s="194"/>
      <c r="K96" s="194"/>
      <c r="L96" s="194"/>
      <c r="M96" s="194"/>
      <c r="N96" s="194"/>
      <c r="O96" s="194"/>
      <c r="P96" s="194"/>
      <c r="Q96" s="194"/>
      <c r="R96" s="194"/>
    </row>
    <row r="97" spans="1:18" ht="12.75">
      <c r="A97" s="194"/>
      <c r="B97" s="194"/>
      <c r="C97" s="194"/>
      <c r="D97" s="194"/>
      <c r="E97" s="194"/>
      <c r="F97" s="194"/>
      <c r="G97" s="194"/>
      <c r="H97" s="194"/>
      <c r="I97" s="194"/>
      <c r="J97" s="194"/>
      <c r="K97" s="194"/>
      <c r="L97" s="194"/>
      <c r="M97" s="194"/>
      <c r="N97" s="194"/>
      <c r="O97" s="194"/>
      <c r="P97" s="194"/>
      <c r="Q97" s="194"/>
      <c r="R97" s="194"/>
    </row>
    <row r="98" spans="1:18" ht="12.75">
      <c r="A98" s="194"/>
      <c r="B98" s="194"/>
      <c r="C98" s="194"/>
      <c r="D98" s="194"/>
      <c r="E98" s="194"/>
      <c r="F98" s="194"/>
      <c r="G98" s="194"/>
      <c r="H98" s="194"/>
      <c r="I98" s="194"/>
      <c r="J98" s="194"/>
      <c r="K98" s="194"/>
      <c r="L98" s="194"/>
      <c r="M98" s="194"/>
      <c r="N98" s="194"/>
      <c r="O98" s="194"/>
      <c r="P98" s="194"/>
      <c r="Q98" s="194"/>
      <c r="R98" s="194"/>
    </row>
    <row r="99" spans="1:18" ht="12.75">
      <c r="A99" s="194"/>
      <c r="B99" s="194"/>
      <c r="C99" s="194"/>
      <c r="D99" s="194"/>
      <c r="E99" s="194"/>
      <c r="F99" s="194"/>
      <c r="G99" s="194"/>
      <c r="H99" s="194"/>
      <c r="I99" s="194"/>
      <c r="J99" s="194"/>
      <c r="K99" s="194"/>
      <c r="L99" s="194"/>
      <c r="M99" s="194"/>
      <c r="N99" s="194"/>
      <c r="O99" s="194"/>
      <c r="P99" s="194"/>
      <c r="Q99" s="194"/>
      <c r="R99" s="194"/>
    </row>
    <row r="100" spans="172:256" s="194" customFormat="1" ht="12.75">
      <c r="FP100" s="195"/>
      <c r="FQ100" s="195"/>
      <c r="FR100" s="195"/>
      <c r="FS100" s="195"/>
      <c r="FT100" s="195"/>
      <c r="FU100" s="195"/>
      <c r="FV100" s="195"/>
      <c r="FW100" s="195"/>
      <c r="FX100" s="195"/>
      <c r="FY100" s="195"/>
      <c r="FZ100" s="195"/>
      <c r="GA100" s="195"/>
      <c r="GB100" s="195"/>
      <c r="GC100" s="195"/>
      <c r="GD100" s="195"/>
      <c r="GE100" s="195"/>
      <c r="GF100" s="195"/>
      <c r="GG100" s="195"/>
      <c r="GH100" s="195"/>
      <c r="GI100" s="195"/>
      <c r="GJ100" s="195"/>
      <c r="GK100" s="195"/>
      <c r="GL100" s="195"/>
      <c r="GM100" s="195"/>
      <c r="GN100" s="195"/>
      <c r="GO100" s="195"/>
      <c r="GP100" s="195"/>
      <c r="GQ100" s="195"/>
      <c r="GR100" s="195"/>
      <c r="GS100" s="195"/>
      <c r="GT100" s="195"/>
      <c r="GU100" s="195"/>
      <c r="GV100" s="195"/>
      <c r="GW100" s="195"/>
      <c r="GX100" s="195"/>
      <c r="GY100" s="195"/>
      <c r="GZ100" s="195"/>
      <c r="HA100" s="195"/>
      <c r="HB100" s="195"/>
      <c r="HC100" s="195"/>
      <c r="HD100" s="195"/>
      <c r="HE100" s="195"/>
      <c r="HF100" s="195"/>
      <c r="HG100" s="195"/>
      <c r="HH100" s="195"/>
      <c r="HI100" s="195"/>
      <c r="HJ100" s="195"/>
      <c r="HK100" s="195"/>
      <c r="HL100" s="195"/>
      <c r="HM100" s="195"/>
      <c r="HN100" s="195"/>
      <c r="HO100" s="195"/>
      <c r="HP100" s="195"/>
      <c r="HQ100" s="195"/>
      <c r="HR100" s="195"/>
      <c r="HS100" s="195"/>
      <c r="HT100" s="195"/>
      <c r="HU100" s="195"/>
      <c r="HV100" s="195"/>
      <c r="HW100" s="195"/>
      <c r="HX100" s="195"/>
      <c r="HY100" s="195"/>
      <c r="HZ100" s="195"/>
      <c r="IA100" s="195"/>
      <c r="IB100" s="195"/>
      <c r="IC100" s="195"/>
      <c r="ID100" s="195"/>
      <c r="IE100" s="195"/>
      <c r="IF100" s="195"/>
      <c r="IG100" s="195"/>
      <c r="IH100" s="195"/>
      <c r="II100" s="195"/>
      <c r="IJ100" s="195"/>
      <c r="IK100" s="195"/>
      <c r="IL100" s="195"/>
      <c r="IM100" s="195"/>
      <c r="IN100" s="195"/>
      <c r="IO100" s="195"/>
      <c r="IP100" s="195"/>
      <c r="IQ100" s="195"/>
      <c r="IR100" s="195"/>
      <c r="IS100" s="195"/>
      <c r="IT100" s="195"/>
      <c r="IU100" s="195"/>
      <c r="IV100" s="195"/>
    </row>
    <row r="101" spans="172:256" s="194" customFormat="1" ht="12.75">
      <c r="FP101" s="195"/>
      <c r="FQ101" s="195"/>
      <c r="FR101" s="195"/>
      <c r="FS101" s="195"/>
      <c r="FT101" s="195"/>
      <c r="FU101" s="195"/>
      <c r="FV101" s="195"/>
      <c r="FW101" s="195"/>
      <c r="FX101" s="195"/>
      <c r="FY101" s="195"/>
      <c r="FZ101" s="195"/>
      <c r="GA101" s="195"/>
      <c r="GB101" s="195"/>
      <c r="GC101" s="195"/>
      <c r="GD101" s="195"/>
      <c r="GE101" s="195"/>
      <c r="GF101" s="195"/>
      <c r="GG101" s="195"/>
      <c r="GH101" s="195"/>
      <c r="GI101" s="195"/>
      <c r="GJ101" s="195"/>
      <c r="GK101" s="195"/>
      <c r="GL101" s="195"/>
      <c r="GM101" s="195"/>
      <c r="GN101" s="195"/>
      <c r="GO101" s="195"/>
      <c r="GP101" s="195"/>
      <c r="GQ101" s="195"/>
      <c r="GR101" s="195"/>
      <c r="GS101" s="195"/>
      <c r="GT101" s="195"/>
      <c r="GU101" s="195"/>
      <c r="GV101" s="195"/>
      <c r="GW101" s="195"/>
      <c r="GX101" s="195"/>
      <c r="GY101" s="195"/>
      <c r="GZ101" s="195"/>
      <c r="HA101" s="195"/>
      <c r="HB101" s="195"/>
      <c r="HC101" s="195"/>
      <c r="HD101" s="195"/>
      <c r="HE101" s="195"/>
      <c r="HF101" s="195"/>
      <c r="HG101" s="195"/>
      <c r="HH101" s="195"/>
      <c r="HI101" s="195"/>
      <c r="HJ101" s="195"/>
      <c r="HK101" s="195"/>
      <c r="HL101" s="195"/>
      <c r="HM101" s="195"/>
      <c r="HN101" s="195"/>
      <c r="HO101" s="195"/>
      <c r="HP101" s="195"/>
      <c r="HQ101" s="195"/>
      <c r="HR101" s="195"/>
      <c r="HS101" s="195"/>
      <c r="HT101" s="195"/>
      <c r="HU101" s="195"/>
      <c r="HV101" s="195"/>
      <c r="HW101" s="195"/>
      <c r="HX101" s="195"/>
      <c r="HY101" s="195"/>
      <c r="HZ101" s="195"/>
      <c r="IA101" s="195"/>
      <c r="IB101" s="195"/>
      <c r="IC101" s="195"/>
      <c r="ID101" s="195"/>
      <c r="IE101" s="195"/>
      <c r="IF101" s="195"/>
      <c r="IG101" s="195"/>
      <c r="IH101" s="195"/>
      <c r="II101" s="195"/>
      <c r="IJ101" s="195"/>
      <c r="IK101" s="195"/>
      <c r="IL101" s="195"/>
      <c r="IM101" s="195"/>
      <c r="IN101" s="195"/>
      <c r="IO101" s="195"/>
      <c r="IP101" s="195"/>
      <c r="IQ101" s="195"/>
      <c r="IR101" s="195"/>
      <c r="IS101" s="195"/>
      <c r="IT101" s="195"/>
      <c r="IU101" s="195"/>
      <c r="IV101" s="195"/>
    </row>
    <row r="102" spans="172:256" s="194" customFormat="1" ht="12.75">
      <c r="FP102" s="195"/>
      <c r="FQ102" s="195"/>
      <c r="FR102" s="195"/>
      <c r="FS102" s="195"/>
      <c r="FT102" s="195"/>
      <c r="FU102" s="195"/>
      <c r="FV102" s="195"/>
      <c r="FW102" s="195"/>
      <c r="FX102" s="195"/>
      <c r="FY102" s="195"/>
      <c r="FZ102" s="195"/>
      <c r="GA102" s="195"/>
      <c r="GB102" s="195"/>
      <c r="GC102" s="195"/>
      <c r="GD102" s="195"/>
      <c r="GE102" s="195"/>
      <c r="GF102" s="195"/>
      <c r="GG102" s="195"/>
      <c r="GH102" s="195"/>
      <c r="GI102" s="195"/>
      <c r="GJ102" s="195"/>
      <c r="GK102" s="195"/>
      <c r="GL102" s="195"/>
      <c r="GM102" s="195"/>
      <c r="GN102" s="195"/>
      <c r="GO102" s="195"/>
      <c r="GP102" s="195"/>
      <c r="GQ102" s="195"/>
      <c r="GR102" s="195"/>
      <c r="GS102" s="195"/>
      <c r="GT102" s="195"/>
      <c r="GU102" s="195"/>
      <c r="GV102" s="195"/>
      <c r="GW102" s="195"/>
      <c r="GX102" s="195"/>
      <c r="GY102" s="195"/>
      <c r="GZ102" s="195"/>
      <c r="HA102" s="195"/>
      <c r="HB102" s="195"/>
      <c r="HC102" s="195"/>
      <c r="HD102" s="195"/>
      <c r="HE102" s="195"/>
      <c r="HF102" s="195"/>
      <c r="HG102" s="195"/>
      <c r="HH102" s="195"/>
      <c r="HI102" s="195"/>
      <c r="HJ102" s="195"/>
      <c r="HK102" s="195"/>
      <c r="HL102" s="195"/>
      <c r="HM102" s="195"/>
      <c r="HN102" s="195"/>
      <c r="HO102" s="195"/>
      <c r="HP102" s="195"/>
      <c r="HQ102" s="195"/>
      <c r="HR102" s="195"/>
      <c r="HS102" s="195"/>
      <c r="HT102" s="195"/>
      <c r="HU102" s="195"/>
      <c r="HV102" s="195"/>
      <c r="HW102" s="195"/>
      <c r="HX102" s="195"/>
      <c r="HY102" s="195"/>
      <c r="HZ102" s="195"/>
      <c r="IA102" s="195"/>
      <c r="IB102" s="195"/>
      <c r="IC102" s="195"/>
      <c r="ID102" s="195"/>
      <c r="IE102" s="195"/>
      <c r="IF102" s="195"/>
      <c r="IG102" s="195"/>
      <c r="IH102" s="195"/>
      <c r="II102" s="195"/>
      <c r="IJ102" s="195"/>
      <c r="IK102" s="195"/>
      <c r="IL102" s="195"/>
      <c r="IM102" s="195"/>
      <c r="IN102" s="195"/>
      <c r="IO102" s="195"/>
      <c r="IP102" s="195"/>
      <c r="IQ102" s="195"/>
      <c r="IR102" s="195"/>
      <c r="IS102" s="195"/>
      <c r="IT102" s="195"/>
      <c r="IU102" s="195"/>
      <c r="IV102" s="195"/>
    </row>
    <row r="103" spans="172:256" s="194" customFormat="1" ht="12.75">
      <c r="FP103" s="195"/>
      <c r="FQ103" s="195"/>
      <c r="FR103" s="195"/>
      <c r="FS103" s="195"/>
      <c r="FT103" s="195"/>
      <c r="FU103" s="195"/>
      <c r="FV103" s="195"/>
      <c r="FW103" s="195"/>
      <c r="FX103" s="195"/>
      <c r="FY103" s="195"/>
      <c r="FZ103" s="195"/>
      <c r="GA103" s="195"/>
      <c r="GB103" s="195"/>
      <c r="GC103" s="195"/>
      <c r="GD103" s="195"/>
      <c r="GE103" s="195"/>
      <c r="GF103" s="195"/>
      <c r="GG103" s="195"/>
      <c r="GH103" s="195"/>
      <c r="GI103" s="195"/>
      <c r="GJ103" s="195"/>
      <c r="GK103" s="195"/>
      <c r="GL103" s="195"/>
      <c r="GM103" s="195"/>
      <c r="GN103" s="195"/>
      <c r="GO103" s="195"/>
      <c r="GP103" s="195"/>
      <c r="GQ103" s="195"/>
      <c r="GR103" s="195"/>
      <c r="GS103" s="195"/>
      <c r="GT103" s="195"/>
      <c r="GU103" s="195"/>
      <c r="GV103" s="195"/>
      <c r="GW103" s="195"/>
      <c r="GX103" s="195"/>
      <c r="GY103" s="195"/>
      <c r="GZ103" s="195"/>
      <c r="HA103" s="195"/>
      <c r="HB103" s="195"/>
      <c r="HC103" s="195"/>
      <c r="HD103" s="195"/>
      <c r="HE103" s="195"/>
      <c r="HF103" s="195"/>
      <c r="HG103" s="195"/>
      <c r="HH103" s="195"/>
      <c r="HI103" s="195"/>
      <c r="HJ103" s="195"/>
      <c r="HK103" s="195"/>
      <c r="HL103" s="195"/>
      <c r="HM103" s="195"/>
      <c r="HN103" s="195"/>
      <c r="HO103" s="195"/>
      <c r="HP103" s="195"/>
      <c r="HQ103" s="195"/>
      <c r="HR103" s="195"/>
      <c r="HS103" s="195"/>
      <c r="HT103" s="195"/>
      <c r="HU103" s="195"/>
      <c r="HV103" s="195"/>
      <c r="HW103" s="195"/>
      <c r="HX103" s="195"/>
      <c r="HY103" s="195"/>
      <c r="HZ103" s="195"/>
      <c r="IA103" s="195"/>
      <c r="IB103" s="195"/>
      <c r="IC103" s="195"/>
      <c r="ID103" s="195"/>
      <c r="IE103" s="195"/>
      <c r="IF103" s="195"/>
      <c r="IG103" s="195"/>
      <c r="IH103" s="195"/>
      <c r="II103" s="195"/>
      <c r="IJ103" s="195"/>
      <c r="IK103" s="195"/>
      <c r="IL103" s="195"/>
      <c r="IM103" s="195"/>
      <c r="IN103" s="195"/>
      <c r="IO103" s="195"/>
      <c r="IP103" s="195"/>
      <c r="IQ103" s="195"/>
      <c r="IR103" s="195"/>
      <c r="IS103" s="195"/>
      <c r="IT103" s="195"/>
      <c r="IU103" s="195"/>
      <c r="IV103" s="195"/>
    </row>
    <row r="104" spans="172:256" s="194" customFormat="1" ht="12.75">
      <c r="FP104" s="195"/>
      <c r="FQ104" s="195"/>
      <c r="FR104" s="195"/>
      <c r="FS104" s="195"/>
      <c r="FT104" s="195"/>
      <c r="FU104" s="195"/>
      <c r="FV104" s="195"/>
      <c r="FW104" s="195"/>
      <c r="FX104" s="195"/>
      <c r="FY104" s="195"/>
      <c r="FZ104" s="195"/>
      <c r="GA104" s="195"/>
      <c r="GB104" s="195"/>
      <c r="GC104" s="195"/>
      <c r="GD104" s="195"/>
      <c r="GE104" s="195"/>
      <c r="GF104" s="195"/>
      <c r="GG104" s="195"/>
      <c r="GH104" s="195"/>
      <c r="GI104" s="195"/>
      <c r="GJ104" s="195"/>
      <c r="GK104" s="195"/>
      <c r="GL104" s="195"/>
      <c r="GM104" s="195"/>
      <c r="GN104" s="195"/>
      <c r="GO104" s="195"/>
      <c r="GP104" s="195"/>
      <c r="GQ104" s="195"/>
      <c r="GR104" s="195"/>
      <c r="GS104" s="195"/>
      <c r="GT104" s="195"/>
      <c r="GU104" s="195"/>
      <c r="GV104" s="195"/>
      <c r="GW104" s="195"/>
      <c r="GX104" s="195"/>
      <c r="GY104" s="195"/>
      <c r="GZ104" s="195"/>
      <c r="HA104" s="195"/>
      <c r="HB104" s="195"/>
      <c r="HC104" s="195"/>
      <c r="HD104" s="195"/>
      <c r="HE104" s="195"/>
      <c r="HF104" s="195"/>
      <c r="HG104" s="195"/>
      <c r="HH104" s="195"/>
      <c r="HI104" s="195"/>
      <c r="HJ104" s="195"/>
      <c r="HK104" s="195"/>
      <c r="HL104" s="195"/>
      <c r="HM104" s="195"/>
      <c r="HN104" s="195"/>
      <c r="HO104" s="195"/>
      <c r="HP104" s="195"/>
      <c r="HQ104" s="195"/>
      <c r="HR104" s="195"/>
      <c r="HS104" s="195"/>
      <c r="HT104" s="195"/>
      <c r="HU104" s="195"/>
      <c r="HV104" s="195"/>
      <c r="HW104" s="195"/>
      <c r="HX104" s="195"/>
      <c r="HY104" s="195"/>
      <c r="HZ104" s="195"/>
      <c r="IA104" s="195"/>
      <c r="IB104" s="195"/>
      <c r="IC104" s="195"/>
      <c r="ID104" s="195"/>
      <c r="IE104" s="195"/>
      <c r="IF104" s="195"/>
      <c r="IG104" s="195"/>
      <c r="IH104" s="195"/>
      <c r="II104" s="195"/>
      <c r="IJ104" s="195"/>
      <c r="IK104" s="195"/>
      <c r="IL104" s="195"/>
      <c r="IM104" s="195"/>
      <c r="IN104" s="195"/>
      <c r="IO104" s="195"/>
      <c r="IP104" s="195"/>
      <c r="IQ104" s="195"/>
      <c r="IR104" s="195"/>
      <c r="IS104" s="195"/>
      <c r="IT104" s="195"/>
      <c r="IU104" s="195"/>
      <c r="IV104" s="195"/>
    </row>
    <row r="105" spans="172:256" s="194" customFormat="1" ht="12.75">
      <c r="FP105" s="195"/>
      <c r="FQ105" s="195"/>
      <c r="FR105" s="195"/>
      <c r="FS105" s="195"/>
      <c r="FT105" s="195"/>
      <c r="FU105" s="195"/>
      <c r="FV105" s="195"/>
      <c r="FW105" s="195"/>
      <c r="FX105" s="195"/>
      <c r="FY105" s="195"/>
      <c r="FZ105" s="195"/>
      <c r="GA105" s="195"/>
      <c r="GB105" s="195"/>
      <c r="GC105" s="195"/>
      <c r="GD105" s="195"/>
      <c r="GE105" s="195"/>
      <c r="GF105" s="195"/>
      <c r="GG105" s="195"/>
      <c r="GH105" s="195"/>
      <c r="GI105" s="195"/>
      <c r="GJ105" s="195"/>
      <c r="GK105" s="195"/>
      <c r="GL105" s="195"/>
      <c r="GM105" s="195"/>
      <c r="GN105" s="195"/>
      <c r="GO105" s="195"/>
      <c r="GP105" s="195"/>
      <c r="GQ105" s="195"/>
      <c r="GR105" s="195"/>
      <c r="GS105" s="195"/>
      <c r="GT105" s="195"/>
      <c r="GU105" s="195"/>
      <c r="GV105" s="195"/>
      <c r="GW105" s="195"/>
      <c r="GX105" s="195"/>
      <c r="GY105" s="195"/>
      <c r="GZ105" s="195"/>
      <c r="HA105" s="195"/>
      <c r="HB105" s="195"/>
      <c r="HC105" s="195"/>
      <c r="HD105" s="195"/>
      <c r="HE105" s="195"/>
      <c r="HF105" s="195"/>
      <c r="HG105" s="195"/>
      <c r="HH105" s="195"/>
      <c r="HI105" s="195"/>
      <c r="HJ105" s="195"/>
      <c r="HK105" s="195"/>
      <c r="HL105" s="195"/>
      <c r="HM105" s="195"/>
      <c r="HN105" s="195"/>
      <c r="HO105" s="195"/>
      <c r="HP105" s="195"/>
      <c r="HQ105" s="195"/>
      <c r="HR105" s="195"/>
      <c r="HS105" s="195"/>
      <c r="HT105" s="195"/>
      <c r="HU105" s="195"/>
      <c r="HV105" s="195"/>
      <c r="HW105" s="195"/>
      <c r="HX105" s="195"/>
      <c r="HY105" s="195"/>
      <c r="HZ105" s="195"/>
      <c r="IA105" s="195"/>
      <c r="IB105" s="195"/>
      <c r="IC105" s="195"/>
      <c r="ID105" s="195"/>
      <c r="IE105" s="195"/>
      <c r="IF105" s="195"/>
      <c r="IG105" s="195"/>
      <c r="IH105" s="195"/>
      <c r="II105" s="195"/>
      <c r="IJ105" s="195"/>
      <c r="IK105" s="195"/>
      <c r="IL105" s="195"/>
      <c r="IM105" s="195"/>
      <c r="IN105" s="195"/>
      <c r="IO105" s="195"/>
      <c r="IP105" s="195"/>
      <c r="IQ105" s="195"/>
      <c r="IR105" s="195"/>
      <c r="IS105" s="195"/>
      <c r="IT105" s="195"/>
      <c r="IU105" s="195"/>
      <c r="IV105" s="195"/>
    </row>
    <row r="106" spans="172:256" s="194" customFormat="1" ht="12.75">
      <c r="FP106" s="195"/>
      <c r="FQ106" s="195"/>
      <c r="FR106" s="195"/>
      <c r="FS106" s="195"/>
      <c r="FT106" s="195"/>
      <c r="FU106" s="195"/>
      <c r="FV106" s="195"/>
      <c r="FW106" s="195"/>
      <c r="FX106" s="195"/>
      <c r="FY106" s="195"/>
      <c r="FZ106" s="195"/>
      <c r="GA106" s="195"/>
      <c r="GB106" s="195"/>
      <c r="GC106" s="195"/>
      <c r="GD106" s="195"/>
      <c r="GE106" s="195"/>
      <c r="GF106" s="195"/>
      <c r="GG106" s="195"/>
      <c r="GH106" s="195"/>
      <c r="GI106" s="195"/>
      <c r="GJ106" s="195"/>
      <c r="GK106" s="195"/>
      <c r="GL106" s="195"/>
      <c r="GM106" s="195"/>
      <c r="GN106" s="195"/>
      <c r="GO106" s="195"/>
      <c r="GP106" s="195"/>
      <c r="GQ106" s="195"/>
      <c r="GR106" s="195"/>
      <c r="GS106" s="195"/>
      <c r="GT106" s="195"/>
      <c r="GU106" s="195"/>
      <c r="GV106" s="195"/>
      <c r="GW106" s="195"/>
      <c r="GX106" s="195"/>
      <c r="GY106" s="195"/>
      <c r="GZ106" s="195"/>
      <c r="HA106" s="195"/>
      <c r="HB106" s="195"/>
      <c r="HC106" s="195"/>
      <c r="HD106" s="195"/>
      <c r="HE106" s="195"/>
      <c r="HF106" s="195"/>
      <c r="HG106" s="195"/>
      <c r="HH106" s="195"/>
      <c r="HI106" s="195"/>
      <c r="HJ106" s="195"/>
      <c r="HK106" s="195"/>
      <c r="HL106" s="195"/>
      <c r="HM106" s="195"/>
      <c r="HN106" s="195"/>
      <c r="HO106" s="195"/>
      <c r="HP106" s="195"/>
      <c r="HQ106" s="195"/>
      <c r="HR106" s="195"/>
      <c r="HS106" s="195"/>
      <c r="HT106" s="195"/>
      <c r="HU106" s="195"/>
      <c r="HV106" s="195"/>
      <c r="HW106" s="195"/>
      <c r="HX106" s="195"/>
      <c r="HY106" s="195"/>
      <c r="HZ106" s="195"/>
      <c r="IA106" s="195"/>
      <c r="IB106" s="195"/>
      <c r="IC106" s="195"/>
      <c r="ID106" s="195"/>
      <c r="IE106" s="195"/>
      <c r="IF106" s="195"/>
      <c r="IG106" s="195"/>
      <c r="IH106" s="195"/>
      <c r="II106" s="195"/>
      <c r="IJ106" s="195"/>
      <c r="IK106" s="195"/>
      <c r="IL106" s="195"/>
      <c r="IM106" s="195"/>
      <c r="IN106" s="195"/>
      <c r="IO106" s="195"/>
      <c r="IP106" s="195"/>
      <c r="IQ106" s="195"/>
      <c r="IR106" s="195"/>
      <c r="IS106" s="195"/>
      <c r="IT106" s="195"/>
      <c r="IU106" s="195"/>
      <c r="IV106" s="195"/>
    </row>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194" customFormat="1" ht="12.75"/>
    <row r="1111" s="194" customFormat="1" ht="12.75"/>
    <row r="1112" s="194" customFormat="1" ht="12.75"/>
    <row r="1113" s="194" customFormat="1" ht="12.75"/>
    <row r="1114" s="194" customFormat="1" ht="12.75"/>
    <row r="1115" s="194" customFormat="1" ht="12.75"/>
    <row r="1116" s="194" customFormat="1" ht="12.75"/>
    <row r="1117" s="194" customFormat="1" ht="12.75"/>
    <row r="1118" s="194" customFormat="1" ht="12.75"/>
    <row r="1119" s="194" customFormat="1" ht="12.75"/>
    <row r="1120" s="194" customFormat="1" ht="12.75"/>
    <row r="1121" s="194" customFormat="1" ht="12.75"/>
    <row r="1122" s="194" customFormat="1" ht="12.75"/>
    <row r="1123" s="194" customFormat="1" ht="12.75"/>
    <row r="1124" s="194" customFormat="1" ht="12.75"/>
    <row r="1125" s="194" customFormat="1" ht="12.75"/>
    <row r="1126" s="194" customFormat="1" ht="12.75"/>
    <row r="1127" s="194" customFormat="1" ht="12.75"/>
    <row r="1128" s="194" customFormat="1" ht="12.75"/>
    <row r="1129" s="194" customFormat="1" ht="12.75"/>
    <row r="1130" s="194" customFormat="1" ht="12.75"/>
    <row r="1131" s="194" customFormat="1" ht="12.75"/>
    <row r="1132" s="194" customFormat="1" ht="12.75"/>
    <row r="1133" s="194" customFormat="1" ht="12.75"/>
    <row r="1134" s="194" customFormat="1" ht="12.75"/>
    <row r="1135" s="194" customFormat="1" ht="12.75"/>
    <row r="1136" spans="8:14" s="194" customFormat="1" ht="12.75">
      <c r="H1136" s="195"/>
      <c r="I1136" s="195"/>
      <c r="J1136" s="195"/>
      <c r="K1136" s="195"/>
      <c r="L1136" s="195"/>
      <c r="M1136" s="195"/>
      <c r="N1136" s="19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2002-10-29T07:42:25Z</cp:lastPrinted>
  <dcterms:created xsi:type="dcterms:W3CDTF">2002-02-15T09:17:36Z</dcterms:created>
  <dcterms:modified xsi:type="dcterms:W3CDTF">2002-10-29T07:44:16Z</dcterms:modified>
  <cp:category/>
  <cp:version/>
  <cp:contentType/>
  <cp:contentStatus/>
</cp:coreProperties>
</file>