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definedName name="_xlnm.Print_Area" localSheetId="0">'GARS '!$A$1:$S$65</definedName>
  </definedNames>
  <calcPr fullCalcOnLoad="1"/>
</workbook>
</file>

<file path=xl/sharedStrings.xml><?xml version="1.0" encoding="utf-8"?>
<sst xmlns="http://schemas.openxmlformats.org/spreadsheetml/2006/main" count="157" uniqueCount="117">
  <si>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</si>
  <si>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</si>
  <si>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</si>
  <si>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</si>
  <si>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</si>
  <si>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</si>
  <si>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</si>
  <si>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</si>
  <si>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</si>
  <si>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</si>
  <si>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</si>
  <si>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</si>
  <si>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</si>
  <si>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</si>
  <si>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</si>
  <si>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</si>
  <si>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</si>
  <si>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</si>
  <si>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</si>
  <si>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</si>
  <si>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</si>
  <si>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</si>
  <si>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</si>
  <si>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</si>
  <si>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</si>
  <si>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</si>
  <si>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</si>
  <si>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</si>
  <si>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</si>
  <si>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</si>
  <si>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</si>
  <si>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</si>
  <si>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</si>
  <si>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</si>
  <si>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</si>
  <si>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</si>
  <si>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</si>
  <si>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</si>
  <si>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</si>
  <si>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</si>
  <si>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</si>
  <si>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</si>
  <si>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</si>
  <si>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</si>
  <si>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</si>
  <si>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</si>
  <si>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</si>
  <si>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</si>
  <si>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</si>
  <si>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</si>
  <si>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</si>
  <si>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</si>
  <si>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</si>
  <si>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</si>
  <si>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</si>
  <si>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</si>
  <si>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</si>
  <si>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</si>
  <si>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</si>
  <si>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</si>
  <si>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</si>
  <si>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</si>
  <si>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</si>
  <si>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</si>
  <si>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</si>
  <si>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</si>
  <si>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</si>
  <si>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</si>
  <si>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</si>
  <si>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</si>
  <si>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</si>
  <si>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</si>
  <si>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</si>
  <si>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</si>
  <si>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</si>
  <si>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</si>
  <si>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</si>
  <si>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</si>
  <si>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</si>
  <si>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</si>
  <si>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</si>
  <si>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</si>
  <si>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</si>
  <si>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</si>
  <si>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</si>
  <si>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</si>
  <si>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</si>
  <si>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</si>
  <si>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</si>
  <si>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</si>
  <si>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</si>
  <si>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</si>
  <si>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</si>
  <si>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</si>
  <si>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</si>
  <si>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</si>
  <si>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</si>
  <si>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</si>
  <si>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</si>
  <si>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</si>
  <si>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</si>
  <si>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</si>
  <si>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</si>
  <si>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</si>
  <si>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</si>
  <si>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Oct/Okt 2001 - Feb 2002</t>
  </si>
  <si>
    <t>129 150</t>
  </si>
  <si>
    <t>Feb 2002</t>
  </si>
  <si>
    <t>1 Feb 2002</t>
  </si>
  <si>
    <t>BARLEY/GARS - 2001/2002 Year (Oct - Sep) / 2001/2002 Jaar (Okt - Sep) (2)</t>
  </si>
  <si>
    <t>Oct/Okt 2000 - Feb 2001</t>
  </si>
  <si>
    <t>28 Feb 2002</t>
  </si>
  <si>
    <t>Prog. Oct/Okt 2001 - Feb 2002</t>
  </si>
  <si>
    <t>Prog. Oct/Okt 2000 - Feb 2001</t>
  </si>
  <si>
    <t xml:space="preserve">SMI-032002  </t>
  </si>
  <si>
    <t>02/04/2002</t>
  </si>
  <si>
    <t>28 Feb 2001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</si>
</sst>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F9">
      <selection activeCell="J9" sqref="J9:L9"/>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114</v>
      </c>
      <c r="B1" s="1"/>
      <c r="C1" s="1"/>
      <c r="D1" s="214" t="s">
        <v>29</v>
      </c>
      <c r="E1" s="214"/>
      <c r="F1" s="214"/>
      <c r="G1" s="214"/>
      <c r="H1" s="214"/>
      <c r="I1" s="214"/>
      <c r="J1" s="214"/>
      <c r="K1" s="214"/>
      <c r="L1" s="214"/>
      <c r="M1" s="214"/>
      <c r="N1" s="214"/>
      <c r="O1" s="214"/>
      <c r="P1" s="214"/>
      <c r="Q1" s="2"/>
      <c r="R1" s="2"/>
      <c r="S1" s="202" t="s">
        <v>115</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4" t="s">
        <v>109</v>
      </c>
      <c r="B2" s="214"/>
      <c r="C2" s="214"/>
      <c r="D2" s="214"/>
      <c r="E2" s="214"/>
      <c r="F2" s="214"/>
      <c r="G2" s="214"/>
      <c r="H2" s="214"/>
      <c r="I2" s="214"/>
      <c r="J2" s="214"/>
      <c r="K2" s="214"/>
      <c r="L2" s="214"/>
      <c r="M2" s="214"/>
      <c r="N2" s="214"/>
      <c r="O2" s="214"/>
      <c r="P2" s="214"/>
      <c r="Q2" s="214"/>
      <c r="R2" s="214"/>
      <c r="S2" s="21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5" t="s">
        <v>0</v>
      </c>
      <c r="B3" s="215"/>
      <c r="C3" s="215"/>
      <c r="D3" s="215"/>
      <c r="E3" s="215"/>
      <c r="F3" s="215"/>
      <c r="G3" s="215"/>
      <c r="H3" s="215"/>
      <c r="I3" s="215"/>
      <c r="J3" s="215"/>
      <c r="K3" s="215"/>
      <c r="L3" s="215"/>
      <c r="M3" s="215"/>
      <c r="N3" s="215"/>
      <c r="O3" s="215"/>
      <c r="P3" s="215"/>
      <c r="Q3" s="215"/>
      <c r="R3" s="215"/>
      <c r="S3" s="21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2" t="s">
        <v>62</v>
      </c>
      <c r="E4" s="223"/>
      <c r="F4" s="224"/>
      <c r="G4" s="222" t="s">
        <v>107</v>
      </c>
      <c r="H4" s="223"/>
      <c r="I4" s="224"/>
      <c r="J4" s="210" t="s">
        <v>1</v>
      </c>
      <c r="K4" s="211"/>
      <c r="L4" s="211"/>
      <c r="M4" s="7"/>
      <c r="N4" s="210" t="s">
        <v>1</v>
      </c>
      <c r="O4" s="211"/>
      <c r="P4" s="212"/>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07"/>
      <c r="E5" s="208"/>
      <c r="F5" s="209"/>
      <c r="G5" s="207" t="s">
        <v>30</v>
      </c>
      <c r="H5" s="208"/>
      <c r="I5" s="209"/>
      <c r="J5" s="207" t="s">
        <v>105</v>
      </c>
      <c r="K5" s="208"/>
      <c r="L5" s="208"/>
      <c r="M5" s="14" t="s">
        <v>2</v>
      </c>
      <c r="N5" s="207" t="s">
        <v>110</v>
      </c>
      <c r="O5" s="208"/>
      <c r="P5" s="209"/>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40</v>
      </c>
      <c r="E6" s="18" t="s">
        <v>41</v>
      </c>
      <c r="F6" s="19" t="s">
        <v>3</v>
      </c>
      <c r="G6" s="17" t="s">
        <v>40</v>
      </c>
      <c r="H6" s="18" t="s">
        <v>41</v>
      </c>
      <c r="I6" s="19" t="s">
        <v>3</v>
      </c>
      <c r="J6" s="17" t="s">
        <v>40</v>
      </c>
      <c r="K6" s="18" t="s">
        <v>41</v>
      </c>
      <c r="L6" s="19" t="s">
        <v>3</v>
      </c>
      <c r="M6" s="20" t="s">
        <v>87</v>
      </c>
      <c r="N6" s="17" t="s">
        <v>40</v>
      </c>
      <c r="O6" s="18" t="s">
        <v>41</v>
      </c>
      <c r="P6" s="19" t="s">
        <v>3</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31</v>
      </c>
      <c r="E7" s="24" t="s">
        <v>32</v>
      </c>
      <c r="F7" s="25" t="s">
        <v>4</v>
      </c>
      <c r="G7" s="23" t="s">
        <v>31</v>
      </c>
      <c r="H7" s="24" t="s">
        <v>32</v>
      </c>
      <c r="I7" s="25" t="s">
        <v>4</v>
      </c>
      <c r="J7" s="23" t="s">
        <v>31</v>
      </c>
      <c r="K7" s="24" t="s">
        <v>32</v>
      </c>
      <c r="L7" s="25" t="s">
        <v>4</v>
      </c>
      <c r="M7" s="26"/>
      <c r="N7" s="23" t="s">
        <v>31</v>
      </c>
      <c r="O7" s="24" t="s">
        <v>32</v>
      </c>
      <c r="P7" s="25" t="s">
        <v>4</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8" t="s">
        <v>66</v>
      </c>
      <c r="E9" s="213"/>
      <c r="F9" s="219"/>
      <c r="G9" s="218" t="s">
        <v>108</v>
      </c>
      <c r="H9" s="213"/>
      <c r="I9" s="219"/>
      <c r="J9" s="204" t="s">
        <v>42</v>
      </c>
      <c r="K9" s="205"/>
      <c r="L9" s="205"/>
      <c r="M9" s="35"/>
      <c r="N9" s="204" t="s">
        <v>43</v>
      </c>
      <c r="O9" s="205"/>
      <c r="P9" s="206"/>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61</v>
      </c>
      <c r="B10" s="38"/>
      <c r="C10" s="38"/>
      <c r="D10" s="39">
        <v>132.6</v>
      </c>
      <c r="E10" s="40">
        <v>17.8</v>
      </c>
      <c r="F10" s="41">
        <f>SUM(D10:E10)</f>
        <v>150.4</v>
      </c>
      <c r="G10" s="40">
        <f>D37</f>
        <v>127.2</v>
      </c>
      <c r="H10" s="40">
        <f>E37</f>
        <v>16.900000000000002</v>
      </c>
      <c r="I10" s="41">
        <v>144.1</v>
      </c>
      <c r="J10" s="39">
        <v>50.1</v>
      </c>
      <c r="K10" s="40">
        <v>1.1</v>
      </c>
      <c r="L10" s="41">
        <f>SUM(J10:K10)</f>
        <v>51.2</v>
      </c>
      <c r="M10" s="197">
        <f>ROUND((L10-P10)/(P10)*(100),2)</f>
        <v>-23.01</v>
      </c>
      <c r="N10" s="39">
        <v>64.6</v>
      </c>
      <c r="O10" s="50">
        <v>1.9</v>
      </c>
      <c r="P10" s="41">
        <f>SUM(N10:O10)</f>
        <v>66.5</v>
      </c>
      <c r="Q10" s="43"/>
      <c r="S10" s="44" t="s">
        <v>44</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6"/>
      <c r="E11" s="216"/>
      <c r="F11" s="216"/>
      <c r="G11" s="201"/>
      <c r="H11" s="201"/>
      <c r="I11" s="201"/>
      <c r="J11" s="217" t="s">
        <v>112</v>
      </c>
      <c r="K11" s="217"/>
      <c r="L11" s="217"/>
      <c r="M11" s="45"/>
      <c r="N11" s="208" t="s">
        <v>113</v>
      </c>
      <c r="O11" s="208"/>
      <c r="P11" s="208"/>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5</v>
      </c>
      <c r="B12" s="48"/>
      <c r="C12" s="48"/>
      <c r="D12" s="49">
        <f>SUM(D13:D14)</f>
        <v>16.1</v>
      </c>
      <c r="E12" s="50">
        <f>SUM(E13:E14)</f>
        <v>0.8</v>
      </c>
      <c r="F12" s="51">
        <f>SUM(D12:E12)</f>
        <v>16.900000000000002</v>
      </c>
      <c r="G12" s="49">
        <f>SUM(G13:G14)</f>
        <v>9.306000000000001</v>
      </c>
      <c r="H12" s="50">
        <f>SUM(H13:H14)</f>
        <v>0.582</v>
      </c>
      <c r="I12" s="51">
        <f>SUM(G12:H12)</f>
        <v>9.888000000000002</v>
      </c>
      <c r="J12" s="39">
        <f>J13+J14</f>
        <v>170.9</v>
      </c>
      <c r="K12" s="52">
        <f>K13+K14</f>
        <v>23.3</v>
      </c>
      <c r="L12" s="41">
        <f>SUM(J12:K12)</f>
        <v>194.20000000000002</v>
      </c>
      <c r="M12" s="153" t="s">
        <v>23</v>
      </c>
      <c r="N12" s="39">
        <f>N13+N14</f>
        <v>160.7</v>
      </c>
      <c r="O12" s="52">
        <f>O13+O14</f>
        <v>8.8</v>
      </c>
      <c r="P12" s="54">
        <f>SUM(N12:O12)</f>
        <v>169.5</v>
      </c>
      <c r="Q12" s="43"/>
      <c r="R12" s="43"/>
      <c r="S12" s="44" t="s">
        <v>6</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88</v>
      </c>
      <c r="C13" s="56"/>
      <c r="D13" s="57">
        <v>1.1</v>
      </c>
      <c r="E13" s="58">
        <v>0.8</v>
      </c>
      <c r="F13" s="54">
        <f>SUM(D13:E13)</f>
        <v>1.9000000000000001</v>
      </c>
      <c r="G13" s="57">
        <v>0.015</v>
      </c>
      <c r="H13" s="58">
        <v>0.582</v>
      </c>
      <c r="I13" s="54">
        <f>SUM(G13:H13)</f>
        <v>0.597</v>
      </c>
      <c r="J13" s="57">
        <v>105.9</v>
      </c>
      <c r="K13" s="58">
        <v>23.3</v>
      </c>
      <c r="L13" s="54">
        <f>SUM(J13:K13)</f>
        <v>129.20000000000002</v>
      </c>
      <c r="M13" s="98">
        <f>ROUND((L13-P13)/(P13)*(100),2)</f>
        <v>13.04</v>
      </c>
      <c r="N13" s="57">
        <v>105.5</v>
      </c>
      <c r="O13" s="58">
        <v>8.8</v>
      </c>
      <c r="P13" s="54">
        <f>SUM(N13:O13)</f>
        <v>114.3</v>
      </c>
      <c r="Q13" s="59"/>
      <c r="R13" s="60" t="s">
        <v>89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34</v>
      </c>
      <c r="C14" s="62"/>
      <c r="D14" s="63">
        <v>15</v>
      </c>
      <c r="E14" s="64">
        <v>0</v>
      </c>
      <c r="F14" s="65">
        <f>SUM(D14:E14)</f>
        <v>15</v>
      </c>
      <c r="G14" s="63">
        <v>9.291</v>
      </c>
      <c r="H14" s="64">
        <v>0</v>
      </c>
      <c r="I14" s="65">
        <f>SUM(G14:H14)</f>
        <v>9.291</v>
      </c>
      <c r="J14" s="63">
        <v>65</v>
      </c>
      <c r="K14" s="66">
        <v>0</v>
      </c>
      <c r="L14" s="65">
        <f>SUM(J14:K14)</f>
        <v>65</v>
      </c>
      <c r="M14" s="67" t="s">
        <v>23</v>
      </c>
      <c r="N14" s="63">
        <v>55.2</v>
      </c>
      <c r="O14" s="66">
        <v>0</v>
      </c>
      <c r="P14" s="65">
        <f>SUM(N14:O14)</f>
        <v>55.2</v>
      </c>
      <c r="Q14" s="68"/>
      <c r="R14" s="69" t="s">
        <v>35</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8</v>
      </c>
      <c r="B16" s="72"/>
      <c r="C16" s="48"/>
      <c r="D16" s="39">
        <f>SUM(D18:D22)</f>
        <v>20.2</v>
      </c>
      <c r="E16" s="50">
        <f>SUM(E18:E22)</f>
        <v>3</v>
      </c>
      <c r="F16" s="42">
        <f>SUM(D16:E16)</f>
        <v>23.2</v>
      </c>
      <c r="G16" s="39">
        <f>SUM(G18:G22)</f>
        <v>19.169000000000004</v>
      </c>
      <c r="H16" s="50">
        <f>SUM(H18:H22)</f>
        <v>5.3</v>
      </c>
      <c r="I16" s="42">
        <f>SUM(G16:H16)</f>
        <v>24.469000000000005</v>
      </c>
      <c r="J16" s="39">
        <f>SUM(J18:J22)</f>
        <v>102.2</v>
      </c>
      <c r="K16" s="50">
        <f>SUM(K18:K22)</f>
        <v>14.799999999999999</v>
      </c>
      <c r="L16" s="42">
        <f>SUM(J16:K16)</f>
        <v>117</v>
      </c>
      <c r="M16" s="197">
        <f>ROUND((L16-P16)/(P16)*(100),2)</f>
        <v>9.04</v>
      </c>
      <c r="N16" s="39">
        <f>SUM(N18:N22)</f>
        <v>103.89999999999999</v>
      </c>
      <c r="O16" s="50">
        <f>SUM(O18:O22)</f>
        <v>3.4</v>
      </c>
      <c r="P16" s="42">
        <f>SUM(N16:O16)</f>
        <v>107.3</v>
      </c>
      <c r="Q16" s="43"/>
      <c r="R16" s="43"/>
      <c r="S16" s="44" t="s">
        <v>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36</v>
      </c>
      <c r="C17" s="74"/>
      <c r="D17" s="75">
        <f>SUM(D18:D19)</f>
        <v>19.4</v>
      </c>
      <c r="E17" s="58">
        <f>SUM(E18:E19)</f>
        <v>2.5</v>
      </c>
      <c r="F17" s="51">
        <f>SUM(D17:E17)</f>
        <v>21.9</v>
      </c>
      <c r="G17" s="57">
        <f>SUM(G18:G19)</f>
        <v>17.572000000000003</v>
      </c>
      <c r="H17" s="58">
        <f>SUM(H18:H19)</f>
        <v>3.9</v>
      </c>
      <c r="I17" s="51">
        <f>SUM(G17:H17)</f>
        <v>21.472</v>
      </c>
      <c r="J17" s="57">
        <f>SUM(J18:J19)</f>
        <v>99.7</v>
      </c>
      <c r="K17" s="58">
        <f>SUM(K18:K19)</f>
        <v>12.6</v>
      </c>
      <c r="L17" s="51">
        <f>SUM(J17:K17)</f>
        <v>112.3</v>
      </c>
      <c r="M17" s="199">
        <f aca="true" t="shared" si="0" ref="M17:M22">ROUND((L17-P17)/(P17)*(100),2)</f>
        <v>8.4</v>
      </c>
      <c r="N17" s="57">
        <f>SUM(N18:N19)</f>
        <v>101.3</v>
      </c>
      <c r="O17" s="58">
        <f>SUM(O18:O19)</f>
        <v>2.3</v>
      </c>
      <c r="P17" s="51">
        <f>SUM(N17:O17)</f>
        <v>103.6</v>
      </c>
      <c r="Q17" s="76"/>
      <c r="R17" s="77" t="s">
        <v>37</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10</v>
      </c>
      <c r="D18" s="80">
        <v>18.9</v>
      </c>
      <c r="E18" s="81">
        <v>0</v>
      </c>
      <c r="F18" s="82">
        <f>SUM(D18:E18)</f>
        <v>18.9</v>
      </c>
      <c r="G18" s="80">
        <v>17.1</v>
      </c>
      <c r="H18" s="81">
        <v>0</v>
      </c>
      <c r="I18" s="82">
        <f>SUM(G18:H18)</f>
        <v>17.1</v>
      </c>
      <c r="J18" s="80">
        <v>97.2</v>
      </c>
      <c r="K18" s="81">
        <v>0</v>
      </c>
      <c r="L18" s="82">
        <f>SUM(J18:K18)</f>
        <v>97.2</v>
      </c>
      <c r="M18" s="98">
        <f t="shared" si="0"/>
        <v>-1.52</v>
      </c>
      <c r="N18" s="80">
        <v>98.7</v>
      </c>
      <c r="O18" s="81">
        <v>0</v>
      </c>
      <c r="P18" s="82">
        <f>SUM(N18:O18)</f>
        <v>98.7</v>
      </c>
      <c r="Q18" s="60" t="s">
        <v>67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45</v>
      </c>
      <c r="D19" s="86">
        <v>0.5</v>
      </c>
      <c r="E19" s="87">
        <v>2.5</v>
      </c>
      <c r="F19" s="88">
        <f>E19+D19</f>
        <v>3</v>
      </c>
      <c r="G19" s="86">
        <v>0.472</v>
      </c>
      <c r="H19" s="87">
        <v>3.9</v>
      </c>
      <c r="I19" s="88">
        <f>H19+G19</f>
        <v>4.372</v>
      </c>
      <c r="J19" s="86">
        <v>2.5</v>
      </c>
      <c r="K19" s="87">
        <v>12.6</v>
      </c>
      <c r="L19" s="88">
        <f>K19+J19</f>
        <v>15.1</v>
      </c>
      <c r="M19" s="196">
        <f t="shared" si="0"/>
        <v>208.16</v>
      </c>
      <c r="N19" s="86">
        <v>2.6</v>
      </c>
      <c r="O19" s="87">
        <v>2.3</v>
      </c>
      <c r="P19" s="88">
        <f>O19+N19</f>
        <v>4.9</v>
      </c>
      <c r="Q19" s="89" t="s">
        <v>60</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11</v>
      </c>
      <c r="C20" s="92"/>
      <c r="D20" s="93">
        <v>0.8</v>
      </c>
      <c r="E20" s="94">
        <v>0.1</v>
      </c>
      <c r="F20" s="95">
        <f>SUM(D20:E20)</f>
        <v>0.9</v>
      </c>
      <c r="G20" s="93">
        <v>0.484</v>
      </c>
      <c r="H20" s="94">
        <v>0.9</v>
      </c>
      <c r="I20" s="95">
        <f>SUM(G20:H20)</f>
        <v>1.384</v>
      </c>
      <c r="J20" s="93">
        <v>1.4</v>
      </c>
      <c r="K20" s="94">
        <v>1</v>
      </c>
      <c r="L20" s="95">
        <f>SUM(J20:K20)</f>
        <v>2.4</v>
      </c>
      <c r="M20" s="96">
        <f t="shared" si="0"/>
        <v>140</v>
      </c>
      <c r="N20" s="93">
        <v>0.7</v>
      </c>
      <c r="O20" s="94">
        <v>0.3</v>
      </c>
      <c r="P20" s="95">
        <f>SUM(N20:O20)</f>
        <v>1</v>
      </c>
      <c r="Q20" s="46"/>
      <c r="R20" s="90" t="s">
        <v>46</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12</v>
      </c>
      <c r="C21" s="92"/>
      <c r="D21" s="93">
        <v>0</v>
      </c>
      <c r="E21" s="94">
        <v>0.4</v>
      </c>
      <c r="F21" s="95">
        <f>SUM(D21:E21)</f>
        <v>0.4</v>
      </c>
      <c r="G21" s="93">
        <v>0</v>
      </c>
      <c r="H21" s="94">
        <v>0.4</v>
      </c>
      <c r="I21" s="97">
        <f>SUM(G21:H21)</f>
        <v>0.4</v>
      </c>
      <c r="J21" s="93">
        <v>0</v>
      </c>
      <c r="K21" s="94">
        <v>1.1</v>
      </c>
      <c r="L21" s="97">
        <f>SUM(J21:K21)</f>
        <v>1.1</v>
      </c>
      <c r="M21" s="98">
        <f t="shared" si="0"/>
        <v>37.5</v>
      </c>
      <c r="N21" s="93">
        <v>0.1</v>
      </c>
      <c r="O21" s="94">
        <v>0.7</v>
      </c>
      <c r="P21" s="97">
        <f>SUM(N21:O21)</f>
        <v>0.7999999999999999</v>
      </c>
      <c r="Q21" s="99"/>
      <c r="R21" s="90" t="s">
        <v>13</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47</v>
      </c>
      <c r="C22" s="101"/>
      <c r="D22" s="63">
        <v>0</v>
      </c>
      <c r="E22" s="64">
        <v>0</v>
      </c>
      <c r="F22" s="102">
        <f>SUM(D22:E22)</f>
        <v>0</v>
      </c>
      <c r="G22" s="63">
        <v>1.113</v>
      </c>
      <c r="H22" s="64">
        <v>0.1</v>
      </c>
      <c r="I22" s="102">
        <f>SUM(G22:H22)</f>
        <v>1.213</v>
      </c>
      <c r="J22" s="63">
        <v>1.1</v>
      </c>
      <c r="K22" s="64">
        <v>0.1</v>
      </c>
      <c r="L22" s="102">
        <f>SUM(J22:K22)</f>
        <v>1.2000000000000002</v>
      </c>
      <c r="M22" s="203">
        <f t="shared" si="0"/>
        <v>-36.84</v>
      </c>
      <c r="N22" s="63">
        <v>1.8</v>
      </c>
      <c r="O22" s="64">
        <v>0.1</v>
      </c>
      <c r="P22" s="102">
        <f>SUM(N22:O22)</f>
        <v>1.9000000000000001</v>
      </c>
      <c r="Q22" s="103"/>
      <c r="R22" s="104" t="s">
        <v>48</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103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23</v>
      </c>
      <c r="N24" s="57">
        <f>SUM(N25+N28)</f>
        <v>0</v>
      </c>
      <c r="O24" s="58">
        <f>SUM(O25+O28)</f>
        <v>0</v>
      </c>
      <c r="P24" s="51">
        <f aca="true" t="shared" si="4" ref="P24:P30">SUM(N24:O24)</f>
        <v>0</v>
      </c>
      <c r="Q24" s="78"/>
      <c r="R24" s="78"/>
      <c r="S24" s="108" t="s">
        <v>101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104</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23</v>
      </c>
      <c r="N25" s="75">
        <f>SUM(N26:N27)</f>
        <v>0</v>
      </c>
      <c r="O25" s="58">
        <f>SUM(O26:O27)</f>
        <v>0</v>
      </c>
      <c r="P25" s="54">
        <f t="shared" si="4"/>
        <v>0</v>
      </c>
      <c r="Q25" s="112"/>
      <c r="R25" s="77" t="s">
        <v>102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77</v>
      </c>
      <c r="D26" s="115">
        <v>0</v>
      </c>
      <c r="E26" s="116">
        <v>0</v>
      </c>
      <c r="F26" s="117">
        <f t="shared" si="1"/>
        <v>0</v>
      </c>
      <c r="G26" s="115">
        <v>0</v>
      </c>
      <c r="H26" s="116">
        <v>0</v>
      </c>
      <c r="I26" s="117">
        <f t="shared" si="2"/>
        <v>0</v>
      </c>
      <c r="J26" s="115">
        <v>0.2</v>
      </c>
      <c r="K26" s="116">
        <v>0</v>
      </c>
      <c r="L26" s="117">
        <f t="shared" si="3"/>
        <v>0.2</v>
      </c>
      <c r="M26" s="118" t="s">
        <v>23</v>
      </c>
      <c r="N26" s="115">
        <v>0</v>
      </c>
      <c r="O26" s="116">
        <v>0</v>
      </c>
      <c r="P26" s="117">
        <f t="shared" si="4"/>
        <v>0</v>
      </c>
      <c r="Q26" s="119" t="s">
        <v>79</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78</v>
      </c>
      <c r="D27" s="122">
        <v>0</v>
      </c>
      <c r="E27" s="123">
        <v>0</v>
      </c>
      <c r="F27" s="124">
        <f t="shared" si="1"/>
        <v>0</v>
      </c>
      <c r="G27" s="122">
        <v>0</v>
      </c>
      <c r="H27" s="123">
        <v>0</v>
      </c>
      <c r="I27" s="124">
        <f t="shared" si="2"/>
        <v>0</v>
      </c>
      <c r="J27" s="122">
        <v>0</v>
      </c>
      <c r="K27" s="123">
        <v>0</v>
      </c>
      <c r="L27" s="124">
        <f t="shared" si="3"/>
        <v>0</v>
      </c>
      <c r="M27" s="125" t="s">
        <v>23</v>
      </c>
      <c r="N27" s="122">
        <v>0</v>
      </c>
      <c r="O27" s="123">
        <v>0</v>
      </c>
      <c r="P27" s="124">
        <f t="shared" si="4"/>
        <v>0</v>
      </c>
      <c r="Q27" s="89" t="s">
        <v>80</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81</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23</v>
      </c>
      <c r="N28" s="128">
        <f>SUM(N29:N30)</f>
        <v>0</v>
      </c>
      <c r="O28" s="129">
        <f>SUM(O29:O30)</f>
        <v>0</v>
      </c>
      <c r="P28" s="97">
        <f t="shared" si="4"/>
        <v>0</v>
      </c>
      <c r="Q28" s="130"/>
      <c r="R28" s="90" t="s">
        <v>82</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90</v>
      </c>
      <c r="D29" s="115">
        <v>0</v>
      </c>
      <c r="E29" s="116">
        <v>0</v>
      </c>
      <c r="F29" s="117">
        <f t="shared" si="1"/>
        <v>0</v>
      </c>
      <c r="G29" s="115">
        <v>0</v>
      </c>
      <c r="H29" s="116">
        <v>0</v>
      </c>
      <c r="I29" s="117">
        <f t="shared" si="2"/>
        <v>0</v>
      </c>
      <c r="J29" s="115">
        <v>0</v>
      </c>
      <c r="K29" s="116">
        <v>0</v>
      </c>
      <c r="L29" s="117">
        <f t="shared" si="3"/>
        <v>0</v>
      </c>
      <c r="M29" s="118" t="s">
        <v>23</v>
      </c>
      <c r="N29" s="115">
        <v>0</v>
      </c>
      <c r="O29" s="116">
        <v>0</v>
      </c>
      <c r="P29" s="117">
        <f t="shared" si="4"/>
        <v>0</v>
      </c>
      <c r="Q29" s="119" t="s">
        <v>92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91</v>
      </c>
      <c r="D30" s="122">
        <v>0</v>
      </c>
      <c r="E30" s="123">
        <v>0</v>
      </c>
      <c r="F30" s="124">
        <f t="shared" si="1"/>
        <v>0</v>
      </c>
      <c r="G30" s="122">
        <v>0</v>
      </c>
      <c r="H30" s="123">
        <v>0</v>
      </c>
      <c r="I30" s="124">
        <f t="shared" si="2"/>
        <v>0</v>
      </c>
      <c r="J30" s="122">
        <v>0</v>
      </c>
      <c r="K30" s="123">
        <v>0</v>
      </c>
      <c r="L30" s="124">
        <f t="shared" si="3"/>
        <v>0</v>
      </c>
      <c r="M30" s="125" t="s">
        <v>23</v>
      </c>
      <c r="N30" s="122">
        <v>0</v>
      </c>
      <c r="O30" s="123">
        <v>0</v>
      </c>
      <c r="P30" s="124">
        <f t="shared" si="4"/>
        <v>0</v>
      </c>
      <c r="Q30" s="89" t="s">
        <v>93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14</v>
      </c>
      <c r="B33" s="38"/>
      <c r="C33" s="38"/>
      <c r="D33" s="140">
        <f aca="true" t="shared" si="5" ref="D33:P33">SUM(D34:D35)</f>
        <v>1.3</v>
      </c>
      <c r="E33" s="50">
        <f t="shared" si="5"/>
        <v>-1.3</v>
      </c>
      <c r="F33" s="42">
        <f t="shared" si="5"/>
        <v>0</v>
      </c>
      <c r="G33" s="140">
        <f>SUM(G34:G35)</f>
        <v>2.738</v>
      </c>
      <c r="H33" s="50">
        <f t="shared" si="5"/>
        <v>-2.9059999999999997</v>
      </c>
      <c r="I33" s="42">
        <f t="shared" si="5"/>
        <v>-0.16799999999999995</v>
      </c>
      <c r="J33" s="50">
        <f t="shared" si="5"/>
        <v>3.9999999999999996</v>
      </c>
      <c r="K33" s="50">
        <f t="shared" si="5"/>
        <v>-5.52</v>
      </c>
      <c r="L33" s="41">
        <f t="shared" si="5"/>
        <v>-1.5200000000000005</v>
      </c>
      <c r="M33" s="153" t="s">
        <v>23</v>
      </c>
      <c r="N33" s="40">
        <f t="shared" si="5"/>
        <v>-1.5</v>
      </c>
      <c r="O33" s="50">
        <f t="shared" si="5"/>
        <v>-0.3</v>
      </c>
      <c r="P33" s="41">
        <f t="shared" si="5"/>
        <v>-1.8</v>
      </c>
      <c r="Q33" s="43"/>
      <c r="R33" s="43"/>
      <c r="S33" s="44"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74</v>
      </c>
      <c r="C34" s="56"/>
      <c r="D34" s="93">
        <v>0</v>
      </c>
      <c r="E34" s="94">
        <v>0.3</v>
      </c>
      <c r="F34" s="95">
        <f>SUM(D34:E34)</f>
        <v>0.3</v>
      </c>
      <c r="G34" s="93">
        <v>0.032</v>
      </c>
      <c r="H34" s="94">
        <v>-0.006</v>
      </c>
      <c r="I34" s="95">
        <f>SUM(G34:H34)</f>
        <v>0.026000000000000002</v>
      </c>
      <c r="J34" s="93">
        <v>-0.1</v>
      </c>
      <c r="K34" s="94">
        <v>-0.02</v>
      </c>
      <c r="L34" s="54">
        <f>SUM(J34:K34)</f>
        <v>-0.12000000000000001</v>
      </c>
      <c r="M34" s="200" t="s">
        <v>23</v>
      </c>
      <c r="N34" s="93">
        <v>0</v>
      </c>
      <c r="O34" s="94">
        <v>0</v>
      </c>
      <c r="P34" s="54">
        <f>SUM(N34:O34)</f>
        <v>0</v>
      </c>
      <c r="Q34" s="59"/>
      <c r="R34" s="60" t="s">
        <v>38</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96</v>
      </c>
      <c r="C35" s="142"/>
      <c r="D35" s="93">
        <v>1.3</v>
      </c>
      <c r="E35" s="94">
        <v>-1.6</v>
      </c>
      <c r="F35" s="102">
        <f>SUM(D35:E35)</f>
        <v>-0.30000000000000004</v>
      </c>
      <c r="G35" s="93">
        <v>2.706</v>
      </c>
      <c r="H35" s="94">
        <v>-2.9</v>
      </c>
      <c r="I35" s="95">
        <f>SUM(G35:H35)</f>
        <v>-0.19399999999999995</v>
      </c>
      <c r="J35" s="63">
        <v>4.1</v>
      </c>
      <c r="K35" s="66">
        <v>-5.5</v>
      </c>
      <c r="L35" s="65">
        <f>SUM(J35:K35)</f>
        <v>-1.4000000000000004</v>
      </c>
      <c r="M35" s="136" t="s">
        <v>23</v>
      </c>
      <c r="N35" s="63">
        <v>-1.5</v>
      </c>
      <c r="O35" s="66">
        <v>-0.3</v>
      </c>
      <c r="P35" s="65">
        <f>SUM(N35:O35)</f>
        <v>-1.8</v>
      </c>
      <c r="Q35" s="68"/>
      <c r="R35" s="69" t="s">
        <v>98</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3" t="s">
        <v>63</v>
      </c>
      <c r="E36" s="213"/>
      <c r="F36" s="213"/>
      <c r="G36" s="213" t="s">
        <v>111</v>
      </c>
      <c r="H36" s="213"/>
      <c r="I36" s="213"/>
      <c r="J36" s="213" t="s">
        <v>111</v>
      </c>
      <c r="K36" s="213"/>
      <c r="L36" s="213"/>
      <c r="M36" s="213"/>
      <c r="N36" s="213" t="s">
        <v>116</v>
      </c>
      <c r="O36" s="213"/>
      <c r="P36" s="213"/>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51</v>
      </c>
      <c r="B37" s="144"/>
      <c r="C37" s="144"/>
      <c r="D37" s="140">
        <f>D10+D12-D16-D24-D33</f>
        <v>127.2</v>
      </c>
      <c r="E37" s="50">
        <f>+E10+E12-E16-E26-E33</f>
        <v>16.900000000000002</v>
      </c>
      <c r="F37" s="42">
        <f>SUM(D37:E37)</f>
        <v>144.1</v>
      </c>
      <c r="G37" s="140">
        <f>G10+G12-G16-G24-G33</f>
        <v>114.59899999999999</v>
      </c>
      <c r="H37" s="50">
        <f>+H10+H12-H16-H26-H33</f>
        <v>15.088000000000001</v>
      </c>
      <c r="I37" s="42">
        <f>SUM(G37:H37)</f>
        <v>129.68699999999998</v>
      </c>
      <c r="J37" s="140">
        <f>J10+J12-J16-J24-J33</f>
        <v>114.6</v>
      </c>
      <c r="K37" s="50">
        <f>+K10+K12-K16-K26-K33</f>
        <v>15.120000000000003</v>
      </c>
      <c r="L37" s="42">
        <f>SUM(J37:K37)</f>
        <v>129.72</v>
      </c>
      <c r="M37" s="197">
        <f>ROUND((L37-P37)/(P37)*(100),2)</f>
        <v>-0.6</v>
      </c>
      <c r="N37" s="140">
        <v>122.9</v>
      </c>
      <c r="O37" s="50">
        <v>7.6</v>
      </c>
      <c r="P37" s="42">
        <f>SUM(N37:O37)</f>
        <v>130.5</v>
      </c>
      <c r="Q37" s="145"/>
      <c r="R37" s="145"/>
      <c r="S37" s="146" t="s">
        <v>100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16"/>
      <c r="K38" s="216"/>
      <c r="L38" s="216"/>
      <c r="M38" s="45"/>
      <c r="N38" s="220"/>
      <c r="O38" s="220"/>
      <c r="P38" s="220"/>
      <c r="Q38" s="221"/>
      <c r="R38" s="221"/>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97</v>
      </c>
      <c r="B39" s="38"/>
      <c r="C39" s="38"/>
      <c r="D39" s="140">
        <f aca="true" t="shared" si="6" ref="D39:L39">SUM(D40:D41)</f>
        <v>127.19999999999999</v>
      </c>
      <c r="E39" s="50">
        <f t="shared" si="6"/>
        <v>16.9</v>
      </c>
      <c r="F39" s="40">
        <f t="shared" si="6"/>
        <v>144.1</v>
      </c>
      <c r="G39" s="140">
        <f t="shared" si="6"/>
        <v>114.6</v>
      </c>
      <c r="H39" s="50">
        <f t="shared" si="6"/>
        <v>15.1</v>
      </c>
      <c r="I39" s="40">
        <f t="shared" si="6"/>
        <v>129.70000000000002</v>
      </c>
      <c r="J39" s="140">
        <f t="shared" si="6"/>
        <v>114.6</v>
      </c>
      <c r="K39" s="50">
        <f t="shared" si="6"/>
        <v>15.1</v>
      </c>
      <c r="L39" s="41">
        <f t="shared" si="6"/>
        <v>129.70000000000002</v>
      </c>
      <c r="M39" s="197">
        <f>ROUND((L39-P39)/(P39)*(100),2)</f>
        <v>-0.61</v>
      </c>
      <c r="N39" s="140">
        <f>SUM(N40:N41)</f>
        <v>122.9</v>
      </c>
      <c r="O39" s="50">
        <f>SUM(O40:O41)</f>
        <v>7.6000000000000005</v>
      </c>
      <c r="P39" s="41">
        <f>SUM(N39:O39)</f>
        <v>130.5</v>
      </c>
      <c r="Q39" s="43"/>
      <c r="R39" s="43"/>
      <c r="S39" s="44" t="s">
        <v>99</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16</v>
      </c>
      <c r="C40" s="56"/>
      <c r="D40" s="57">
        <v>103.3</v>
      </c>
      <c r="E40" s="94">
        <v>16.4</v>
      </c>
      <c r="F40" s="95">
        <f>SUM(D40:E40)</f>
        <v>119.69999999999999</v>
      </c>
      <c r="G40" s="94">
        <v>88.2</v>
      </c>
      <c r="H40" s="94">
        <v>13.9</v>
      </c>
      <c r="I40" s="95">
        <f>SUM(G40:H40)</f>
        <v>102.10000000000001</v>
      </c>
      <c r="J40" s="94">
        <v>88.2</v>
      </c>
      <c r="K40" s="94">
        <v>13.9</v>
      </c>
      <c r="L40" s="54">
        <f>SUM(J40:K40)</f>
        <v>102.10000000000001</v>
      </c>
      <c r="M40" s="198">
        <f>ROUND((L40-P40)/(P40)*(100),2)</f>
        <v>1.29</v>
      </c>
      <c r="N40" s="94">
        <v>93.9</v>
      </c>
      <c r="O40" s="94">
        <v>6.9</v>
      </c>
      <c r="P40" s="54">
        <f>SUM(N40:O40)</f>
        <v>100.80000000000001</v>
      </c>
      <c r="Q40" s="59"/>
      <c r="R40" s="60" t="s">
        <v>17</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18</v>
      </c>
      <c r="C41" s="142"/>
      <c r="D41" s="63">
        <v>23.9</v>
      </c>
      <c r="E41" s="64">
        <v>0.5</v>
      </c>
      <c r="F41" s="65">
        <f>SUM(D41:E41)</f>
        <v>24.4</v>
      </c>
      <c r="G41" s="64">
        <v>26.4</v>
      </c>
      <c r="H41" s="64">
        <v>1.2</v>
      </c>
      <c r="I41" s="65">
        <f>SUM(G41:H41)</f>
        <v>27.599999999999998</v>
      </c>
      <c r="J41" s="64">
        <v>26.4</v>
      </c>
      <c r="K41" s="64">
        <v>1.2</v>
      </c>
      <c r="L41" s="65">
        <f>SUM(J41:K41)</f>
        <v>27.599999999999998</v>
      </c>
      <c r="M41" s="98">
        <f>ROUND((L41-P41)/(P41)*(100),2)</f>
        <v>-7.07</v>
      </c>
      <c r="N41" s="63">
        <v>29</v>
      </c>
      <c r="O41" s="64">
        <v>0.7</v>
      </c>
      <c r="P41" s="65">
        <f>SUM(N41:O41)</f>
        <v>29.7</v>
      </c>
      <c r="Q41" s="68"/>
      <c r="R41" s="69" t="s">
        <v>19</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86</v>
      </c>
      <c r="B44" s="152"/>
      <c r="C44" s="152"/>
      <c r="D44" s="39">
        <v>0.8</v>
      </c>
      <c r="E44" s="50">
        <v>0</v>
      </c>
      <c r="F44" s="41">
        <f>SUM(D44:E44)</f>
        <v>0.8</v>
      </c>
      <c r="G44" s="39">
        <v>9.89</v>
      </c>
      <c r="H44" s="50">
        <v>0</v>
      </c>
      <c r="I44" s="41">
        <f>SUM(G44:H44)</f>
        <v>9.89</v>
      </c>
      <c r="J44" s="39">
        <v>15.3</v>
      </c>
      <c r="K44" s="50">
        <v>0</v>
      </c>
      <c r="L44" s="41">
        <f>SUM(J44:K44)</f>
        <v>15.3</v>
      </c>
      <c r="M44" s="153" t="s">
        <v>23</v>
      </c>
      <c r="N44" s="39">
        <v>67</v>
      </c>
      <c r="O44" s="50">
        <v>0</v>
      </c>
      <c r="P44" s="41">
        <f>SUM(N44:O44)</f>
        <v>67</v>
      </c>
      <c r="Q44" s="154"/>
      <c r="R44" s="154"/>
      <c r="S44" s="155" t="s">
        <v>85</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68</v>
      </c>
      <c r="B46" s="157"/>
      <c r="C46" s="157"/>
      <c r="D46" s="158"/>
      <c r="E46" s="159"/>
      <c r="F46" s="160"/>
      <c r="G46" s="158"/>
      <c r="H46" s="159"/>
      <c r="I46" s="160"/>
      <c r="J46" s="158"/>
      <c r="K46" s="159"/>
      <c r="L46" s="160"/>
      <c r="M46" s="161"/>
      <c r="N46" s="158"/>
      <c r="O46" s="159"/>
      <c r="P46" s="160"/>
      <c r="Q46" s="162"/>
      <c r="R46" s="162"/>
      <c r="S46" s="163" t="s">
        <v>52</v>
      </c>
    </row>
    <row r="47" spans="1:19" s="11" customFormat="1" ht="21" customHeight="1">
      <c r="A47" s="139" t="s">
        <v>72</v>
      </c>
      <c r="B47" s="92"/>
      <c r="C47" s="92"/>
      <c r="D47" s="164"/>
      <c r="E47" s="165"/>
      <c r="F47" s="166"/>
      <c r="G47" s="164"/>
      <c r="H47" s="165"/>
      <c r="I47" s="166"/>
      <c r="J47" s="164"/>
      <c r="K47" s="165"/>
      <c r="L47" s="166"/>
      <c r="M47" s="167"/>
      <c r="N47" s="164"/>
      <c r="O47" s="165"/>
      <c r="P47" s="166"/>
      <c r="Q47" s="78"/>
      <c r="R47" s="78"/>
      <c r="S47" s="44" t="s">
        <v>70</v>
      </c>
    </row>
    <row r="48" spans="1:19" s="11" customFormat="1" ht="21" customHeight="1">
      <c r="A48" s="168"/>
      <c r="B48" s="92" t="s">
        <v>33</v>
      </c>
      <c r="C48" s="92"/>
      <c r="D48" s="169">
        <v>0</v>
      </c>
      <c r="E48" s="170">
        <v>0</v>
      </c>
      <c r="F48" s="171">
        <f>SUM(D48:E48)</f>
        <v>0</v>
      </c>
      <c r="G48" s="169">
        <v>0</v>
      </c>
      <c r="H48" s="170">
        <v>0</v>
      </c>
      <c r="I48" s="171">
        <f>SUM(G48:H48)</f>
        <v>0</v>
      </c>
      <c r="J48" s="169">
        <v>0</v>
      </c>
      <c r="K48" s="170">
        <v>0</v>
      </c>
      <c r="L48" s="171">
        <f>SUM(J48:K48)</f>
        <v>0</v>
      </c>
      <c r="M48" s="172" t="s">
        <v>23</v>
      </c>
      <c r="N48" s="169">
        <v>0</v>
      </c>
      <c r="O48" s="170">
        <v>0</v>
      </c>
      <c r="P48" s="173">
        <f>SUM(N48:O48)</f>
        <v>0</v>
      </c>
      <c r="Q48" s="78"/>
      <c r="R48" s="46" t="s">
        <v>53</v>
      </c>
      <c r="S48" s="47"/>
    </row>
    <row r="49" spans="1:19" s="11" customFormat="1" ht="21" customHeight="1">
      <c r="A49" s="168"/>
      <c r="B49" s="92" t="s">
        <v>54</v>
      </c>
      <c r="C49" s="92"/>
      <c r="D49" s="169">
        <v>0</v>
      </c>
      <c r="E49" s="170">
        <v>0</v>
      </c>
      <c r="F49" s="171">
        <f>SUM(D49:E49)</f>
        <v>0</v>
      </c>
      <c r="G49" s="169">
        <v>0</v>
      </c>
      <c r="H49" s="170">
        <v>0</v>
      </c>
      <c r="I49" s="171">
        <f>SUM(G49:H49)</f>
        <v>0</v>
      </c>
      <c r="J49" s="169">
        <v>0</v>
      </c>
      <c r="K49" s="170">
        <v>0</v>
      </c>
      <c r="L49" s="171">
        <f>SUM(J49:K49)</f>
        <v>0</v>
      </c>
      <c r="M49" s="172" t="s">
        <v>23</v>
      </c>
      <c r="N49" s="169">
        <v>15.7</v>
      </c>
      <c r="O49" s="170">
        <v>0</v>
      </c>
      <c r="P49" s="173">
        <f>SUM(N49:O49)</f>
        <v>15.7</v>
      </c>
      <c r="Q49" s="78"/>
      <c r="R49" s="46" t="s">
        <v>55</v>
      </c>
      <c r="S49" s="47"/>
    </row>
    <row r="50" spans="1:19" s="11" customFormat="1" ht="21" customHeight="1">
      <c r="A50" s="168"/>
      <c r="B50" s="92" t="s">
        <v>56</v>
      </c>
      <c r="C50" s="92"/>
      <c r="D50" s="169">
        <v>0</v>
      </c>
      <c r="E50" s="170">
        <v>0</v>
      </c>
      <c r="F50" s="171">
        <f>SUM(D50:E50)</f>
        <v>0</v>
      </c>
      <c r="G50" s="169">
        <v>0</v>
      </c>
      <c r="H50" s="170">
        <v>0</v>
      </c>
      <c r="I50" s="171">
        <f>SUM(G50:H50)</f>
        <v>0</v>
      </c>
      <c r="J50" s="169">
        <v>0</v>
      </c>
      <c r="K50" s="170">
        <v>0</v>
      </c>
      <c r="L50" s="171">
        <f>SUM(J50:K50)</f>
        <v>0</v>
      </c>
      <c r="M50" s="172" t="s">
        <v>23</v>
      </c>
      <c r="N50" s="169">
        <v>15.7</v>
      </c>
      <c r="O50" s="170">
        <v>0</v>
      </c>
      <c r="P50" s="173">
        <f>SUM(N50:O50)</f>
        <v>15.7</v>
      </c>
      <c r="Q50" s="78"/>
      <c r="R50" s="46" t="s">
        <v>57</v>
      </c>
      <c r="S50" s="47"/>
    </row>
    <row r="51" spans="1:19" s="11" customFormat="1" ht="21" customHeight="1">
      <c r="A51" s="168"/>
      <c r="B51" s="92" t="s">
        <v>58</v>
      </c>
      <c r="C51" s="92"/>
      <c r="D51" s="169">
        <v>0</v>
      </c>
      <c r="E51" s="174">
        <v>0</v>
      </c>
      <c r="F51" s="171">
        <f>SUM(D51:E51)</f>
        <v>0</v>
      </c>
      <c r="G51" s="169">
        <v>0</v>
      </c>
      <c r="H51" s="174">
        <v>0</v>
      </c>
      <c r="I51" s="171">
        <f>SUM(G51:H51)</f>
        <v>0</v>
      </c>
      <c r="J51" s="169">
        <v>0</v>
      </c>
      <c r="K51" s="174">
        <v>0</v>
      </c>
      <c r="L51" s="171">
        <f>SUM(J51:K51)</f>
        <v>0</v>
      </c>
      <c r="M51" s="125" t="s">
        <v>23</v>
      </c>
      <c r="N51" s="169">
        <v>0</v>
      </c>
      <c r="O51" s="174">
        <v>0</v>
      </c>
      <c r="P51" s="173">
        <f>SUM(N51:O51)</f>
        <v>0</v>
      </c>
      <c r="Q51" s="78"/>
      <c r="R51" s="46" t="s">
        <v>59</v>
      </c>
      <c r="S51" s="47"/>
    </row>
    <row r="52" spans="1:19" s="11" customFormat="1" ht="21" customHeight="1" thickBot="1">
      <c r="A52" s="175"/>
      <c r="B52" s="176" t="s">
        <v>69</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23</v>
      </c>
      <c r="N52" s="177">
        <v>0</v>
      </c>
      <c r="O52" s="178">
        <f>SUM(O48:O51)</f>
        <v>0</v>
      </c>
      <c r="P52" s="181">
        <f>SUM(N52:O52)</f>
        <v>0</v>
      </c>
      <c r="Q52" s="182"/>
      <c r="R52" s="183" t="s">
        <v>71</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20</v>
      </c>
      <c r="B54" s="185" t="s">
        <v>73</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83</v>
      </c>
      <c r="C55" s="185"/>
      <c r="D55" s="185"/>
      <c r="E55" s="185"/>
      <c r="F55" s="185"/>
      <c r="G55" s="185"/>
      <c r="H55" s="185"/>
      <c r="I55" s="185"/>
      <c r="J55" s="185"/>
      <c r="K55" s="185"/>
      <c r="L55" s="185"/>
      <c r="M55" s="185"/>
      <c r="N55" s="185"/>
      <c r="O55" s="185"/>
      <c r="P55" s="185"/>
      <c r="Q55" s="186"/>
      <c r="R55" s="186"/>
    </row>
    <row r="56" spans="1:18" s="187" customFormat="1" ht="21" customHeight="1">
      <c r="A56" s="188" t="s">
        <v>21</v>
      </c>
      <c r="B56" s="187" t="s">
        <v>64</v>
      </c>
      <c r="D56" s="185"/>
      <c r="E56" s="185"/>
      <c r="F56" s="185"/>
      <c r="G56" s="185"/>
      <c r="H56" s="185"/>
      <c r="I56" s="185"/>
      <c r="J56" s="185"/>
      <c r="K56" s="185"/>
      <c r="L56" s="185"/>
      <c r="M56" s="185"/>
      <c r="N56" s="185"/>
      <c r="O56" s="185"/>
      <c r="P56" s="185"/>
      <c r="Q56" s="185"/>
      <c r="R56" s="185"/>
    </row>
    <row r="57" spans="2:18" s="187" customFormat="1" ht="21" customHeight="1">
      <c r="B57" s="187" t="s">
        <v>65</v>
      </c>
      <c r="D57" s="185"/>
      <c r="E57" s="185"/>
      <c r="F57" s="185"/>
      <c r="G57" s="185"/>
      <c r="H57" s="185"/>
      <c r="I57" s="185"/>
      <c r="J57" s="185"/>
      <c r="K57" s="185"/>
      <c r="L57" s="185"/>
      <c r="M57" s="185"/>
      <c r="N57" s="185"/>
      <c r="O57" s="185"/>
      <c r="P57" s="185"/>
      <c r="Q57" s="189"/>
      <c r="R57" s="189"/>
    </row>
    <row r="58" spans="1:16" s="187" customFormat="1" ht="21" customHeight="1">
      <c r="A58" s="184" t="s">
        <v>22</v>
      </c>
      <c r="B58" s="185" t="s">
        <v>24</v>
      </c>
      <c r="C58" s="185"/>
      <c r="D58" s="185"/>
      <c r="E58" s="185"/>
      <c r="F58" s="185"/>
      <c r="G58" s="185"/>
      <c r="H58" s="185"/>
      <c r="I58" s="184"/>
      <c r="J58" s="185"/>
      <c r="K58" s="190"/>
      <c r="L58" s="185"/>
      <c r="M58" s="185"/>
      <c r="N58" s="185"/>
      <c r="O58" s="185"/>
      <c r="P58" s="185"/>
    </row>
    <row r="59" spans="1:171" s="187" customFormat="1" ht="21" customHeight="1">
      <c r="A59" s="184" t="s">
        <v>23</v>
      </c>
      <c r="B59" s="191" t="s">
        <v>76</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26</v>
      </c>
      <c r="B60" s="187" t="s">
        <v>39</v>
      </c>
      <c r="C60" s="185"/>
      <c r="D60" s="185"/>
      <c r="E60" s="185"/>
      <c r="F60" s="185"/>
      <c r="G60" s="185"/>
      <c r="H60" s="190"/>
      <c r="I60" s="184" t="s">
        <v>49</v>
      </c>
      <c r="J60" s="185"/>
      <c r="K60" s="190">
        <v>14</v>
      </c>
      <c r="L60" s="185" t="s">
        <v>50</v>
      </c>
      <c r="M60" s="190"/>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c r="I61" s="185" t="s">
        <v>105</v>
      </c>
      <c r="J61" s="185"/>
      <c r="K61" s="190" t="s">
        <v>106</v>
      </c>
      <c r="L61" s="185" t="s">
        <v>50</v>
      </c>
      <c r="M61" s="185"/>
      <c r="N61" s="185"/>
      <c r="O61" s="185"/>
      <c r="P61" s="185"/>
      <c r="Q61" s="186"/>
      <c r="R61" s="186"/>
    </row>
    <row r="62" spans="1:18" s="187" customFormat="1" ht="21" customHeight="1">
      <c r="A62" s="184" t="s">
        <v>25</v>
      </c>
      <c r="B62" s="185" t="s">
        <v>75</v>
      </c>
      <c r="C62" s="185"/>
      <c r="D62" s="185"/>
      <c r="E62" s="185"/>
      <c r="F62" s="185"/>
      <c r="G62" s="185"/>
      <c r="H62" s="185"/>
      <c r="I62" s="185"/>
      <c r="J62" s="185"/>
      <c r="K62" s="185"/>
      <c r="L62" s="185"/>
      <c r="M62" s="185"/>
      <c r="N62" s="185"/>
      <c r="O62" s="185"/>
      <c r="P62" s="185"/>
      <c r="Q62" s="186"/>
      <c r="R62" s="186"/>
    </row>
    <row r="63" spans="1:18" s="187" customFormat="1" ht="21" customHeight="1">
      <c r="A63" s="193" t="s">
        <v>7</v>
      </c>
      <c r="B63" s="185" t="s">
        <v>94</v>
      </c>
      <c r="C63" s="185"/>
      <c r="D63" s="185"/>
      <c r="E63" s="185"/>
      <c r="F63" s="185"/>
      <c r="G63" s="185"/>
      <c r="H63" s="185"/>
      <c r="I63" s="185"/>
      <c r="J63" s="185"/>
      <c r="K63" s="185"/>
      <c r="L63" s="185"/>
      <c r="M63" s="185"/>
      <c r="N63" s="185"/>
      <c r="O63" s="185"/>
      <c r="P63" s="185"/>
      <c r="Q63" s="186"/>
      <c r="R63" s="186"/>
    </row>
    <row r="64" spans="1:18" s="187" customFormat="1" ht="21" customHeight="1">
      <c r="A64" s="193" t="s">
        <v>28</v>
      </c>
      <c r="B64" s="185" t="s">
        <v>84</v>
      </c>
      <c r="C64" s="185"/>
      <c r="D64" s="185"/>
      <c r="E64" s="185"/>
      <c r="F64" s="185"/>
      <c r="G64" s="185"/>
      <c r="H64" s="185"/>
      <c r="I64" s="185"/>
      <c r="J64" s="185"/>
      <c r="K64" s="185"/>
      <c r="L64" s="185"/>
      <c r="M64" s="185"/>
      <c r="N64" s="185"/>
      <c r="O64" s="185"/>
      <c r="P64" s="185"/>
      <c r="Q64" s="186"/>
      <c r="R64" s="186"/>
    </row>
    <row r="65" spans="1:18" s="187" customFormat="1" ht="21" customHeight="1">
      <c r="A65" s="193" t="s">
        <v>95</v>
      </c>
      <c r="B65" s="191" t="s">
        <v>27</v>
      </c>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2002-03-28T08:31:01Z</cp:lastPrinted>
  <dcterms:created xsi:type="dcterms:W3CDTF">2002-02-15T09:17:36Z</dcterms:created>
  <dcterms:modified xsi:type="dcterms:W3CDTF">2002-04-02T09:05:18Z</dcterms:modified>
  <cp:category/>
  <cp:version/>
  <cp:contentType/>
  <cp:contentStatus/>
</cp:coreProperties>
</file>