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 DES'01" sheetId="1" r:id="rId1"/>
  </sheets>
  <definedNames/>
  <calcPr fullCalcOnLoad="1"/>
</workbook>
</file>

<file path=xl/sharedStrings.xml><?xml version="1.0" encoding="utf-8"?>
<sst xmlns="http://schemas.openxmlformats.org/spreadsheetml/2006/main" count="144" uniqueCount="111">
  <si>
    <t>Monthly announcement of information / Maandelikse bekendmaking van inligting (1)</t>
  </si>
  <si>
    <t xml:space="preserve">  '000 t</t>
  </si>
  <si>
    <t>Progressive/Progressief</t>
  </si>
  <si>
    <t>Human</t>
  </si>
  <si>
    <t>Feed</t>
  </si>
  <si>
    <t>Total</t>
  </si>
  <si>
    <t>%</t>
  </si>
  <si>
    <t>Menslik</t>
  </si>
  <si>
    <t>Voer</t>
  </si>
  <si>
    <t>Totaal</t>
  </si>
  <si>
    <t>1 Oct/Okt 2000</t>
  </si>
  <si>
    <t>b) Acquisition</t>
  </si>
  <si>
    <t xml:space="preserve">(b) Verkryging </t>
  </si>
  <si>
    <t>Imports destined for RSA</t>
  </si>
  <si>
    <t xml:space="preserve"> Invoere bestem vir RSA</t>
  </si>
  <si>
    <t>c) Utilisation</t>
  </si>
  <si>
    <t>(c) Aanwending</t>
  </si>
  <si>
    <t>Processed for local market:</t>
  </si>
  <si>
    <t>Verwerk vir binnelandse mark:</t>
  </si>
  <si>
    <t>Human consumption</t>
  </si>
  <si>
    <t>Animal feed</t>
  </si>
  <si>
    <t xml:space="preserve">Dierevoer </t>
  </si>
  <si>
    <t xml:space="preserve"> </t>
  </si>
  <si>
    <t>Withdrawn by producers</t>
  </si>
  <si>
    <t>Onttrek deur produsente</t>
  </si>
  <si>
    <t>Released to end-consumer(s)</t>
  </si>
  <si>
    <t>Vrygestel aan eindverbruiker(s)</t>
  </si>
  <si>
    <t>Seed for planting purposes</t>
  </si>
  <si>
    <t>Saad vir plantdoeleindes</t>
  </si>
  <si>
    <t>d) Exports</t>
  </si>
  <si>
    <t>(d) Uitvoere</t>
  </si>
  <si>
    <t>e)</t>
  </si>
  <si>
    <t>Sundries</t>
  </si>
  <si>
    <t xml:space="preserve">(e) Diverse </t>
  </si>
  <si>
    <t>Net dispatches(+)/receipts(-)</t>
  </si>
  <si>
    <t>Netto versendings(+)/ontvangstes(-)</t>
  </si>
  <si>
    <t>f) Unutilised stock (a+b-c-d-e)</t>
  </si>
  <si>
    <t>(f) Onaangewende voorraad (a+b-c-d-e)</t>
  </si>
  <si>
    <t>Storers, traders</t>
  </si>
  <si>
    <t>Opbergers, handelaars</t>
  </si>
  <si>
    <t>Processors</t>
  </si>
  <si>
    <t>Verwerkers</t>
  </si>
  <si>
    <t>ton</t>
  </si>
  <si>
    <t>(3)</t>
  </si>
  <si>
    <t xml:space="preserve">Total percentage increase(+)/decrease(-) against the same period the previous year./Totale persentasie toename(+)/afname(-) teenoor dieselfde periode die vorige jaar. </t>
  </si>
  <si>
    <t xml:space="preserve">(6) </t>
  </si>
  <si>
    <t>Deliveries directly from farms (3)</t>
  </si>
  <si>
    <t>RSA exports - products (4)</t>
  </si>
  <si>
    <t>g) Stock stored at: (7)</t>
  </si>
  <si>
    <t>+/- (6)</t>
  </si>
  <si>
    <t>Surplus(-)/Deficit(+) (5)</t>
  </si>
  <si>
    <t>a) Opening stock</t>
  </si>
  <si>
    <t>(a) Beginvoorraad</t>
  </si>
  <si>
    <r>
      <t xml:space="preserve">       </t>
    </r>
    <r>
      <rPr>
        <i/>
        <sz val="14"/>
        <rFont val="Arial"/>
        <family val="2"/>
      </rPr>
      <t xml:space="preserve">     Menslike verbruik </t>
    </r>
  </si>
  <si>
    <t xml:space="preserve">(7) (g) Voorraad geberg by: </t>
  </si>
  <si>
    <t xml:space="preserve">(5) Surplus(-)/Tekort(+) </t>
  </si>
  <si>
    <t xml:space="preserve"> (4) RSA uitvoere - produkte</t>
  </si>
  <si>
    <t xml:space="preserve">(3) Lewerings direk vanaf plase </t>
  </si>
  <si>
    <t>Sep 2001</t>
  </si>
  <si>
    <t>(8)</t>
  </si>
  <si>
    <t>Nov 2001</t>
  </si>
  <si>
    <t>1 Nov 2001</t>
  </si>
  <si>
    <t>1 Oct/Okt 2001</t>
  </si>
  <si>
    <t>30 Nov 2001</t>
  </si>
  <si>
    <t>(Preliminary/Voorlopig)</t>
  </si>
  <si>
    <t>BARLEY/GARS - 2001/2002 Year (Oct - Sep) / 2001/2002 Jaar (Okt - Sep) (2)</t>
  </si>
  <si>
    <t xml:space="preserve">                    - whole barley</t>
  </si>
  <si>
    <t>- heel gars</t>
  </si>
  <si>
    <t>(h) Barley malt imported (4)</t>
  </si>
  <si>
    <t>(h) Gars mout ingevoer (4)</t>
  </si>
  <si>
    <t xml:space="preserve">(i)  </t>
  </si>
  <si>
    <t>Imports destined for exports not</t>
  </si>
  <si>
    <t>(i) Invoere bestem vir uitvoere nie</t>
  </si>
  <si>
    <t>included in the above information</t>
  </si>
  <si>
    <t>ingesluit in inligting hierbo nie</t>
  </si>
  <si>
    <t xml:space="preserve">Opening stock </t>
  </si>
  <si>
    <t>Beginvoorraad</t>
  </si>
  <si>
    <t>Imported</t>
  </si>
  <si>
    <t>Ingevoer</t>
  </si>
  <si>
    <t>Exported</t>
  </si>
  <si>
    <t>Uitgevoer</t>
  </si>
  <si>
    <t>Stock surplus(-)/deficit(+)</t>
  </si>
  <si>
    <t>Voorraad surplus(-)/tekort(+)</t>
  </si>
  <si>
    <t xml:space="preserve">Stock </t>
  </si>
  <si>
    <t xml:space="preserve">Voorraad </t>
  </si>
  <si>
    <t xml:space="preserve">(1) </t>
  </si>
  <si>
    <t>The information system reports only on the actual movement of barley in commercial structures, and must under no circumstances be construed as confirmation or an indication of ownership./</t>
  </si>
  <si>
    <t>Die inligtingstelsel rapporteer slegs oor die fisiese beweging van gars in kommersiële strukture, en moet geensins as 'n bevestiging of aanduiding van eiendomsreg geag word nie.</t>
  </si>
  <si>
    <t xml:space="preserve">(2) </t>
  </si>
  <si>
    <t xml:space="preserve">As declared by collaborators. Although everything has been done to ensure the accuracy of the information, neither SAGIS nor any of its directors or employees take any responsibility for actions or losses that might occur as </t>
  </si>
  <si>
    <t xml:space="preserve">the result of the usage of this information./ Soos verklaar deur medewerkers.  Alhoewel alles gedoen is om te verseker dat die inligting korrek is, aanvaar nie SAGIS of enige van sy direkteure of werknemers verantwoordelikheid    </t>
  </si>
  <si>
    <t>vir enige aksies of verliese as gevolg van die inligting wat gebruik is nie.</t>
  </si>
  <si>
    <t xml:space="preserve">Producer deliveries directly from farms./Produsentelewerings direk vanaf plase:  </t>
  </si>
  <si>
    <t xml:space="preserve">(4) </t>
  </si>
  <si>
    <t>Barley equivalent./Gars ekwivalent.</t>
  </si>
  <si>
    <t xml:space="preserve">(5) </t>
  </si>
  <si>
    <t>The surplus/deficit figures are partly due to barley dispatched for human consumption but utilised as feed barley./Die surplus/tekort syfers is gedeeltelik as gevolg van gars versend vir menslike verbruik maar aangewend as voergars.</t>
  </si>
  <si>
    <t>(7)</t>
  </si>
  <si>
    <t>Physical stock is verified regularly on a random basis by SAGIS' Audit Inspection Division./Fisiese voorraad word gereeld op 'n steekproefbasis deur SAGIS se Oudit Inspeksie Afdeling geverifieer.</t>
  </si>
  <si>
    <t>Figures not comparable./Syfers nie vergelykbaar nie.</t>
  </si>
  <si>
    <t>SMI-012002</t>
  </si>
  <si>
    <t>Dec/Des 2001</t>
  </si>
  <si>
    <t>1 Dec/Des 2001</t>
  </si>
  <si>
    <t>31 Dec/Des 2001</t>
  </si>
  <si>
    <t>30/01/2002</t>
  </si>
  <si>
    <t>31 Dec/Des 2000</t>
  </si>
  <si>
    <t>Oct/Okt - Dec/Des 2001</t>
  </si>
  <si>
    <t>125 103</t>
  </si>
  <si>
    <t>Oct/Okt - Dec/Des 2000</t>
  </si>
  <si>
    <t>Prog. Oct/Okt - Dec/Des 2001</t>
  </si>
  <si>
    <t>Prog. Oct/Okt - Dec/Des 2000</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</si>
</sst>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s>
  <fonts count="46">
    <font>
      <sz val="10"/>
      <name val="Arial"/>
      <family val="0"/>
    </font>
    <font>
      <b/>
      <sz val="16"/>
      <name val="Arial"/>
      <family val="2"/>
    </font>
    <font>
      <sz val="16"/>
      <name val="Arial"/>
      <family val="2"/>
    </font>
    <font>
      <sz val="14"/>
      <name val="Arial"/>
      <family val="2"/>
    </font>
    <font>
      <b/>
      <sz val="15"/>
      <name val="Arial"/>
      <family val="2"/>
    </font>
    <font>
      <b/>
      <sz val="14"/>
      <name val="Arial"/>
      <family val="2"/>
    </font>
    <font>
      <sz val="12"/>
      <name val="Arial"/>
      <family val="2"/>
    </font>
    <font>
      <i/>
      <sz val="14"/>
      <name val="Arial"/>
      <family val="2"/>
    </font>
    <font>
      <sz val="11"/>
      <name val="Arial"/>
      <family val="2"/>
    </font>
    <font>
      <sz val="14"/>
      <color indexed="48"/>
      <name val="Arial"/>
      <family val="2"/>
    </font>
    <font>
      <sz val="14"/>
      <color indexed="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thin"/>
    </border>
    <border>
      <left>
        <color indexed="63"/>
      </left>
      <right style="medium"/>
      <top style="medium"/>
      <bottom style="medium"/>
    </border>
    <border>
      <left style="thin"/>
      <right style="medium"/>
      <top style="medium"/>
      <bottom style="thin"/>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color indexed="63"/>
      </top>
      <bottom>
        <color indexed="63"/>
      </bottom>
    </border>
    <border>
      <left>
        <color indexed="63"/>
      </left>
      <right>
        <color indexed="63"/>
      </right>
      <top>
        <color indexed="63"/>
      </top>
      <bottom style="thin"/>
    </border>
    <border>
      <left style="medium"/>
      <right>
        <color indexed="63"/>
      </right>
      <top style="medium"/>
      <bottom style="medium"/>
    </border>
    <border>
      <left style="thin"/>
      <right style="thin"/>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medium"/>
    </border>
    <border>
      <left style="thin"/>
      <right style="thin"/>
      <top style="thin"/>
      <bottom style="medium"/>
    </border>
    <border>
      <left style="thin"/>
      <right>
        <color indexed="63"/>
      </right>
      <top>
        <color indexed="63"/>
      </top>
      <bottom style="medium"/>
    </border>
    <border>
      <left style="medium"/>
      <right>
        <color indexed="63"/>
      </right>
      <top style="thin"/>
      <bottom style="medium"/>
    </border>
    <border>
      <left style="medium"/>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4">
    <xf numFmtId="0" fontId="0" fillId="0" borderId="0" xfId="0" applyAlignment="1">
      <alignment/>
    </xf>
    <xf numFmtId="0" fontId="2" fillId="0" borderId="0" xfId="0" applyFont="1" applyAlignment="1">
      <alignment/>
    </xf>
    <xf numFmtId="3" fontId="0" fillId="0" borderId="0" xfId="0" applyNumberFormat="1" applyFont="1" applyAlignment="1">
      <alignment/>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3" fillId="0" borderId="14" xfId="0" applyNumberFormat="1" applyFont="1" applyBorder="1" applyAlignment="1">
      <alignment horizontal="center"/>
    </xf>
    <xf numFmtId="3" fontId="3" fillId="0" borderId="15" xfId="0" applyNumberFormat="1" applyFont="1" applyBorder="1" applyAlignment="1">
      <alignment horizontal="center"/>
    </xf>
    <xf numFmtId="3" fontId="6" fillId="0" borderId="16" xfId="0" applyNumberFormat="1" applyFont="1" applyBorder="1" applyAlignment="1">
      <alignment/>
    </xf>
    <xf numFmtId="3" fontId="6" fillId="0" borderId="0" xfId="0" applyNumberFormat="1" applyFont="1" applyBorder="1" applyAlignment="1">
      <alignment/>
    </xf>
    <xf numFmtId="3" fontId="6" fillId="0" borderId="16" xfId="0" applyNumberFormat="1" applyFont="1" applyBorder="1" applyAlignment="1">
      <alignment horizontal="center"/>
    </xf>
    <xf numFmtId="3" fontId="0" fillId="0" borderId="0" xfId="0" applyNumberFormat="1" applyFont="1" applyBorder="1" applyAlignment="1">
      <alignment/>
    </xf>
    <xf numFmtId="3" fontId="0" fillId="0" borderId="17" xfId="0" applyNumberFormat="1" applyFont="1" applyBorder="1" applyAlignment="1">
      <alignment/>
    </xf>
    <xf numFmtId="3" fontId="3" fillId="0" borderId="18" xfId="0" applyNumberFormat="1" applyFont="1" applyBorder="1" applyAlignment="1">
      <alignment/>
    </xf>
    <xf numFmtId="3" fontId="3" fillId="0" borderId="17" xfId="0" applyNumberFormat="1" applyFont="1" applyBorder="1" applyAlignment="1">
      <alignment/>
    </xf>
    <xf numFmtId="3" fontId="3" fillId="0" borderId="19" xfId="0" applyNumberFormat="1" applyFont="1" applyBorder="1" applyAlignment="1">
      <alignment/>
    </xf>
    <xf numFmtId="49" fontId="3" fillId="0" borderId="16" xfId="0" applyNumberFormat="1" applyFont="1" applyBorder="1" applyAlignment="1">
      <alignment horizontal="center"/>
    </xf>
    <xf numFmtId="3" fontId="3" fillId="0" borderId="0" xfId="0" applyNumberFormat="1" applyFont="1" applyAlignment="1">
      <alignment/>
    </xf>
    <xf numFmtId="3" fontId="5" fillId="0" borderId="20" xfId="0" applyNumberFormat="1" applyFont="1" applyBorder="1" applyAlignment="1">
      <alignment/>
    </xf>
    <xf numFmtId="3" fontId="3" fillId="0" borderId="0" xfId="0" applyNumberFormat="1" applyFont="1" applyBorder="1" applyAlignment="1">
      <alignment/>
    </xf>
    <xf numFmtId="172" fontId="3" fillId="0" borderId="21" xfId="0" applyNumberFormat="1" applyFont="1" applyBorder="1" applyAlignment="1">
      <alignment/>
    </xf>
    <xf numFmtId="172" fontId="3" fillId="0" borderId="22" xfId="0" applyNumberFormat="1" applyFont="1" applyBorder="1" applyAlignment="1">
      <alignment/>
    </xf>
    <xf numFmtId="172" fontId="3" fillId="0" borderId="23" xfId="0" applyNumberFormat="1" applyFont="1" applyBorder="1" applyAlignment="1">
      <alignment/>
    </xf>
    <xf numFmtId="172" fontId="3" fillId="0" borderId="24" xfId="0" applyNumberFormat="1" applyFont="1" applyBorder="1" applyAlignment="1">
      <alignment/>
    </xf>
    <xf numFmtId="172" fontId="3" fillId="0" borderId="12" xfId="0" applyNumberFormat="1" applyFont="1" applyBorder="1" applyAlignment="1">
      <alignment/>
    </xf>
    <xf numFmtId="0" fontId="5" fillId="0" borderId="0" xfId="0" applyFont="1" applyBorder="1" applyAlignment="1">
      <alignment horizontal="right"/>
    </xf>
    <xf numFmtId="3" fontId="3" fillId="0" borderId="20" xfId="0" applyNumberFormat="1" applyFont="1" applyBorder="1" applyAlignment="1">
      <alignment/>
    </xf>
    <xf numFmtId="172" fontId="3" fillId="0" borderId="16" xfId="0" applyNumberFormat="1" applyFont="1" applyBorder="1" applyAlignment="1">
      <alignment/>
    </xf>
    <xf numFmtId="172" fontId="3" fillId="0" borderId="0" xfId="0" applyNumberFormat="1" applyFont="1" applyBorder="1" applyAlignment="1">
      <alignment/>
    </xf>
    <xf numFmtId="0" fontId="3" fillId="0" borderId="0" xfId="0" applyFont="1" applyBorder="1" applyAlignment="1">
      <alignment horizontal="right"/>
    </xf>
    <xf numFmtId="0" fontId="3" fillId="0" borderId="25" xfId="0" applyFont="1" applyBorder="1" applyAlignment="1">
      <alignment/>
    </xf>
    <xf numFmtId="172" fontId="3" fillId="0" borderId="13" xfId="0" applyNumberFormat="1" applyFont="1" applyBorder="1" applyAlignment="1">
      <alignment/>
    </xf>
    <xf numFmtId="172" fontId="3" fillId="0" borderId="10" xfId="0" applyNumberFormat="1" applyFont="1" applyBorder="1" applyAlignment="1">
      <alignment/>
    </xf>
    <xf numFmtId="3" fontId="7" fillId="0" borderId="26" xfId="0" applyNumberFormat="1" applyFont="1" applyBorder="1" applyAlignment="1">
      <alignment/>
    </xf>
    <xf numFmtId="3" fontId="3" fillId="0" borderId="27" xfId="0" applyNumberFormat="1" applyFont="1" applyBorder="1" applyAlignment="1">
      <alignment/>
    </xf>
    <xf numFmtId="3" fontId="3" fillId="0" borderId="28" xfId="0" applyNumberFormat="1" applyFont="1" applyBorder="1" applyAlignment="1">
      <alignment/>
    </xf>
    <xf numFmtId="172" fontId="3" fillId="0" borderId="29" xfId="0" applyNumberFormat="1" applyFont="1" applyFill="1" applyBorder="1" applyAlignment="1">
      <alignment/>
    </xf>
    <xf numFmtId="172" fontId="3" fillId="0" borderId="17" xfId="0" applyNumberFormat="1" applyFont="1" applyFill="1" applyBorder="1" applyAlignment="1">
      <alignment/>
    </xf>
    <xf numFmtId="172" fontId="3" fillId="0" borderId="30" xfId="0" applyNumberFormat="1" applyFont="1" applyBorder="1" applyAlignment="1" quotePrefix="1">
      <alignment horizontal="right"/>
    </xf>
    <xf numFmtId="172" fontId="3" fillId="0" borderId="31" xfId="0" applyNumberFormat="1" applyFont="1" applyBorder="1" applyAlignment="1" quotePrefix="1">
      <alignment horizontal="right"/>
    </xf>
    <xf numFmtId="172" fontId="3" fillId="0" borderId="32" xfId="0" applyNumberFormat="1" applyFont="1" applyBorder="1" applyAlignment="1">
      <alignment/>
    </xf>
    <xf numFmtId="172" fontId="3" fillId="0" borderId="33" xfId="0" applyNumberFormat="1" applyFont="1" applyBorder="1" applyAlignment="1">
      <alignment/>
    </xf>
    <xf numFmtId="172" fontId="3" fillId="0" borderId="15" xfId="0" applyNumberFormat="1" applyFont="1" applyBorder="1" applyAlignment="1">
      <alignment/>
    </xf>
    <xf numFmtId="172" fontId="3" fillId="0" borderId="32" xfId="0" applyNumberFormat="1" applyFont="1" applyFill="1" applyBorder="1" applyAlignment="1">
      <alignment/>
    </xf>
    <xf numFmtId="172" fontId="3" fillId="0" borderId="33" xfId="0" applyNumberFormat="1" applyFont="1" applyFill="1" applyBorder="1" applyAlignment="1">
      <alignment/>
    </xf>
    <xf numFmtId="172" fontId="3" fillId="0" borderId="34" xfId="0" applyNumberFormat="1" applyFont="1" applyFill="1" applyBorder="1" applyAlignment="1">
      <alignment/>
    </xf>
    <xf numFmtId="172" fontId="3" fillId="0" borderId="35" xfId="0" applyNumberFormat="1" applyFont="1" applyFill="1" applyBorder="1" applyAlignment="1">
      <alignment/>
    </xf>
    <xf numFmtId="172" fontId="3" fillId="0" borderId="36" xfId="0" applyNumberFormat="1" applyFont="1" applyBorder="1" applyAlignment="1">
      <alignment/>
    </xf>
    <xf numFmtId="172" fontId="3" fillId="0" borderId="34" xfId="0" applyNumberFormat="1" applyFont="1" applyBorder="1" applyAlignment="1">
      <alignment/>
    </xf>
    <xf numFmtId="172" fontId="3" fillId="0" borderId="35" xfId="0" applyNumberFormat="1" applyFont="1" applyBorder="1" applyAlignment="1">
      <alignment/>
    </xf>
    <xf numFmtId="3" fontId="7" fillId="0" borderId="0" xfId="0" applyNumberFormat="1" applyFont="1" applyBorder="1" applyAlignment="1">
      <alignment horizontal="left"/>
    </xf>
    <xf numFmtId="0" fontId="7" fillId="0" borderId="0" xfId="0" applyFont="1" applyBorder="1" applyAlignment="1">
      <alignment horizontal="right"/>
    </xf>
    <xf numFmtId="172" fontId="3" fillId="0" borderId="37" xfId="0" applyNumberFormat="1" applyFont="1" applyBorder="1" applyAlignment="1">
      <alignment/>
    </xf>
    <xf numFmtId="3" fontId="3" fillId="0" borderId="26" xfId="0" applyNumberFormat="1" applyFont="1" applyBorder="1" applyAlignment="1">
      <alignment/>
    </xf>
    <xf numFmtId="172" fontId="3" fillId="0" borderId="38" xfId="0" applyNumberFormat="1" applyFont="1" applyBorder="1" applyAlignment="1">
      <alignment/>
    </xf>
    <xf numFmtId="172" fontId="3" fillId="0" borderId="29" xfId="0" applyNumberFormat="1" applyFont="1" applyBorder="1" applyAlignment="1">
      <alignment/>
    </xf>
    <xf numFmtId="0" fontId="3" fillId="0" borderId="12" xfId="0" applyFont="1" applyBorder="1" applyAlignment="1">
      <alignment/>
    </xf>
    <xf numFmtId="3" fontId="3" fillId="0" borderId="39" xfId="0" applyNumberFormat="1" applyFont="1" applyBorder="1" applyAlignment="1">
      <alignment/>
    </xf>
    <xf numFmtId="172" fontId="3" fillId="0" borderId="40" xfId="0" applyNumberFormat="1" applyFont="1" applyBorder="1" applyAlignment="1">
      <alignment/>
    </xf>
    <xf numFmtId="172" fontId="3" fillId="0" borderId="41" xfId="0" applyNumberFormat="1" applyFont="1" applyBorder="1" applyAlignment="1">
      <alignment/>
    </xf>
    <xf numFmtId="172" fontId="3" fillId="0" borderId="42" xfId="0" applyNumberFormat="1" applyFont="1" applyBorder="1" applyAlignment="1">
      <alignment/>
    </xf>
    <xf numFmtId="172" fontId="3" fillId="0" borderId="40" xfId="0" applyNumberFormat="1" applyFont="1" applyFill="1" applyBorder="1" applyAlignment="1">
      <alignment/>
    </xf>
    <xf numFmtId="172" fontId="3" fillId="0" borderId="41" xfId="0" applyNumberFormat="1" applyFont="1" applyFill="1" applyBorder="1" applyAlignment="1">
      <alignment/>
    </xf>
    <xf numFmtId="172" fontId="3" fillId="0" borderId="43" xfId="0" applyNumberFormat="1" applyFont="1" applyBorder="1" applyAlignment="1">
      <alignment/>
    </xf>
    <xf numFmtId="0" fontId="3" fillId="0" borderId="44" xfId="0" applyFont="1" applyBorder="1" applyAlignment="1">
      <alignment horizontal="right"/>
    </xf>
    <xf numFmtId="3" fontId="7" fillId="0" borderId="45" xfId="0" applyNumberFormat="1" applyFont="1" applyBorder="1" applyAlignment="1">
      <alignment/>
    </xf>
    <xf numFmtId="3" fontId="3" fillId="0" borderId="46" xfId="0" applyNumberFormat="1" applyFont="1" applyBorder="1" applyAlignment="1">
      <alignment/>
    </xf>
    <xf numFmtId="172" fontId="3" fillId="0" borderId="47" xfId="0" applyNumberFormat="1" applyFont="1" applyFill="1" applyBorder="1" applyAlignment="1">
      <alignment/>
    </xf>
    <xf numFmtId="172" fontId="3" fillId="0" borderId="48" xfId="0" applyNumberFormat="1" applyFont="1" applyFill="1" applyBorder="1" applyAlignment="1">
      <alignment/>
    </xf>
    <xf numFmtId="172" fontId="3" fillId="0" borderId="47" xfId="0" applyNumberFormat="1" applyFont="1" applyBorder="1" applyAlignment="1">
      <alignment/>
    </xf>
    <xf numFmtId="172" fontId="3" fillId="0" borderId="49" xfId="0" applyNumberFormat="1" applyFont="1" applyBorder="1" applyAlignment="1">
      <alignment/>
    </xf>
    <xf numFmtId="0" fontId="7" fillId="0" borderId="44" xfId="0" applyFont="1" applyBorder="1" applyAlignment="1">
      <alignment horizontal="right"/>
    </xf>
    <xf numFmtId="0" fontId="3" fillId="0" borderId="12" xfId="0" applyFont="1" applyBorder="1" applyAlignment="1">
      <alignment/>
    </xf>
    <xf numFmtId="3" fontId="3" fillId="0" borderId="25" xfId="0" applyNumberFormat="1" applyFont="1" applyBorder="1" applyAlignment="1">
      <alignment/>
    </xf>
    <xf numFmtId="172" fontId="3" fillId="0" borderId="50" xfId="0" applyNumberFormat="1" applyFont="1" applyBorder="1" applyAlignment="1">
      <alignment/>
    </xf>
    <xf numFmtId="172" fontId="3" fillId="0" borderId="44" xfId="0" applyNumberFormat="1" applyFont="1" applyBorder="1" applyAlignment="1">
      <alignment/>
    </xf>
    <xf numFmtId="172" fontId="3" fillId="0" borderId="50" xfId="0" applyNumberFormat="1" applyFont="1" applyFill="1" applyBorder="1" applyAlignment="1">
      <alignment/>
    </xf>
    <xf numFmtId="172" fontId="3" fillId="0" borderId="11" xfId="0" applyNumberFormat="1" applyFont="1" applyBorder="1" applyAlignment="1">
      <alignment/>
    </xf>
    <xf numFmtId="172" fontId="3" fillId="0" borderId="39" xfId="0" applyNumberFormat="1" applyFont="1" applyBorder="1" applyAlignment="1">
      <alignment/>
    </xf>
    <xf numFmtId="172" fontId="3" fillId="0" borderId="11" xfId="0" applyNumberFormat="1" applyFont="1" applyBorder="1" applyAlignment="1" quotePrefix="1">
      <alignment horizontal="right"/>
    </xf>
    <xf numFmtId="172" fontId="3" fillId="0" borderId="44" xfId="0" applyNumberFormat="1" applyFont="1" applyBorder="1" applyAlignment="1" quotePrefix="1">
      <alignment horizontal="right"/>
    </xf>
    <xf numFmtId="172" fontId="3" fillId="0" borderId="12" xfId="0" applyNumberFormat="1" applyFont="1" applyBorder="1" applyAlignment="1" quotePrefix="1">
      <alignment horizontal="right"/>
    </xf>
    <xf numFmtId="3" fontId="3" fillId="0" borderId="39" xfId="0" applyNumberFormat="1" applyFont="1" applyBorder="1" applyAlignment="1">
      <alignment horizontal="left"/>
    </xf>
    <xf numFmtId="0" fontId="3" fillId="0" borderId="25" xfId="0" applyFont="1" applyBorder="1" applyAlignment="1">
      <alignment/>
    </xf>
    <xf numFmtId="3" fontId="3" fillId="0" borderId="45" xfId="0" applyNumberFormat="1" applyFont="1" applyBorder="1" applyAlignment="1">
      <alignment/>
    </xf>
    <xf numFmtId="3" fontId="3" fillId="0" borderId="51" xfId="0" applyNumberFormat="1" applyFont="1" applyBorder="1" applyAlignment="1">
      <alignment horizontal="left"/>
    </xf>
    <xf numFmtId="3" fontId="3" fillId="0" borderId="46" xfId="0" applyNumberFormat="1" applyFont="1" applyBorder="1" applyAlignment="1">
      <alignment horizontal="left"/>
    </xf>
    <xf numFmtId="172" fontId="3" fillId="0" borderId="14" xfId="0" applyNumberFormat="1" applyFont="1" applyBorder="1" applyAlignment="1">
      <alignment/>
    </xf>
    <xf numFmtId="172" fontId="3" fillId="0" borderId="52" xfId="0" applyNumberFormat="1" applyFont="1" applyBorder="1" applyAlignment="1">
      <alignment/>
    </xf>
    <xf numFmtId="172" fontId="3" fillId="0" borderId="53" xfId="0" applyNumberFormat="1" applyFont="1" applyBorder="1" applyAlignment="1">
      <alignment/>
    </xf>
    <xf numFmtId="3" fontId="7" fillId="0" borderId="27" xfId="0" applyNumberFormat="1" applyFont="1" applyBorder="1" applyAlignment="1">
      <alignment/>
    </xf>
    <xf numFmtId="3" fontId="7" fillId="0" borderId="28" xfId="0" applyNumberFormat="1" applyFont="1" applyBorder="1" applyAlignment="1">
      <alignment/>
    </xf>
    <xf numFmtId="3" fontId="7" fillId="0" borderId="51" xfId="0" applyNumberFormat="1" applyFont="1" applyBorder="1" applyAlignment="1">
      <alignment/>
    </xf>
    <xf numFmtId="3" fontId="7" fillId="0" borderId="46" xfId="0" applyNumberFormat="1" applyFont="1" applyBorder="1" applyAlignment="1">
      <alignment/>
    </xf>
    <xf numFmtId="3" fontId="5" fillId="0" borderId="0" xfId="0" applyNumberFormat="1" applyFont="1" applyBorder="1" applyAlignment="1">
      <alignment horizontal="left"/>
    </xf>
    <xf numFmtId="3" fontId="5" fillId="0" borderId="25" xfId="0" applyNumberFormat="1" applyFont="1" applyBorder="1" applyAlignment="1">
      <alignment horizontal="left"/>
    </xf>
    <xf numFmtId="172" fontId="3" fillId="0" borderId="0" xfId="0" applyNumberFormat="1" applyFont="1" applyFill="1" applyBorder="1" applyAlignment="1">
      <alignment/>
    </xf>
    <xf numFmtId="172" fontId="3" fillId="0" borderId="18" xfId="0" applyNumberFormat="1" applyFont="1" applyFill="1" applyBorder="1" applyAlignment="1">
      <alignment/>
    </xf>
    <xf numFmtId="172" fontId="3" fillId="0" borderId="31" xfId="0" applyNumberFormat="1" applyFont="1" applyFill="1" applyBorder="1" applyAlignment="1">
      <alignment/>
    </xf>
    <xf numFmtId="172" fontId="3" fillId="0" borderId="21" xfId="0" applyNumberFormat="1" applyFont="1" applyFill="1" applyBorder="1" applyAlignment="1">
      <alignment/>
    </xf>
    <xf numFmtId="172" fontId="3" fillId="0" borderId="53" xfId="0" applyNumberFormat="1" applyFont="1" applyFill="1" applyBorder="1" applyAlignment="1">
      <alignment/>
    </xf>
    <xf numFmtId="172" fontId="3" fillId="0" borderId="37" xfId="0" applyNumberFormat="1" applyFont="1" applyFill="1" applyBorder="1" applyAlignment="1">
      <alignment/>
    </xf>
    <xf numFmtId="3" fontId="5" fillId="0" borderId="18" xfId="0" applyNumberFormat="1" applyFont="1" applyBorder="1" applyAlignment="1">
      <alignment/>
    </xf>
    <xf numFmtId="172" fontId="3" fillId="0" borderId="16" xfId="0" applyNumberFormat="1" applyFont="1" applyFill="1" applyBorder="1" applyAlignment="1">
      <alignment/>
    </xf>
    <xf numFmtId="3" fontId="3" fillId="0" borderId="51" xfId="0" applyNumberFormat="1" applyFont="1" applyBorder="1" applyAlignment="1">
      <alignment/>
    </xf>
    <xf numFmtId="172" fontId="3" fillId="0" borderId="22" xfId="0" applyNumberFormat="1" applyFont="1" applyFill="1" applyBorder="1" applyAlignment="1">
      <alignment/>
    </xf>
    <xf numFmtId="172" fontId="3" fillId="0" borderId="23" xfId="0" applyNumberFormat="1" applyFont="1" applyFill="1" applyBorder="1" applyAlignment="1">
      <alignment/>
    </xf>
    <xf numFmtId="172" fontId="3" fillId="0" borderId="23" xfId="0" applyNumberFormat="1" applyFont="1" applyBorder="1" applyAlignment="1" quotePrefix="1">
      <alignment horizontal="right"/>
    </xf>
    <xf numFmtId="0" fontId="3" fillId="0" borderId="25" xfId="0" applyFont="1" applyBorder="1" applyAlignment="1">
      <alignment horizontal="center"/>
    </xf>
    <xf numFmtId="3" fontId="3" fillId="0" borderId="50" xfId="0" applyNumberFormat="1" applyFont="1" applyBorder="1" applyAlignment="1">
      <alignment/>
    </xf>
    <xf numFmtId="3" fontId="7" fillId="0" borderId="26" xfId="0" applyNumberFormat="1" applyFont="1" applyBorder="1" applyAlignment="1" quotePrefix="1">
      <alignment/>
    </xf>
    <xf numFmtId="172" fontId="3" fillId="0" borderId="27" xfId="0" applyNumberFormat="1" applyFont="1" applyBorder="1" applyAlignment="1">
      <alignment/>
    </xf>
    <xf numFmtId="172" fontId="3" fillId="0" borderId="27" xfId="0" applyNumberFormat="1" applyFont="1" applyFill="1" applyBorder="1" applyAlignment="1">
      <alignment/>
    </xf>
    <xf numFmtId="172" fontId="3" fillId="0" borderId="12" xfId="0" applyNumberFormat="1" applyFont="1" applyFill="1" applyBorder="1" applyAlignment="1">
      <alignment/>
    </xf>
    <xf numFmtId="172" fontId="3" fillId="0" borderId="15" xfId="0" applyNumberFormat="1" applyFont="1" applyFill="1" applyBorder="1" applyAlignment="1">
      <alignment/>
    </xf>
    <xf numFmtId="3" fontId="3" fillId="0" borderId="34" xfId="0" applyNumberFormat="1" applyFont="1" applyBorder="1" applyAlignment="1">
      <alignment/>
    </xf>
    <xf numFmtId="3" fontId="3" fillId="0" borderId="33" xfId="0" applyNumberFormat="1" applyFont="1" applyBorder="1" applyAlignment="1">
      <alignment/>
    </xf>
    <xf numFmtId="173" fontId="3" fillId="0" borderId="33" xfId="0" applyNumberFormat="1" applyFont="1" applyBorder="1" applyAlignment="1">
      <alignment/>
    </xf>
    <xf numFmtId="3" fontId="3" fillId="0" borderId="54" xfId="0" applyNumberFormat="1" applyFont="1" applyBorder="1" applyAlignment="1">
      <alignment/>
    </xf>
    <xf numFmtId="3" fontId="3" fillId="0" borderId="0" xfId="0" applyNumberFormat="1" applyFont="1" applyBorder="1" applyAlignment="1" quotePrefix="1">
      <alignment/>
    </xf>
    <xf numFmtId="3" fontId="6" fillId="0" borderId="0" xfId="0" applyNumberFormat="1" applyFont="1" applyAlignment="1">
      <alignment/>
    </xf>
    <xf numFmtId="0" fontId="3" fillId="0" borderId="0" xfId="0" applyFont="1" applyAlignment="1">
      <alignment/>
    </xf>
    <xf numFmtId="3" fontId="3" fillId="0" borderId="0" xfId="0" applyNumberFormat="1" applyFont="1" applyAlignment="1" quotePrefix="1">
      <alignment/>
    </xf>
    <xf numFmtId="3" fontId="8" fillId="0" borderId="0" xfId="0" applyNumberFormat="1" applyFont="1" applyAlignment="1">
      <alignment/>
    </xf>
    <xf numFmtId="49" fontId="3" fillId="0" borderId="25" xfId="0" applyNumberFormat="1" applyFont="1" applyBorder="1" applyAlignment="1">
      <alignment horizontal="center"/>
    </xf>
    <xf numFmtId="3" fontId="3" fillId="0" borderId="19" xfId="0" applyNumberFormat="1" applyFont="1" applyBorder="1" applyAlignment="1">
      <alignment horizontal="center"/>
    </xf>
    <xf numFmtId="49" fontId="3" fillId="0" borderId="37" xfId="0" applyNumberFormat="1" applyFont="1" applyBorder="1" applyAlignment="1">
      <alignment horizontal="center"/>
    </xf>
    <xf numFmtId="3" fontId="3" fillId="0" borderId="25" xfId="0" applyNumberFormat="1" applyFont="1" applyBorder="1" applyAlignment="1">
      <alignment horizontal="center"/>
    </xf>
    <xf numFmtId="3" fontId="3" fillId="0" borderId="54" xfId="0" applyNumberFormat="1" applyFont="1" applyBorder="1" applyAlignment="1" quotePrefix="1">
      <alignment horizontal="center"/>
    </xf>
    <xf numFmtId="172" fontId="3" fillId="0" borderId="25" xfId="0" applyNumberFormat="1" applyFont="1" applyBorder="1" applyAlignment="1">
      <alignment/>
    </xf>
    <xf numFmtId="172" fontId="3" fillId="0" borderId="46" xfId="0" applyNumberFormat="1" applyFont="1" applyBorder="1" applyAlignment="1">
      <alignment/>
    </xf>
    <xf numFmtId="172" fontId="3" fillId="0" borderId="28" xfId="0" applyNumberFormat="1" applyFont="1" applyBorder="1" applyAlignment="1">
      <alignment/>
    </xf>
    <xf numFmtId="172" fontId="3" fillId="0" borderId="25" xfId="0" applyNumberFormat="1" applyFont="1" applyFill="1" applyBorder="1" applyAlignment="1">
      <alignment/>
    </xf>
    <xf numFmtId="172" fontId="3" fillId="0" borderId="54" xfId="0" applyNumberFormat="1" applyFont="1" applyFill="1" applyBorder="1" applyAlignment="1">
      <alignment/>
    </xf>
    <xf numFmtId="172" fontId="3" fillId="0" borderId="52" xfId="0" applyNumberFormat="1" applyFont="1" applyFill="1" applyBorder="1" applyAlignment="1">
      <alignment/>
    </xf>
    <xf numFmtId="172" fontId="3" fillId="0" borderId="46" xfId="0" applyNumberFormat="1" applyFont="1" applyBorder="1" applyAlignment="1" quotePrefix="1">
      <alignment horizontal="center"/>
    </xf>
    <xf numFmtId="172" fontId="3" fillId="0" borderId="19" xfId="0" applyNumberFormat="1" applyFont="1" applyFill="1" applyBorder="1" applyAlignment="1" quotePrefix="1">
      <alignment horizontal="center"/>
    </xf>
    <xf numFmtId="172" fontId="3" fillId="0" borderId="37" xfId="0" applyNumberFormat="1" applyFont="1" applyBorder="1" applyAlignment="1" quotePrefix="1">
      <alignment horizontal="center"/>
    </xf>
    <xf numFmtId="172" fontId="3" fillId="0" borderId="55" xfId="0" applyNumberFormat="1" applyFont="1" applyBorder="1" applyAlignment="1" quotePrefix="1">
      <alignment horizontal="center"/>
    </xf>
    <xf numFmtId="0" fontId="5" fillId="0" borderId="20" xfId="0" applyFont="1" applyBorder="1" applyAlignment="1">
      <alignment horizontal="right"/>
    </xf>
    <xf numFmtId="173" fontId="3" fillId="0" borderId="0" xfId="0" applyNumberFormat="1" applyFont="1" applyBorder="1" applyAlignment="1">
      <alignment/>
    </xf>
    <xf numFmtId="0" fontId="5" fillId="0" borderId="52" xfId="0" applyFont="1" applyBorder="1" applyAlignment="1">
      <alignment horizontal="left"/>
    </xf>
    <xf numFmtId="0" fontId="5" fillId="0" borderId="16" xfId="0" applyFont="1" applyBorder="1" applyAlignment="1">
      <alignment horizontal="left"/>
    </xf>
    <xf numFmtId="174" fontId="3" fillId="0" borderId="52" xfId="0" applyNumberFormat="1" applyFont="1" applyBorder="1" applyAlignment="1">
      <alignment/>
    </xf>
    <xf numFmtId="174" fontId="3" fillId="0" borderId="53" xfId="0" applyNumberFormat="1" applyFont="1" applyBorder="1" applyAlignment="1">
      <alignment/>
    </xf>
    <xf numFmtId="172" fontId="9" fillId="0" borderId="24" xfId="0" applyNumberFormat="1" applyFont="1" applyBorder="1" applyAlignment="1">
      <alignment/>
    </xf>
    <xf numFmtId="172" fontId="9" fillId="0" borderId="56" xfId="0" applyNumberFormat="1" applyFont="1" applyBorder="1" applyAlignment="1" quotePrefix="1">
      <alignment horizontal="center"/>
    </xf>
    <xf numFmtId="174" fontId="3" fillId="0" borderId="37" xfId="0" applyNumberFormat="1" applyFont="1" applyBorder="1" applyAlignment="1">
      <alignment/>
    </xf>
    <xf numFmtId="3" fontId="0" fillId="0" borderId="0" xfId="0" applyNumberFormat="1" applyAlignment="1">
      <alignment/>
    </xf>
    <xf numFmtId="0" fontId="5" fillId="0" borderId="18" xfId="0" applyFont="1" applyBorder="1" applyAlignment="1">
      <alignment horizontal="left"/>
    </xf>
    <xf numFmtId="3" fontId="5" fillId="0" borderId="17" xfId="0" applyNumberFormat="1" applyFont="1" applyBorder="1" applyAlignment="1">
      <alignment/>
    </xf>
    <xf numFmtId="0" fontId="5" fillId="0" borderId="17" xfId="0" applyFont="1" applyBorder="1" applyAlignment="1">
      <alignment horizontal="left"/>
    </xf>
    <xf numFmtId="0" fontId="5" fillId="0" borderId="19" xfId="0" applyFont="1" applyBorder="1" applyAlignment="1">
      <alignment horizontal="left"/>
    </xf>
    <xf numFmtId="1" fontId="3" fillId="0" borderId="17" xfId="0" applyNumberFormat="1" applyFont="1" applyBorder="1" applyAlignment="1">
      <alignment/>
    </xf>
    <xf numFmtId="1" fontId="3" fillId="0" borderId="31" xfId="0" applyNumberFormat="1" applyFont="1" applyBorder="1" applyAlignment="1">
      <alignment/>
    </xf>
    <xf numFmtId="1" fontId="10" fillId="0" borderId="30" xfId="0" applyNumberFormat="1" applyFont="1" applyBorder="1" applyAlignment="1">
      <alignment/>
    </xf>
    <xf numFmtId="1" fontId="3" fillId="0" borderId="18" xfId="0" applyNumberFormat="1" applyFont="1" applyBorder="1" applyAlignment="1">
      <alignment/>
    </xf>
    <xf numFmtId="1" fontId="10" fillId="0" borderId="10" xfId="0" applyNumberFormat="1" applyFont="1" applyBorder="1" applyAlignment="1">
      <alignment/>
    </xf>
    <xf numFmtId="172" fontId="9" fillId="0" borderId="57" xfId="0" applyNumberFormat="1" applyFont="1" applyBorder="1" applyAlignment="1" quotePrefix="1">
      <alignment horizontal="center"/>
    </xf>
    <xf numFmtId="172" fontId="9" fillId="0" borderId="10" xfId="0" applyNumberFormat="1" applyFont="1" applyBorder="1" applyAlignment="1" quotePrefix="1">
      <alignment horizontal="center"/>
    </xf>
    <xf numFmtId="0" fontId="11" fillId="0" borderId="0" xfId="0" applyFont="1" applyBorder="1" applyAlignment="1">
      <alignment horizontal="right"/>
    </xf>
    <xf numFmtId="0" fontId="5" fillId="0" borderId="0" xfId="0" applyFont="1" applyBorder="1" applyAlignment="1">
      <alignment horizontal="left"/>
    </xf>
    <xf numFmtId="0" fontId="5" fillId="0" borderId="25" xfId="0" applyFont="1" applyBorder="1" applyAlignment="1">
      <alignment horizontal="left"/>
    </xf>
    <xf numFmtId="1" fontId="3" fillId="0" borderId="0" xfId="0" applyNumberFormat="1" applyFont="1" applyBorder="1" applyAlignment="1">
      <alignment/>
    </xf>
    <xf numFmtId="1" fontId="3" fillId="0" borderId="44" xfId="0" applyNumberFormat="1" applyFont="1" applyBorder="1" applyAlignment="1">
      <alignment/>
    </xf>
    <xf numFmtId="1" fontId="10" fillId="0" borderId="39" xfId="0" applyNumberFormat="1" applyFont="1" applyBorder="1" applyAlignment="1">
      <alignment/>
    </xf>
    <xf numFmtId="1" fontId="3" fillId="0" borderId="20" xfId="0" applyNumberFormat="1" applyFont="1" applyBorder="1" applyAlignment="1">
      <alignment/>
    </xf>
    <xf numFmtId="1" fontId="10" fillId="0" borderId="12" xfId="0" applyNumberFormat="1" applyFont="1" applyBorder="1" applyAlignment="1">
      <alignment/>
    </xf>
    <xf numFmtId="1" fontId="10" fillId="0" borderId="58" xfId="0" applyNumberFormat="1" applyFont="1" applyBorder="1" applyAlignment="1">
      <alignment/>
    </xf>
    <xf numFmtId="0" fontId="3" fillId="0" borderId="0" xfId="0" applyFont="1" applyBorder="1" applyAlignment="1">
      <alignment horizontal="left"/>
    </xf>
    <xf numFmtId="172" fontId="10" fillId="0" borderId="39" xfId="0" applyNumberFormat="1" applyFont="1" applyBorder="1" applyAlignment="1">
      <alignment/>
    </xf>
    <xf numFmtId="172" fontId="3" fillId="0" borderId="20" xfId="0" applyNumberFormat="1" applyFont="1" applyBorder="1" applyAlignment="1">
      <alignment/>
    </xf>
    <xf numFmtId="172" fontId="10" fillId="0" borderId="12" xfId="0" applyNumberFormat="1" applyFont="1" applyBorder="1" applyAlignment="1">
      <alignment/>
    </xf>
    <xf numFmtId="172" fontId="9" fillId="0" borderId="58" xfId="0" applyNumberFormat="1" applyFont="1" applyBorder="1" applyAlignment="1" quotePrefix="1">
      <alignment horizontal="center"/>
    </xf>
    <xf numFmtId="0" fontId="0" fillId="0" borderId="0" xfId="0" applyAlignment="1">
      <alignment horizontal="right"/>
    </xf>
    <xf numFmtId="0" fontId="3" fillId="0" borderId="0" xfId="0" applyFont="1" applyAlignment="1">
      <alignment horizontal="right"/>
    </xf>
    <xf numFmtId="0" fontId="3" fillId="0" borderId="0" xfId="0" applyFont="1" applyBorder="1" applyAlignment="1">
      <alignment/>
    </xf>
    <xf numFmtId="172" fontId="10" fillId="0" borderId="0" xfId="0" applyNumberFormat="1" applyFont="1" applyBorder="1" applyAlignment="1">
      <alignment/>
    </xf>
    <xf numFmtId="172" fontId="10" fillId="0" borderId="44" xfId="0" applyNumberFormat="1" applyFont="1" applyBorder="1" applyAlignment="1">
      <alignment/>
    </xf>
    <xf numFmtId="172" fontId="10" fillId="0" borderId="20" xfId="0" applyNumberFormat="1" applyFont="1" applyBorder="1" applyAlignment="1">
      <alignment/>
    </xf>
    <xf numFmtId="0" fontId="3" fillId="0" borderId="0" xfId="0" applyFont="1" applyBorder="1" applyAlignment="1">
      <alignment/>
    </xf>
    <xf numFmtId="0" fontId="5" fillId="0" borderId="0" xfId="0" applyFont="1" applyBorder="1" applyAlignment="1" quotePrefix="1">
      <alignment horizontal="right"/>
    </xf>
    <xf numFmtId="3" fontId="0" fillId="0" borderId="0" xfId="0" applyNumberFormat="1" applyBorder="1" applyAlignment="1">
      <alignment/>
    </xf>
    <xf numFmtId="0" fontId="6" fillId="0" borderId="0" xfId="0" applyFont="1" applyBorder="1" applyAlignment="1">
      <alignment/>
    </xf>
    <xf numFmtId="172" fontId="10" fillId="0" borderId="45" xfId="0" applyNumberFormat="1" applyFont="1" applyBorder="1" applyAlignment="1">
      <alignment/>
    </xf>
    <xf numFmtId="172" fontId="10" fillId="0" borderId="36" xfId="0" applyNumberFormat="1" applyFont="1" applyBorder="1" applyAlignment="1">
      <alignment/>
    </xf>
    <xf numFmtId="0" fontId="3" fillId="0" borderId="33" xfId="0" applyFont="1" applyBorder="1" applyAlignment="1">
      <alignment/>
    </xf>
    <xf numFmtId="0" fontId="5" fillId="0" borderId="54" xfId="0" applyFont="1" applyBorder="1" applyAlignment="1">
      <alignment horizontal="left"/>
    </xf>
    <xf numFmtId="172" fontId="10" fillId="0" borderId="59" xfId="0" applyNumberFormat="1" applyFont="1" applyBorder="1" applyAlignment="1">
      <alignment/>
    </xf>
    <xf numFmtId="172" fontId="10" fillId="0" borderId="60" xfId="0" applyNumberFormat="1" applyFont="1" applyBorder="1" applyAlignment="1">
      <alignment/>
    </xf>
    <xf numFmtId="172" fontId="10" fillId="0" borderId="61" xfId="0" applyNumberFormat="1" applyFont="1" applyBorder="1" applyAlignment="1">
      <alignment/>
    </xf>
    <xf numFmtId="172" fontId="10" fillId="0" borderId="62" xfId="0" applyNumberFormat="1" applyFont="1" applyBorder="1" applyAlignment="1">
      <alignment/>
    </xf>
    <xf numFmtId="172" fontId="10" fillId="0" borderId="15" xfId="0" applyNumberFormat="1" applyFont="1" applyBorder="1" applyAlignment="1">
      <alignment/>
    </xf>
    <xf numFmtId="172" fontId="9" fillId="0" borderId="63" xfId="0" applyNumberFormat="1" applyFont="1" applyBorder="1" applyAlignment="1" quotePrefix="1">
      <alignment horizontal="center"/>
    </xf>
    <xf numFmtId="0" fontId="3" fillId="0" borderId="33" xfId="0" applyFont="1" applyBorder="1" applyAlignment="1">
      <alignment/>
    </xf>
    <xf numFmtId="0" fontId="5" fillId="0" borderId="33" xfId="0" applyFont="1" applyBorder="1" applyAlignment="1" quotePrefix="1">
      <alignment horizontal="right"/>
    </xf>
    <xf numFmtId="0" fontId="3" fillId="0" borderId="33" xfId="0" applyFont="1" applyBorder="1" applyAlignment="1">
      <alignment horizontal="right"/>
    </xf>
    <xf numFmtId="3" fontId="3" fillId="0" borderId="0" xfId="0" applyNumberFormat="1" applyFont="1" applyBorder="1" applyAlignment="1">
      <alignment horizontal="left"/>
    </xf>
    <xf numFmtId="3" fontId="3" fillId="0" borderId="0" xfId="0" applyNumberFormat="1" applyFont="1" applyBorder="1" applyAlignment="1">
      <alignment horizontal="right"/>
    </xf>
    <xf numFmtId="1" fontId="3" fillId="0" borderId="0" xfId="0" applyNumberFormat="1" applyFont="1" applyBorder="1" applyAlignment="1">
      <alignment horizontal="right"/>
    </xf>
    <xf numFmtId="3" fontId="8" fillId="0" borderId="0" xfId="0" applyNumberFormat="1" applyFont="1" applyBorder="1" applyAlignment="1">
      <alignment/>
    </xf>
    <xf numFmtId="3" fontId="5" fillId="0" borderId="34" xfId="0" applyNumberFormat="1" applyFont="1" applyBorder="1" applyAlignment="1">
      <alignment/>
    </xf>
    <xf numFmtId="3" fontId="5" fillId="0" borderId="33" xfId="0" applyNumberFormat="1" applyFont="1" applyBorder="1" applyAlignment="1">
      <alignment/>
    </xf>
    <xf numFmtId="3" fontId="3" fillId="0" borderId="55" xfId="0" applyNumberFormat="1" applyFont="1" applyBorder="1" applyAlignment="1">
      <alignment/>
    </xf>
    <xf numFmtId="3" fontId="5" fillId="0" borderId="20" xfId="0" applyNumberFormat="1" applyFont="1" applyBorder="1" applyAlignment="1">
      <alignment horizontal="right"/>
    </xf>
    <xf numFmtId="0" fontId="0" fillId="0" borderId="20" xfId="0" applyBorder="1" applyAlignment="1">
      <alignment horizontal="right"/>
    </xf>
    <xf numFmtId="3" fontId="0" fillId="0" borderId="54" xfId="0" applyNumberFormat="1" applyBorder="1" applyAlignment="1">
      <alignment/>
    </xf>
    <xf numFmtId="172" fontId="3" fillId="0" borderId="55" xfId="0" applyNumberFormat="1" applyFont="1" applyBorder="1" applyAlignment="1">
      <alignment/>
    </xf>
    <xf numFmtId="172" fontId="3" fillId="0" borderId="56" xfId="0" applyNumberFormat="1" applyFont="1" applyBorder="1" applyAlignment="1">
      <alignment/>
    </xf>
    <xf numFmtId="3" fontId="5" fillId="0" borderId="52" xfId="0" applyNumberFormat="1" applyFont="1" applyBorder="1" applyAlignment="1">
      <alignment horizontal="right"/>
    </xf>
    <xf numFmtId="3" fontId="5" fillId="0" borderId="16" xfId="0" applyNumberFormat="1" applyFont="1" applyBorder="1" applyAlignment="1">
      <alignment horizontal="right"/>
    </xf>
    <xf numFmtId="0" fontId="5" fillId="0" borderId="18" xfId="0" applyFont="1" applyBorder="1" applyAlignment="1">
      <alignment horizontal="right"/>
    </xf>
    <xf numFmtId="0" fontId="5" fillId="0" borderId="17" xfId="0" applyFont="1" applyBorder="1" applyAlignment="1">
      <alignment horizontal="right"/>
    </xf>
    <xf numFmtId="0" fontId="5" fillId="0" borderId="20" xfId="0" applyFont="1" applyBorder="1" applyAlignment="1">
      <alignment horizontal="right"/>
    </xf>
    <xf numFmtId="0" fontId="5" fillId="0" borderId="0" xfId="0" applyFont="1" applyBorder="1" applyAlignment="1">
      <alignment horizontal="right"/>
    </xf>
    <xf numFmtId="0" fontId="5" fillId="0" borderId="34" xfId="0" applyFont="1" applyBorder="1" applyAlignment="1">
      <alignment horizontal="right"/>
    </xf>
    <xf numFmtId="0" fontId="5" fillId="0" borderId="33" xfId="0" applyFont="1" applyBorder="1" applyAlignment="1">
      <alignment horizontal="right"/>
    </xf>
    <xf numFmtId="0" fontId="5" fillId="0" borderId="54" xfId="0" applyFont="1" applyBorder="1" applyAlignment="1">
      <alignment horizontal="right"/>
    </xf>
    <xf numFmtId="0" fontId="7" fillId="0" borderId="64" xfId="0" applyFont="1" applyBorder="1" applyAlignment="1">
      <alignment horizontal="right"/>
    </xf>
    <xf numFmtId="0" fontId="7" fillId="0" borderId="27" xfId="0" applyFont="1" applyBorder="1" applyAlignment="1">
      <alignment horizontal="right"/>
    </xf>
    <xf numFmtId="0" fontId="7" fillId="0" borderId="43" xfId="0" applyFont="1" applyBorder="1" applyAlignment="1">
      <alignment horizontal="right"/>
    </xf>
    <xf numFmtId="0" fontId="7" fillId="0" borderId="65" xfId="0" applyFont="1" applyBorder="1" applyAlignment="1">
      <alignment horizontal="right"/>
    </xf>
    <xf numFmtId="0" fontId="7" fillId="0" borderId="51" xfId="0" applyFont="1" applyBorder="1" applyAlignment="1">
      <alignment horizontal="right"/>
    </xf>
    <xf numFmtId="0" fontId="7" fillId="0" borderId="49" xfId="0" applyFont="1" applyBorder="1" applyAlignment="1">
      <alignment horizontal="right"/>
    </xf>
    <xf numFmtId="49" fontId="3" fillId="0" borderId="20" xfId="0" applyNumberFormat="1" applyFont="1" applyBorder="1" applyAlignment="1" quotePrefix="1">
      <alignment horizontal="center"/>
    </xf>
    <xf numFmtId="49" fontId="3" fillId="0" borderId="0" xfId="0" applyNumberFormat="1" applyFont="1" applyBorder="1" applyAlignment="1">
      <alignment horizontal="center"/>
    </xf>
    <xf numFmtId="49" fontId="3" fillId="0" borderId="25" xfId="0" applyNumberFormat="1" applyFont="1" applyBorder="1" applyAlignment="1">
      <alignment horizontal="center"/>
    </xf>
    <xf numFmtId="49" fontId="3" fillId="0" borderId="52" xfId="0" applyNumberFormat="1" applyFont="1" applyBorder="1" applyAlignment="1" quotePrefix="1">
      <alignment horizontal="center"/>
    </xf>
    <xf numFmtId="49" fontId="3" fillId="0" borderId="16" xfId="0" applyNumberFormat="1" applyFont="1" applyBorder="1" applyAlignment="1">
      <alignment horizontal="center"/>
    </xf>
    <xf numFmtId="49" fontId="3" fillId="0" borderId="37" xfId="0" applyNumberFormat="1" applyFont="1" applyBorder="1" applyAlignment="1">
      <alignment horizontal="center"/>
    </xf>
    <xf numFmtId="0" fontId="7" fillId="0" borderId="65" xfId="0" applyFont="1" applyBorder="1" applyAlignment="1" quotePrefix="1">
      <alignment horizontal="right"/>
    </xf>
    <xf numFmtId="0" fontId="5" fillId="0" borderId="25" xfId="0" applyFont="1" applyBorder="1" applyAlignment="1">
      <alignment horizontal="right"/>
    </xf>
    <xf numFmtId="0" fontId="3" fillId="0" borderId="20" xfId="0" applyFont="1" applyBorder="1" applyAlignment="1">
      <alignment horizontal="right"/>
    </xf>
    <xf numFmtId="0" fontId="3" fillId="0" borderId="0" xfId="0" applyFont="1" applyBorder="1" applyAlignment="1">
      <alignment horizontal="right"/>
    </xf>
    <xf numFmtId="0" fontId="3" fillId="0" borderId="11" xfId="0" applyFont="1" applyBorder="1" applyAlignment="1">
      <alignment horizontal="right"/>
    </xf>
    <xf numFmtId="0" fontId="3" fillId="0" borderId="65" xfId="0" applyFont="1" applyBorder="1" applyAlignment="1">
      <alignment horizontal="right"/>
    </xf>
    <xf numFmtId="0" fontId="3" fillId="0" borderId="51" xfId="0" applyFont="1" applyBorder="1" applyAlignment="1">
      <alignment horizontal="right"/>
    </xf>
    <xf numFmtId="0" fontId="3" fillId="0" borderId="49" xfId="0" applyFont="1" applyBorder="1" applyAlignment="1">
      <alignment horizontal="right"/>
    </xf>
    <xf numFmtId="0" fontId="3" fillId="0" borderId="66" xfId="0" applyFont="1" applyBorder="1" applyAlignment="1">
      <alignment horizontal="right"/>
    </xf>
    <xf numFmtId="0" fontId="3" fillId="0" borderId="67" xfId="0" applyFont="1" applyBorder="1" applyAlignment="1">
      <alignment horizontal="right"/>
    </xf>
    <xf numFmtId="0" fontId="3" fillId="0" borderId="43" xfId="0" applyFont="1" applyBorder="1" applyAlignment="1">
      <alignment horizontal="right"/>
    </xf>
    <xf numFmtId="0" fontId="3" fillId="0" borderId="64" xfId="0" applyFont="1" applyBorder="1" applyAlignment="1">
      <alignment horizontal="right"/>
    </xf>
    <xf numFmtId="0" fontId="3" fillId="0" borderId="27" xfId="0" applyFont="1" applyBorder="1" applyAlignment="1">
      <alignment horizontal="right"/>
    </xf>
    <xf numFmtId="3" fontId="7" fillId="0" borderId="45" xfId="0" applyNumberFormat="1" applyFont="1" applyBorder="1" applyAlignment="1">
      <alignment horizontal="left"/>
    </xf>
    <xf numFmtId="3" fontId="7" fillId="0" borderId="51" xfId="0" applyNumberFormat="1" applyFont="1" applyBorder="1" applyAlignment="1">
      <alignment horizontal="left"/>
    </xf>
    <xf numFmtId="3" fontId="7" fillId="0" borderId="46" xfId="0" applyNumberFormat="1" applyFont="1" applyBorder="1" applyAlignment="1">
      <alignment horizontal="left"/>
    </xf>
    <xf numFmtId="3" fontId="5" fillId="0" borderId="34" xfId="0" applyNumberFormat="1" applyFont="1" applyBorder="1" applyAlignment="1">
      <alignment horizontal="center"/>
    </xf>
    <xf numFmtId="3" fontId="5" fillId="0" borderId="33" xfId="0" applyNumberFormat="1" applyFont="1" applyBorder="1" applyAlignment="1">
      <alignment horizontal="center"/>
    </xf>
    <xf numFmtId="3" fontId="5" fillId="0" borderId="54" xfId="0" applyNumberFormat="1" applyFont="1" applyBorder="1" applyAlignment="1">
      <alignment horizontal="center"/>
    </xf>
    <xf numFmtId="49" fontId="3" fillId="0" borderId="52" xfId="0" applyNumberFormat="1" applyFont="1" applyBorder="1" applyAlignment="1">
      <alignment horizontal="center"/>
    </xf>
    <xf numFmtId="0" fontId="3" fillId="0" borderId="68" xfId="0" applyFont="1" applyBorder="1" applyAlignment="1">
      <alignment horizontal="center" wrapText="1"/>
    </xf>
    <xf numFmtId="0" fontId="3" fillId="0" borderId="69" xfId="0" applyFont="1" applyBorder="1" applyAlignment="1">
      <alignment horizontal="center" wrapText="1"/>
    </xf>
    <xf numFmtId="0" fontId="3" fillId="0" borderId="70" xfId="0" applyFont="1" applyBorder="1" applyAlignment="1">
      <alignment horizontal="center" wrapText="1"/>
    </xf>
    <xf numFmtId="3" fontId="5" fillId="0" borderId="20" xfId="0" applyNumberFormat="1" applyFont="1" applyBorder="1" applyAlignment="1">
      <alignment horizontal="center"/>
    </xf>
    <xf numFmtId="3" fontId="5" fillId="0" borderId="0" xfId="0" applyNumberFormat="1" applyFont="1" applyBorder="1" applyAlignment="1">
      <alignment horizontal="center"/>
    </xf>
    <xf numFmtId="3" fontId="5" fillId="0" borderId="25" xfId="0" applyNumberFormat="1" applyFont="1" applyBorder="1" applyAlignment="1">
      <alignment horizontal="center"/>
    </xf>
    <xf numFmtId="3" fontId="3" fillId="0" borderId="34" xfId="0" applyNumberFormat="1" applyFont="1" applyBorder="1" applyAlignment="1">
      <alignment horizontal="center"/>
    </xf>
    <xf numFmtId="3" fontId="3" fillId="0" borderId="33" xfId="0" applyNumberFormat="1" applyFont="1" applyBorder="1" applyAlignment="1">
      <alignment horizontal="center"/>
    </xf>
    <xf numFmtId="3" fontId="3" fillId="0" borderId="54" xfId="0" applyNumberFormat="1" applyFont="1" applyBorder="1" applyAlignment="1">
      <alignment horizontal="center"/>
    </xf>
    <xf numFmtId="0" fontId="3" fillId="0" borderId="34" xfId="0" applyFont="1" applyBorder="1" applyAlignment="1">
      <alignment horizontal="center" wrapText="1"/>
    </xf>
    <xf numFmtId="0" fontId="3" fillId="0" borderId="33" xfId="0" applyFont="1" applyBorder="1" applyAlignment="1">
      <alignment horizontal="center" wrapText="1"/>
    </xf>
    <xf numFmtId="0" fontId="3" fillId="0" borderId="54" xfId="0" applyFont="1" applyBorder="1" applyAlignment="1">
      <alignment horizontal="center" wrapText="1"/>
    </xf>
    <xf numFmtId="3" fontId="3" fillId="0" borderId="0" xfId="0" applyNumberFormat="1" applyFont="1" applyBorder="1" applyAlignment="1">
      <alignment horizontal="center"/>
    </xf>
    <xf numFmtId="3" fontId="4" fillId="0" borderId="18" xfId="0" applyNumberFormat="1" applyFont="1" applyBorder="1" applyAlignment="1">
      <alignment horizontal="center"/>
    </xf>
    <xf numFmtId="3" fontId="4" fillId="0" borderId="17" xfId="0" applyNumberFormat="1" applyFont="1" applyBorder="1" applyAlignment="1">
      <alignment horizontal="center"/>
    </xf>
    <xf numFmtId="3" fontId="4"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18" xfId="0" applyNumberFormat="1" applyFont="1" applyBorder="1" applyAlignment="1">
      <alignment horizontal="center"/>
    </xf>
    <xf numFmtId="3" fontId="3" fillId="0" borderId="17" xfId="0" applyNumberFormat="1" applyFont="1" applyBorder="1" applyAlignment="1">
      <alignment horizontal="center"/>
    </xf>
    <xf numFmtId="3" fontId="3" fillId="0" borderId="19" xfId="0" applyNumberFormat="1"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1"/>
  <sheetViews>
    <sheetView tabSelected="1" zoomScale="75" zoomScaleNormal="75" zoomScalePageLayoutView="0" workbookViewId="0" topLeftCell="A1">
      <selection activeCell="A4" sqref="A4:D4"/>
    </sheetView>
  </sheetViews>
  <sheetFormatPr defaultColWidth="9.140625" defaultRowHeight="12.75"/>
  <cols>
    <col min="1" max="2" width="4.28125" style="2" customWidth="1"/>
    <col min="3" max="3" width="3.00390625" style="2" customWidth="1"/>
    <col min="4" max="4" width="38.8515625" style="2" customWidth="1"/>
    <col min="5" max="8" width="12.28125" style="2" customWidth="1"/>
    <col min="9" max="9" width="12.421875" style="2" customWidth="1"/>
    <col min="10" max="13" width="12.7109375" style="2" customWidth="1"/>
    <col min="14" max="14" width="13.28125" style="2" customWidth="1"/>
    <col min="15" max="17" width="15.00390625" style="2" customWidth="1"/>
    <col min="18" max="18" width="11.57421875" style="2" customWidth="1"/>
    <col min="19" max="19" width="9.140625" style="2" customWidth="1"/>
    <col min="20" max="20" width="18.00390625" style="2" customWidth="1"/>
    <col min="21" max="21" width="3.00390625" style="2" customWidth="1"/>
    <col min="22" max="22" width="4.28125" style="2" customWidth="1"/>
    <col min="23" max="23" width="4.421875" style="2" customWidth="1"/>
    <col min="24" max="16384" width="9.140625" style="2" customWidth="1"/>
  </cols>
  <sheetData>
    <row r="1" spans="1:23" s="1" customFormat="1" ht="21.75" customHeight="1">
      <c r="A1" s="271" t="s">
        <v>100</v>
      </c>
      <c r="B1" s="271"/>
      <c r="C1" s="271"/>
      <c r="D1" s="271"/>
      <c r="E1" s="272" t="s">
        <v>0</v>
      </c>
      <c r="F1" s="272"/>
      <c r="G1" s="272"/>
      <c r="H1" s="272"/>
      <c r="I1" s="272"/>
      <c r="J1" s="272"/>
      <c r="K1" s="272"/>
      <c r="L1" s="272"/>
      <c r="M1" s="272"/>
      <c r="N1" s="272"/>
      <c r="O1" s="272"/>
      <c r="P1" s="272"/>
      <c r="Q1" s="272"/>
      <c r="R1" s="273" t="s">
        <v>104</v>
      </c>
      <c r="S1" s="273"/>
      <c r="T1" s="273"/>
      <c r="U1" s="273"/>
      <c r="V1" s="273"/>
      <c r="W1" s="273"/>
    </row>
    <row r="2" spans="1:23" s="1" customFormat="1" ht="21.75" customHeight="1">
      <c r="A2" s="272" t="s">
        <v>65</v>
      </c>
      <c r="B2" s="272"/>
      <c r="C2" s="272"/>
      <c r="D2" s="272"/>
      <c r="E2" s="272"/>
      <c r="F2" s="272"/>
      <c r="G2" s="272"/>
      <c r="H2" s="272"/>
      <c r="I2" s="272"/>
      <c r="J2" s="272"/>
      <c r="K2" s="272"/>
      <c r="L2" s="272"/>
      <c r="M2" s="272"/>
      <c r="N2" s="272"/>
      <c r="O2" s="272"/>
      <c r="P2" s="272"/>
      <c r="Q2" s="272"/>
      <c r="R2" s="272"/>
      <c r="S2" s="272"/>
      <c r="T2" s="272"/>
      <c r="U2" s="272"/>
      <c r="V2" s="272"/>
      <c r="W2" s="272"/>
    </row>
    <row r="3" spans="1:23" ht="21.75" customHeight="1" thickBot="1">
      <c r="A3" s="258" t="s">
        <v>1</v>
      </c>
      <c r="B3" s="258"/>
      <c r="C3" s="258"/>
      <c r="D3" s="258"/>
      <c r="E3" s="258"/>
      <c r="F3" s="258"/>
      <c r="G3" s="258"/>
      <c r="H3" s="258"/>
      <c r="I3" s="258"/>
      <c r="J3" s="258"/>
      <c r="K3" s="258"/>
      <c r="L3" s="258"/>
      <c r="M3" s="258"/>
      <c r="N3" s="258"/>
      <c r="O3" s="258"/>
      <c r="P3" s="258"/>
      <c r="Q3" s="258"/>
      <c r="R3" s="263"/>
      <c r="S3" s="263"/>
      <c r="T3" s="263"/>
      <c r="U3" s="263"/>
      <c r="V3" s="263"/>
      <c r="W3" s="263"/>
    </row>
    <row r="4" spans="1:23" ht="21.75" customHeight="1">
      <c r="A4" s="264"/>
      <c r="B4" s="265"/>
      <c r="C4" s="265"/>
      <c r="D4" s="266"/>
      <c r="E4" s="267" t="s">
        <v>60</v>
      </c>
      <c r="F4" s="226"/>
      <c r="G4" s="227"/>
      <c r="H4" s="267" t="s">
        <v>101</v>
      </c>
      <c r="I4" s="226"/>
      <c r="J4" s="227"/>
      <c r="K4" s="268" t="s">
        <v>2</v>
      </c>
      <c r="L4" s="269"/>
      <c r="M4" s="270"/>
      <c r="N4" s="126"/>
      <c r="O4" s="268" t="s">
        <v>2</v>
      </c>
      <c r="P4" s="269"/>
      <c r="Q4" s="270"/>
      <c r="R4" s="264"/>
      <c r="S4" s="265"/>
      <c r="T4" s="265"/>
      <c r="U4" s="265"/>
      <c r="V4" s="265"/>
      <c r="W4" s="266"/>
    </row>
    <row r="5" spans="1:23" ht="21.75" customHeight="1" thickBot="1">
      <c r="A5" s="254"/>
      <c r="B5" s="255"/>
      <c r="C5" s="255"/>
      <c r="D5" s="256"/>
      <c r="E5" s="257"/>
      <c r="F5" s="258"/>
      <c r="G5" s="259"/>
      <c r="H5" s="257" t="s">
        <v>64</v>
      </c>
      <c r="I5" s="258"/>
      <c r="J5" s="259"/>
      <c r="K5" s="260" t="s">
        <v>106</v>
      </c>
      <c r="L5" s="261"/>
      <c r="M5" s="262"/>
      <c r="N5" s="125"/>
      <c r="O5" s="251" t="s">
        <v>108</v>
      </c>
      <c r="P5" s="252"/>
      <c r="Q5" s="253"/>
      <c r="R5" s="254"/>
      <c r="S5" s="255"/>
      <c r="T5" s="255"/>
      <c r="U5" s="255"/>
      <c r="V5" s="255"/>
      <c r="W5" s="256"/>
    </row>
    <row r="6" spans="1:23" ht="21.75" customHeight="1">
      <c r="A6" s="254"/>
      <c r="B6" s="255"/>
      <c r="C6" s="255"/>
      <c r="D6" s="256"/>
      <c r="E6" s="4" t="s">
        <v>3</v>
      </c>
      <c r="F6" s="4" t="s">
        <v>4</v>
      </c>
      <c r="G6" s="5" t="s">
        <v>5</v>
      </c>
      <c r="H6" s="4" t="s">
        <v>3</v>
      </c>
      <c r="I6" s="4" t="s">
        <v>4</v>
      </c>
      <c r="J6" s="5" t="s">
        <v>5</v>
      </c>
      <c r="K6" s="6" t="s">
        <v>3</v>
      </c>
      <c r="L6" s="6" t="s">
        <v>4</v>
      </c>
      <c r="M6" s="3" t="s">
        <v>5</v>
      </c>
      <c r="N6" s="128" t="s">
        <v>6</v>
      </c>
      <c r="O6" s="6" t="s">
        <v>3</v>
      </c>
      <c r="P6" s="6" t="s">
        <v>4</v>
      </c>
      <c r="Q6" s="3" t="s">
        <v>5</v>
      </c>
      <c r="R6" s="254"/>
      <c r="S6" s="255"/>
      <c r="T6" s="255"/>
      <c r="U6" s="255"/>
      <c r="V6" s="255"/>
      <c r="W6" s="256"/>
    </row>
    <row r="7" spans="1:23" ht="21.75" customHeight="1" thickBot="1">
      <c r="A7" s="247"/>
      <c r="B7" s="248"/>
      <c r="C7" s="248"/>
      <c r="D7" s="249"/>
      <c r="E7" s="7" t="s">
        <v>7</v>
      </c>
      <c r="F7" s="7" t="s">
        <v>8</v>
      </c>
      <c r="G7" s="8" t="s">
        <v>9</v>
      </c>
      <c r="H7" s="7" t="s">
        <v>7</v>
      </c>
      <c r="I7" s="7" t="s">
        <v>8</v>
      </c>
      <c r="J7" s="8" t="s">
        <v>9</v>
      </c>
      <c r="K7" s="7" t="s">
        <v>7</v>
      </c>
      <c r="L7" s="7" t="s">
        <v>8</v>
      </c>
      <c r="M7" s="8" t="s">
        <v>9</v>
      </c>
      <c r="N7" s="129" t="s">
        <v>49</v>
      </c>
      <c r="O7" s="7" t="s">
        <v>7</v>
      </c>
      <c r="P7" s="7" t="s">
        <v>8</v>
      </c>
      <c r="Q7" s="8" t="s">
        <v>9</v>
      </c>
      <c r="R7" s="247"/>
      <c r="S7" s="248"/>
      <c r="T7" s="248"/>
      <c r="U7" s="248"/>
      <c r="V7" s="248"/>
      <c r="W7" s="249"/>
    </row>
    <row r="8" spans="1:23" ht="7.5" customHeight="1" thickBot="1">
      <c r="A8" s="9"/>
      <c r="B8" s="10"/>
      <c r="C8" s="10"/>
      <c r="D8" s="10"/>
      <c r="E8" s="11"/>
      <c r="F8" s="11"/>
      <c r="G8" s="11"/>
      <c r="H8" s="11"/>
      <c r="I8" s="11"/>
      <c r="J8" s="11"/>
      <c r="K8" s="11"/>
      <c r="L8" s="11"/>
      <c r="M8" s="11"/>
      <c r="N8" s="11"/>
      <c r="O8" s="11"/>
      <c r="P8" s="11"/>
      <c r="Q8" s="11"/>
      <c r="R8" s="12"/>
      <c r="S8" s="12"/>
      <c r="T8" s="12"/>
      <c r="U8" s="12"/>
      <c r="V8" s="12"/>
      <c r="W8" s="13"/>
    </row>
    <row r="9" spans="1:24" ht="22.5" customHeight="1" thickBot="1">
      <c r="A9" s="14"/>
      <c r="B9" s="15"/>
      <c r="C9" s="15"/>
      <c r="D9" s="16"/>
      <c r="E9" s="225" t="s">
        <v>61</v>
      </c>
      <c r="F9" s="226"/>
      <c r="G9" s="227"/>
      <c r="H9" s="225" t="s">
        <v>102</v>
      </c>
      <c r="I9" s="226"/>
      <c r="J9" s="227"/>
      <c r="K9" s="250" t="s">
        <v>62</v>
      </c>
      <c r="L9" s="229"/>
      <c r="M9" s="230"/>
      <c r="N9" s="127"/>
      <c r="O9" s="250" t="s">
        <v>10</v>
      </c>
      <c r="P9" s="229"/>
      <c r="Q9" s="230"/>
      <c r="R9" s="14"/>
      <c r="S9" s="15"/>
      <c r="T9" s="15"/>
      <c r="U9" s="15"/>
      <c r="V9" s="15"/>
      <c r="W9" s="16"/>
      <c r="X9" s="18"/>
    </row>
    <row r="10" spans="1:24" ht="22.5" customHeight="1" thickBot="1">
      <c r="A10" s="19" t="s">
        <v>51</v>
      </c>
      <c r="B10" s="20"/>
      <c r="C10" s="20"/>
      <c r="D10" s="20"/>
      <c r="E10" s="21">
        <v>49.9</v>
      </c>
      <c r="F10" s="22">
        <v>2.2</v>
      </c>
      <c r="G10" s="23">
        <f>+E10+F10</f>
        <v>52.1</v>
      </c>
      <c r="H10" s="22">
        <f>E32</f>
        <v>130</v>
      </c>
      <c r="I10" s="22">
        <f>F32</f>
        <v>13.9</v>
      </c>
      <c r="J10" s="23">
        <f>+H10+I10</f>
        <v>143.9</v>
      </c>
      <c r="K10" s="21">
        <v>50.1</v>
      </c>
      <c r="L10" s="22">
        <v>1.2</v>
      </c>
      <c r="M10" s="23">
        <f>+K10+L10</f>
        <v>51.300000000000004</v>
      </c>
      <c r="N10" s="130">
        <f>ROUND(M10-Q10,2)/Q10*100</f>
        <v>-22.857142857142858</v>
      </c>
      <c r="O10" s="21">
        <v>64.6</v>
      </c>
      <c r="P10" s="22">
        <v>1.9</v>
      </c>
      <c r="Q10" s="23">
        <f>+O10+P10</f>
        <v>66.5</v>
      </c>
      <c r="R10" s="214" t="s">
        <v>52</v>
      </c>
      <c r="S10" s="215"/>
      <c r="T10" s="215"/>
      <c r="U10" s="215"/>
      <c r="V10" s="215"/>
      <c r="W10" s="232"/>
      <c r="X10" s="18"/>
    </row>
    <row r="11" spans="1:24" ht="22.5" customHeight="1" thickBot="1">
      <c r="A11" s="27"/>
      <c r="B11" s="20"/>
      <c r="C11" s="20"/>
      <c r="D11" s="20"/>
      <c r="E11" s="28"/>
      <c r="F11" s="29"/>
      <c r="G11" s="29"/>
      <c r="H11" s="29"/>
      <c r="I11" s="29"/>
      <c r="J11" s="29"/>
      <c r="K11" s="229" t="s">
        <v>109</v>
      </c>
      <c r="L11" s="229"/>
      <c r="M11" s="229"/>
      <c r="N11" s="229"/>
      <c r="O11" s="229" t="s">
        <v>110</v>
      </c>
      <c r="P11" s="229"/>
      <c r="Q11" s="229"/>
      <c r="R11" s="20"/>
      <c r="S11" s="20"/>
      <c r="T11" s="26"/>
      <c r="U11" s="30"/>
      <c r="V11" s="30"/>
      <c r="W11" s="31"/>
      <c r="X11" s="18"/>
    </row>
    <row r="12" spans="1:24" ht="22.5" customHeight="1" thickBot="1">
      <c r="A12" s="19" t="s">
        <v>11</v>
      </c>
      <c r="B12" s="20"/>
      <c r="C12" s="20"/>
      <c r="D12" s="20"/>
      <c r="E12" s="21">
        <f>SUM(E13:E14)</f>
        <v>100.2</v>
      </c>
      <c r="F12" s="32">
        <f>SUM(F13:F14)</f>
        <v>13.8</v>
      </c>
      <c r="G12" s="33">
        <f>+E12+F12</f>
        <v>114</v>
      </c>
      <c r="H12" s="32">
        <f>SUM(H13:H14)</f>
        <v>27</v>
      </c>
      <c r="I12" s="32">
        <f>SUM(I13:I14)</f>
        <v>5</v>
      </c>
      <c r="J12" s="33">
        <f>+H12+I12</f>
        <v>32</v>
      </c>
      <c r="K12" s="32">
        <f>SUM(K13:K14)</f>
        <v>145.4</v>
      </c>
      <c r="L12" s="32">
        <f>SUM(L13:L14)</f>
        <v>20.4</v>
      </c>
      <c r="M12" s="33">
        <f>+K12+L12</f>
        <v>165.8</v>
      </c>
      <c r="N12" s="138" t="s">
        <v>59</v>
      </c>
      <c r="O12" s="32">
        <f>SUM(O13:O14)</f>
        <v>129.2</v>
      </c>
      <c r="P12" s="32">
        <f>SUM(P13:P14)</f>
        <v>8.3</v>
      </c>
      <c r="Q12" s="23">
        <f>+O12+P12</f>
        <v>137.5</v>
      </c>
      <c r="R12" s="214" t="s">
        <v>12</v>
      </c>
      <c r="S12" s="215"/>
      <c r="T12" s="215"/>
      <c r="U12" s="215"/>
      <c r="V12" s="215"/>
      <c r="W12" s="232"/>
      <c r="X12" s="18"/>
    </row>
    <row r="13" spans="1:24" ht="22.5" customHeight="1">
      <c r="A13" s="19"/>
      <c r="B13" s="34" t="s">
        <v>46</v>
      </c>
      <c r="C13" s="35"/>
      <c r="D13" s="36"/>
      <c r="E13" s="37">
        <v>82.4</v>
      </c>
      <c r="F13" s="38">
        <v>13.8</v>
      </c>
      <c r="G13" s="33">
        <f>+E13+F13</f>
        <v>96.2</v>
      </c>
      <c r="H13" s="37">
        <v>17.7</v>
      </c>
      <c r="I13" s="38">
        <v>5</v>
      </c>
      <c r="J13" s="33">
        <f>+H13+I13</f>
        <v>22.7</v>
      </c>
      <c r="K13" s="37">
        <v>104.7</v>
      </c>
      <c r="L13" s="38">
        <v>20.4</v>
      </c>
      <c r="M13" s="33">
        <f>SUM(K13:L13)</f>
        <v>125.1</v>
      </c>
      <c r="N13" s="130">
        <f>ROUND(M13-Q13,2)/Q13*100</f>
        <v>11.200000000000001</v>
      </c>
      <c r="O13" s="39">
        <v>104.2</v>
      </c>
      <c r="P13" s="40">
        <v>8.3</v>
      </c>
      <c r="Q13" s="33">
        <f>+O13+P13</f>
        <v>112.5</v>
      </c>
      <c r="R13" s="219" t="s">
        <v>57</v>
      </c>
      <c r="S13" s="220"/>
      <c r="T13" s="220"/>
      <c r="U13" s="220"/>
      <c r="V13" s="221"/>
      <c r="W13" s="31"/>
      <c r="X13" s="18"/>
    </row>
    <row r="14" spans="1:24" ht="22.5" customHeight="1" thickBot="1">
      <c r="A14" s="19"/>
      <c r="B14" s="244" t="s">
        <v>13</v>
      </c>
      <c r="C14" s="245"/>
      <c r="D14" s="246"/>
      <c r="E14" s="41">
        <v>17.8</v>
      </c>
      <c r="F14" s="42">
        <v>0</v>
      </c>
      <c r="G14" s="43">
        <f>+E14+F14</f>
        <v>17.8</v>
      </c>
      <c r="H14" s="44">
        <v>9.3</v>
      </c>
      <c r="I14" s="45">
        <v>0</v>
      </c>
      <c r="J14" s="43">
        <f>+H14+I14</f>
        <v>9.3</v>
      </c>
      <c r="K14" s="46">
        <v>40.7</v>
      </c>
      <c r="L14" s="47">
        <v>0</v>
      </c>
      <c r="M14" s="43">
        <f>+K14+L14</f>
        <v>40.7</v>
      </c>
      <c r="N14" s="136" t="s">
        <v>59</v>
      </c>
      <c r="O14" s="49">
        <v>25</v>
      </c>
      <c r="P14" s="50">
        <v>0</v>
      </c>
      <c r="Q14" s="43">
        <f>+O14+P14</f>
        <v>25</v>
      </c>
      <c r="R14" s="222" t="s">
        <v>14</v>
      </c>
      <c r="S14" s="223"/>
      <c r="T14" s="223"/>
      <c r="U14" s="223"/>
      <c r="V14" s="224"/>
      <c r="W14" s="31"/>
      <c r="X14" s="18"/>
    </row>
    <row r="15" spans="1:24" ht="9.75" customHeight="1" thickBot="1">
      <c r="A15" s="19"/>
      <c r="B15" s="51"/>
      <c r="C15" s="51"/>
      <c r="D15" s="51"/>
      <c r="E15" s="28"/>
      <c r="F15" s="28"/>
      <c r="G15" s="28"/>
      <c r="H15" s="28"/>
      <c r="I15" s="28"/>
      <c r="J15" s="28"/>
      <c r="K15" s="28"/>
      <c r="L15" s="28"/>
      <c r="M15" s="28"/>
      <c r="N15" s="28"/>
      <c r="O15" s="28"/>
      <c r="P15" s="28"/>
      <c r="Q15" s="28"/>
      <c r="R15" s="52"/>
      <c r="S15" s="52"/>
      <c r="T15" s="52"/>
      <c r="U15" s="52"/>
      <c r="V15" s="52"/>
      <c r="W15" s="31"/>
      <c r="X15" s="18"/>
    </row>
    <row r="16" spans="1:24" ht="21.75" customHeight="1" thickBot="1">
      <c r="A16" s="19" t="s">
        <v>15</v>
      </c>
      <c r="B16" s="20"/>
      <c r="C16" s="20"/>
      <c r="D16" s="20"/>
      <c r="E16" s="21">
        <f>+E17+E20+E22+E21</f>
        <v>19.4</v>
      </c>
      <c r="F16" s="22">
        <f>+F17+F20+F22+F21</f>
        <v>2.2</v>
      </c>
      <c r="G16" s="53">
        <f>+G17+G20+G22+G21</f>
        <v>21.6</v>
      </c>
      <c r="H16" s="21">
        <f aca="true" t="shared" si="0" ref="H16:Q16">+H17+H20+H22+H21</f>
        <v>24.1</v>
      </c>
      <c r="I16" s="22">
        <f t="shared" si="0"/>
        <v>2.5</v>
      </c>
      <c r="J16" s="53">
        <f t="shared" si="0"/>
        <v>26.6</v>
      </c>
      <c r="K16" s="32">
        <f t="shared" si="0"/>
        <v>62.7</v>
      </c>
      <c r="L16" s="32">
        <f t="shared" si="0"/>
        <v>5.6</v>
      </c>
      <c r="M16" s="23">
        <f t="shared" si="0"/>
        <v>68.30000000000001</v>
      </c>
      <c r="N16" s="53">
        <f aca="true" t="shared" si="1" ref="N16:N22">ROUND(M16-Q16,2)/Q16*100</f>
        <v>5.891472868217056</v>
      </c>
      <c r="O16" s="32">
        <f t="shared" si="0"/>
        <v>62.7</v>
      </c>
      <c r="P16" s="32">
        <f t="shared" si="0"/>
        <v>1.8</v>
      </c>
      <c r="Q16" s="32">
        <f t="shared" si="0"/>
        <v>64.49999999999999</v>
      </c>
      <c r="R16" s="214" t="s">
        <v>16</v>
      </c>
      <c r="S16" s="215"/>
      <c r="T16" s="215"/>
      <c r="U16" s="215"/>
      <c r="V16" s="215"/>
      <c r="W16" s="232"/>
      <c r="X16" s="18"/>
    </row>
    <row r="17" spans="1:24" ht="21.75" customHeight="1">
      <c r="A17" s="19"/>
      <c r="B17" s="54" t="s">
        <v>17</v>
      </c>
      <c r="C17" s="35"/>
      <c r="D17" s="36"/>
      <c r="E17" s="32">
        <f>SUM(E18+E19)</f>
        <v>19.4</v>
      </c>
      <c r="F17" s="32">
        <f>SUM(F18+F19)</f>
        <v>2.1</v>
      </c>
      <c r="G17" s="55">
        <f aca="true" t="shared" si="2" ref="G17:G22">+E17+F17</f>
        <v>21.5</v>
      </c>
      <c r="H17" s="32">
        <f>SUM(H18+H19)</f>
        <v>24.1</v>
      </c>
      <c r="I17" s="32">
        <f>SUM(I18+I19)</f>
        <v>2.4</v>
      </c>
      <c r="J17" s="55">
        <f aca="true" t="shared" si="3" ref="J17:J22">+H17+I17</f>
        <v>26.5</v>
      </c>
      <c r="K17" s="56">
        <f>SUM(K18+K19)</f>
        <v>62.6</v>
      </c>
      <c r="L17" s="32">
        <f>SUM(L18+L19)</f>
        <v>5.3</v>
      </c>
      <c r="M17" s="55">
        <f>SUM(K17:L17)</f>
        <v>67.9</v>
      </c>
      <c r="N17" s="130">
        <f t="shared" si="1"/>
        <v>6.259780907668231</v>
      </c>
      <c r="O17" s="32">
        <f>SUM(O18+O19)</f>
        <v>62.5</v>
      </c>
      <c r="P17" s="32">
        <f>SUM(P18+P19)</f>
        <v>1.4</v>
      </c>
      <c r="Q17" s="55">
        <f>SUM(O17:P17)</f>
        <v>63.9</v>
      </c>
      <c r="R17" s="239" t="s">
        <v>18</v>
      </c>
      <c r="S17" s="240"/>
      <c r="T17" s="240"/>
      <c r="U17" s="240"/>
      <c r="V17" s="241"/>
      <c r="W17" s="57"/>
      <c r="X17" s="18"/>
    </row>
    <row r="18" spans="1:24" ht="21.75" customHeight="1">
      <c r="A18" s="19"/>
      <c r="B18" s="58"/>
      <c r="C18" s="34" t="s">
        <v>19</v>
      </c>
      <c r="D18" s="36"/>
      <c r="E18" s="59">
        <v>19</v>
      </c>
      <c r="F18" s="60">
        <v>0</v>
      </c>
      <c r="G18" s="61">
        <f t="shared" si="2"/>
        <v>19</v>
      </c>
      <c r="H18" s="62">
        <v>23.6</v>
      </c>
      <c r="I18" s="63">
        <v>0</v>
      </c>
      <c r="J18" s="61">
        <f t="shared" si="3"/>
        <v>23.6</v>
      </c>
      <c r="K18" s="59">
        <v>61.1</v>
      </c>
      <c r="L18" s="64">
        <v>0</v>
      </c>
      <c r="M18" s="61">
        <f>+K18+L18</f>
        <v>61.1</v>
      </c>
      <c r="N18" s="132">
        <f t="shared" si="1"/>
        <v>0.16393442622950818</v>
      </c>
      <c r="O18" s="64">
        <v>61</v>
      </c>
      <c r="P18" s="64">
        <v>0</v>
      </c>
      <c r="Q18" s="25">
        <f>+O18+P18</f>
        <v>61</v>
      </c>
      <c r="R18" s="242" t="s">
        <v>53</v>
      </c>
      <c r="S18" s="243"/>
      <c r="T18" s="243"/>
      <c r="U18" s="241"/>
      <c r="V18" s="65"/>
      <c r="W18" s="57"/>
      <c r="X18" s="18"/>
    </row>
    <row r="19" spans="1:24" ht="21.75" customHeight="1">
      <c r="A19" s="19"/>
      <c r="B19" s="58"/>
      <c r="C19" s="66" t="s">
        <v>20</v>
      </c>
      <c r="D19" s="67"/>
      <c r="E19" s="68">
        <v>0.4</v>
      </c>
      <c r="F19" s="69">
        <v>2.1</v>
      </c>
      <c r="G19" s="48">
        <f t="shared" si="2"/>
        <v>2.5</v>
      </c>
      <c r="H19" s="68">
        <v>0.5</v>
      </c>
      <c r="I19" s="69">
        <v>2.4</v>
      </c>
      <c r="J19" s="48">
        <f t="shared" si="3"/>
        <v>2.9</v>
      </c>
      <c r="K19" s="70">
        <v>1.5</v>
      </c>
      <c r="L19" s="71">
        <v>5.3</v>
      </c>
      <c r="M19" s="48">
        <f>+K19+L19</f>
        <v>6.8</v>
      </c>
      <c r="N19" s="131">
        <f t="shared" si="1"/>
        <v>134.48275862068965</v>
      </c>
      <c r="O19" s="71">
        <v>1.5</v>
      </c>
      <c r="P19" s="71">
        <v>1.4</v>
      </c>
      <c r="Q19" s="48">
        <f>+O19+P19</f>
        <v>2.9</v>
      </c>
      <c r="R19" s="222" t="s">
        <v>21</v>
      </c>
      <c r="S19" s="223"/>
      <c r="T19" s="223"/>
      <c r="U19" s="224"/>
      <c r="V19" s="72"/>
      <c r="W19" s="73" t="s">
        <v>22</v>
      </c>
      <c r="X19" s="18"/>
    </row>
    <row r="20" spans="1:24" ht="21.75" customHeight="1">
      <c r="A20" s="19"/>
      <c r="B20" s="58" t="s">
        <v>23</v>
      </c>
      <c r="C20" s="20"/>
      <c r="D20" s="74"/>
      <c r="E20" s="75">
        <v>0</v>
      </c>
      <c r="F20" s="76">
        <v>0.1</v>
      </c>
      <c r="G20" s="25">
        <f t="shared" si="2"/>
        <v>0.1</v>
      </c>
      <c r="H20" s="75">
        <v>0</v>
      </c>
      <c r="I20" s="76">
        <v>0</v>
      </c>
      <c r="J20" s="25">
        <f t="shared" si="3"/>
        <v>0</v>
      </c>
      <c r="K20" s="77">
        <v>0.1</v>
      </c>
      <c r="L20" s="78">
        <v>0.1</v>
      </c>
      <c r="M20" s="25">
        <f>K20+L20</f>
        <v>0.2</v>
      </c>
      <c r="N20" s="130">
        <f t="shared" si="1"/>
        <v>0</v>
      </c>
      <c r="O20" s="80">
        <v>0.1</v>
      </c>
      <c r="P20" s="81">
        <v>0.1</v>
      </c>
      <c r="Q20" s="82">
        <f>SUM(O20:P20)</f>
        <v>0.2</v>
      </c>
      <c r="R20" s="233" t="s">
        <v>24</v>
      </c>
      <c r="S20" s="234"/>
      <c r="T20" s="234"/>
      <c r="U20" s="234"/>
      <c r="V20" s="235"/>
      <c r="W20" s="73"/>
      <c r="X20" s="18"/>
    </row>
    <row r="21" spans="1:24" ht="21.75" customHeight="1">
      <c r="A21" s="19"/>
      <c r="B21" s="83" t="s">
        <v>25</v>
      </c>
      <c r="C21" s="20"/>
      <c r="D21" s="74"/>
      <c r="E21" s="75">
        <v>0</v>
      </c>
      <c r="F21" s="76">
        <v>0</v>
      </c>
      <c r="G21" s="25">
        <f t="shared" si="2"/>
        <v>0</v>
      </c>
      <c r="H21" s="75">
        <v>0</v>
      </c>
      <c r="I21" s="76">
        <v>0.1</v>
      </c>
      <c r="J21" s="25">
        <f t="shared" si="3"/>
        <v>0.1</v>
      </c>
      <c r="K21" s="75">
        <v>0</v>
      </c>
      <c r="L21" s="78">
        <v>0.2</v>
      </c>
      <c r="M21" s="25">
        <f>+K21+L21</f>
        <v>0.2</v>
      </c>
      <c r="N21" s="130">
        <f t="shared" si="1"/>
        <v>-33.333333333333336</v>
      </c>
      <c r="O21" s="78">
        <v>0</v>
      </c>
      <c r="P21" s="78">
        <v>0.3</v>
      </c>
      <c r="Q21" s="25">
        <f>SUM(O21:P21)</f>
        <v>0.3</v>
      </c>
      <c r="R21" s="233" t="s">
        <v>26</v>
      </c>
      <c r="S21" s="234"/>
      <c r="T21" s="234"/>
      <c r="U21" s="234"/>
      <c r="V21" s="235"/>
      <c r="W21" s="84"/>
      <c r="X21" s="18"/>
    </row>
    <row r="22" spans="1:24" ht="21.75" customHeight="1" thickBot="1">
      <c r="A22" s="19"/>
      <c r="B22" s="85" t="s">
        <v>27</v>
      </c>
      <c r="C22" s="86"/>
      <c r="D22" s="87"/>
      <c r="E22" s="41">
        <v>0</v>
      </c>
      <c r="F22" s="50">
        <v>0</v>
      </c>
      <c r="G22" s="43">
        <f t="shared" si="2"/>
        <v>0</v>
      </c>
      <c r="H22" s="41">
        <v>0</v>
      </c>
      <c r="I22" s="50">
        <v>0</v>
      </c>
      <c r="J22" s="43">
        <f t="shared" si="3"/>
        <v>0</v>
      </c>
      <c r="K22" s="41">
        <v>0</v>
      </c>
      <c r="L22" s="88">
        <v>0</v>
      </c>
      <c r="M22" s="43">
        <f>+K22+L22</f>
        <v>0</v>
      </c>
      <c r="N22" s="208">
        <f t="shared" si="1"/>
        <v>-100</v>
      </c>
      <c r="O22" s="88">
        <v>0.1</v>
      </c>
      <c r="P22" s="50">
        <v>0</v>
      </c>
      <c r="Q22" s="43">
        <f>SUM(O22:P22)</f>
        <v>0.1</v>
      </c>
      <c r="R22" s="236" t="s">
        <v>28</v>
      </c>
      <c r="S22" s="237"/>
      <c r="T22" s="237"/>
      <c r="U22" s="237"/>
      <c r="V22" s="238"/>
      <c r="W22" s="84"/>
      <c r="X22" s="18"/>
    </row>
    <row r="23" spans="1:24" ht="9.75" customHeight="1" thickBot="1">
      <c r="A23" s="27"/>
      <c r="B23" s="20"/>
      <c r="C23" s="20"/>
      <c r="D23" s="20"/>
      <c r="E23" s="29"/>
      <c r="F23" s="29"/>
      <c r="G23" s="29"/>
      <c r="H23" s="29"/>
      <c r="I23" s="29"/>
      <c r="J23" s="29"/>
      <c r="K23" s="29"/>
      <c r="L23" s="29"/>
      <c r="M23" s="29"/>
      <c r="N23" s="29"/>
      <c r="O23" s="29"/>
      <c r="P23" s="29"/>
      <c r="Q23" s="29"/>
      <c r="R23" s="20"/>
      <c r="S23" s="20"/>
      <c r="T23" s="20"/>
      <c r="U23" s="20"/>
      <c r="V23" s="20"/>
      <c r="W23" s="31"/>
      <c r="X23" s="18"/>
    </row>
    <row r="24" spans="1:24" ht="21.75" customHeight="1" thickBot="1">
      <c r="A24" s="19" t="s">
        <v>29</v>
      </c>
      <c r="B24" s="20"/>
      <c r="C24" s="20"/>
      <c r="D24" s="20"/>
      <c r="E24" s="89">
        <f>SUM(E25:E26)</f>
        <v>0</v>
      </c>
      <c r="F24" s="90">
        <f>SUM(F25:F26)</f>
        <v>0</v>
      </c>
      <c r="G24" s="23">
        <f>SUM(G25:G26)</f>
        <v>0</v>
      </c>
      <c r="H24" s="89">
        <f aca="true" t="shared" si="4" ref="H24:Q24">SUM(H25:H26)</f>
        <v>0</v>
      </c>
      <c r="I24" s="90">
        <f t="shared" si="4"/>
        <v>0</v>
      </c>
      <c r="J24" s="23">
        <f t="shared" si="4"/>
        <v>0</v>
      </c>
      <c r="K24" s="89">
        <f t="shared" si="4"/>
        <v>0.2</v>
      </c>
      <c r="L24" s="90">
        <f t="shared" si="4"/>
        <v>0</v>
      </c>
      <c r="M24" s="23">
        <f t="shared" si="4"/>
        <v>0.2</v>
      </c>
      <c r="N24" s="138" t="s">
        <v>59</v>
      </c>
      <c r="O24" s="89">
        <f t="shared" si="4"/>
        <v>0</v>
      </c>
      <c r="P24" s="90">
        <f t="shared" si="4"/>
        <v>0</v>
      </c>
      <c r="Q24" s="23">
        <f t="shared" si="4"/>
        <v>0</v>
      </c>
      <c r="R24" s="214" t="s">
        <v>30</v>
      </c>
      <c r="S24" s="215"/>
      <c r="T24" s="215"/>
      <c r="U24" s="215"/>
      <c r="V24" s="215"/>
      <c r="W24" s="232"/>
      <c r="X24" s="18"/>
    </row>
    <row r="25" spans="1:24" ht="21.75" customHeight="1">
      <c r="A25" s="19"/>
      <c r="B25" s="34" t="s">
        <v>47</v>
      </c>
      <c r="C25" s="91"/>
      <c r="D25" s="92"/>
      <c r="E25" s="32">
        <v>0</v>
      </c>
      <c r="F25" s="32">
        <v>0</v>
      </c>
      <c r="G25" s="33">
        <f>+E25+F25</f>
        <v>0</v>
      </c>
      <c r="H25" s="32">
        <v>0</v>
      </c>
      <c r="I25" s="32">
        <v>0</v>
      </c>
      <c r="J25" s="33">
        <f>+H25+I25</f>
        <v>0</v>
      </c>
      <c r="K25" s="56">
        <v>0.2</v>
      </c>
      <c r="L25" s="32">
        <v>0</v>
      </c>
      <c r="M25" s="33">
        <f>+K25+L25</f>
        <v>0.2</v>
      </c>
      <c r="N25" s="137" t="s">
        <v>59</v>
      </c>
      <c r="O25" s="56">
        <v>0</v>
      </c>
      <c r="P25" s="32">
        <v>0</v>
      </c>
      <c r="Q25" s="33">
        <f>+O25+P25</f>
        <v>0</v>
      </c>
      <c r="R25" s="219" t="s">
        <v>56</v>
      </c>
      <c r="S25" s="220"/>
      <c r="T25" s="220"/>
      <c r="U25" s="220"/>
      <c r="V25" s="221"/>
      <c r="W25" s="31"/>
      <c r="X25" s="18"/>
    </row>
    <row r="26" spans="1:24" ht="21.75" customHeight="1" thickBot="1">
      <c r="A26" s="19"/>
      <c r="B26" s="66" t="s">
        <v>66</v>
      </c>
      <c r="C26" s="93"/>
      <c r="D26" s="94"/>
      <c r="E26" s="88">
        <v>0</v>
      </c>
      <c r="F26" s="88">
        <v>0</v>
      </c>
      <c r="G26" s="43">
        <f>+E26+F26</f>
        <v>0</v>
      </c>
      <c r="H26" s="88">
        <v>0</v>
      </c>
      <c r="I26" s="88">
        <v>0</v>
      </c>
      <c r="J26" s="43">
        <f>+H26+I26</f>
        <v>0</v>
      </c>
      <c r="K26" s="41">
        <v>0</v>
      </c>
      <c r="L26" s="88">
        <v>0</v>
      </c>
      <c r="M26" s="43">
        <f>+K26+L26</f>
        <v>0</v>
      </c>
      <c r="N26" s="139" t="s">
        <v>59</v>
      </c>
      <c r="O26" s="41">
        <v>0</v>
      </c>
      <c r="P26" s="88">
        <v>0</v>
      </c>
      <c r="Q26" s="43">
        <f>+O26+P26</f>
        <v>0</v>
      </c>
      <c r="R26" s="231" t="s">
        <v>67</v>
      </c>
      <c r="S26" s="223"/>
      <c r="T26" s="223"/>
      <c r="U26" s="223"/>
      <c r="V26" s="224"/>
      <c r="W26" s="31"/>
      <c r="X26" s="18"/>
    </row>
    <row r="27" spans="1:24" ht="9.75" customHeight="1" thickBot="1">
      <c r="A27" s="27"/>
      <c r="B27" s="20"/>
      <c r="C27" s="20"/>
      <c r="D27" s="20"/>
      <c r="E27" s="29"/>
      <c r="F27" s="29"/>
      <c r="G27" s="29"/>
      <c r="H27" s="29"/>
      <c r="I27" s="29"/>
      <c r="J27" s="29"/>
      <c r="K27" s="29"/>
      <c r="L27" s="29"/>
      <c r="M27" s="29"/>
      <c r="N27" s="29"/>
      <c r="O27" s="29"/>
      <c r="P27" s="29"/>
      <c r="Q27" s="29"/>
      <c r="R27" s="20"/>
      <c r="S27" s="20"/>
      <c r="T27" s="20"/>
      <c r="U27" s="20"/>
      <c r="V27" s="20"/>
      <c r="W27" s="31"/>
      <c r="X27" s="18"/>
    </row>
    <row r="28" spans="1:24" ht="21.75" customHeight="1" thickBot="1">
      <c r="A28" s="19" t="s">
        <v>31</v>
      </c>
      <c r="B28" s="95" t="s">
        <v>32</v>
      </c>
      <c r="C28" s="95"/>
      <c r="D28" s="96"/>
      <c r="E28" s="89">
        <f>SUM(E29:E30)</f>
        <v>0.7</v>
      </c>
      <c r="F28" s="90">
        <f>SUM(F29:F30)</f>
        <v>-0.1</v>
      </c>
      <c r="G28" s="53">
        <f>SUM(G29:G30)</f>
        <v>0.6</v>
      </c>
      <c r="H28" s="89">
        <f aca="true" t="shared" si="5" ref="H28:Q28">SUM(H29:H30)</f>
        <v>-0.1</v>
      </c>
      <c r="I28" s="90">
        <f t="shared" si="5"/>
        <v>-0.19999999999999998</v>
      </c>
      <c r="J28" s="53">
        <f t="shared" si="5"/>
        <v>-0.30000000000000004</v>
      </c>
      <c r="K28" s="89">
        <f t="shared" si="5"/>
        <v>-0.4</v>
      </c>
      <c r="L28" s="90">
        <f t="shared" si="5"/>
        <v>-0.6</v>
      </c>
      <c r="M28" s="23">
        <f>+K28+L28</f>
        <v>-1</v>
      </c>
      <c r="N28" s="209">
        <f>SUM(N29:N30)</f>
        <v>37.5</v>
      </c>
      <c r="O28" s="21">
        <f t="shared" si="5"/>
        <v>-1.7</v>
      </c>
      <c r="P28" s="22">
        <f t="shared" si="5"/>
        <v>0.1</v>
      </c>
      <c r="Q28" s="28">
        <f t="shared" si="5"/>
        <v>-1.5999999999999999</v>
      </c>
      <c r="R28" s="214" t="s">
        <v>33</v>
      </c>
      <c r="S28" s="215"/>
      <c r="T28" s="215"/>
      <c r="U28" s="215"/>
      <c r="V28" s="215"/>
      <c r="W28" s="232"/>
      <c r="X28" s="18"/>
    </row>
    <row r="29" spans="1:24" ht="21.75" customHeight="1">
      <c r="A29" s="19"/>
      <c r="B29" s="34" t="s">
        <v>34</v>
      </c>
      <c r="C29" s="91"/>
      <c r="D29" s="92"/>
      <c r="E29" s="37">
        <v>0</v>
      </c>
      <c r="F29" s="97">
        <v>0</v>
      </c>
      <c r="G29" s="25">
        <f>+E29+F29</f>
        <v>0</v>
      </c>
      <c r="H29" s="37">
        <v>0</v>
      </c>
      <c r="I29" s="97">
        <v>0.1</v>
      </c>
      <c r="J29" s="25">
        <f>+H29+I29</f>
        <v>0.1</v>
      </c>
      <c r="K29" s="98">
        <v>-0.1</v>
      </c>
      <c r="L29" s="99">
        <v>0.1</v>
      </c>
      <c r="M29" s="25">
        <f>+K29+L29</f>
        <v>0</v>
      </c>
      <c r="N29" s="130">
        <v>0</v>
      </c>
      <c r="O29" s="56">
        <v>0</v>
      </c>
      <c r="P29" s="32">
        <v>0</v>
      </c>
      <c r="Q29" s="79">
        <f>+O29+P29</f>
        <v>0</v>
      </c>
      <c r="R29" s="219" t="s">
        <v>35</v>
      </c>
      <c r="S29" s="220"/>
      <c r="T29" s="220"/>
      <c r="U29" s="220"/>
      <c r="V29" s="221"/>
      <c r="W29" s="31"/>
      <c r="X29" s="18"/>
    </row>
    <row r="30" spans="1:24" ht="21.75" customHeight="1" thickBot="1">
      <c r="A30" s="19"/>
      <c r="B30" s="66" t="s">
        <v>50</v>
      </c>
      <c r="C30" s="93"/>
      <c r="D30" s="94"/>
      <c r="E30" s="41">
        <v>0.7</v>
      </c>
      <c r="F30" s="42">
        <v>-0.1</v>
      </c>
      <c r="G30" s="43">
        <f>+E30+F30</f>
        <v>0.6</v>
      </c>
      <c r="H30" s="41">
        <v>-0.1</v>
      </c>
      <c r="I30" s="42">
        <v>-0.3</v>
      </c>
      <c r="J30" s="43">
        <f>+H30+I30</f>
        <v>-0.4</v>
      </c>
      <c r="K30" s="44">
        <v>-0.3</v>
      </c>
      <c r="L30" s="47">
        <v>-0.7</v>
      </c>
      <c r="M30" s="43">
        <f>+K30+L30</f>
        <v>-1</v>
      </c>
      <c r="N30" s="131">
        <v>37.5</v>
      </c>
      <c r="O30" s="75">
        <v>-1.7</v>
      </c>
      <c r="P30" s="78">
        <v>0.1</v>
      </c>
      <c r="Q30" s="79">
        <f>+O30+P30</f>
        <v>-1.5999999999999999</v>
      </c>
      <c r="R30" s="222" t="s">
        <v>55</v>
      </c>
      <c r="S30" s="223"/>
      <c r="T30" s="223"/>
      <c r="U30" s="223"/>
      <c r="V30" s="224"/>
      <c r="W30" s="31"/>
      <c r="X30" s="18"/>
    </row>
    <row r="31" spans="1:24" ht="21.75" customHeight="1" thickBot="1">
      <c r="A31" s="19"/>
      <c r="B31" s="20"/>
      <c r="C31" s="20"/>
      <c r="D31" s="20"/>
      <c r="E31" s="225" t="s">
        <v>63</v>
      </c>
      <c r="F31" s="226"/>
      <c r="G31" s="227"/>
      <c r="H31" s="225" t="s">
        <v>103</v>
      </c>
      <c r="I31" s="226"/>
      <c r="J31" s="227"/>
      <c r="K31" s="225" t="s">
        <v>103</v>
      </c>
      <c r="L31" s="226"/>
      <c r="M31" s="227"/>
      <c r="N31" s="17"/>
      <c r="O31" s="228" t="s">
        <v>105</v>
      </c>
      <c r="P31" s="229"/>
      <c r="Q31" s="230"/>
      <c r="R31" s="20"/>
      <c r="S31" s="20"/>
      <c r="T31" s="20"/>
      <c r="U31" s="20"/>
      <c r="V31" s="20"/>
      <c r="W31" s="31"/>
      <c r="X31" s="18"/>
    </row>
    <row r="32" spans="1:24" ht="21.75" customHeight="1" thickBot="1">
      <c r="A32" s="202" t="s">
        <v>36</v>
      </c>
      <c r="B32" s="203"/>
      <c r="C32" s="204"/>
      <c r="D32" s="119"/>
      <c r="E32" s="135">
        <f>SUM(E10+E12-E16-E24-E28)</f>
        <v>130</v>
      </c>
      <c r="F32" s="101">
        <f>SUM(F10+F12-F16-F24-F28)</f>
        <v>13.9</v>
      </c>
      <c r="G32" s="23">
        <f>+E32+F32</f>
        <v>143.9</v>
      </c>
      <c r="H32" s="100">
        <f>+H10+H12-H16-H24-H28</f>
        <v>133</v>
      </c>
      <c r="I32" s="101">
        <f>+I10+I12-I16-I24-I28</f>
        <v>16.599999999999998</v>
      </c>
      <c r="J32" s="23">
        <f>+H32+I32</f>
        <v>149.6</v>
      </c>
      <c r="K32" s="100">
        <f>+K10+K12-K16-K24-K28</f>
        <v>133.00000000000003</v>
      </c>
      <c r="L32" s="101">
        <f>+L10+L12-L16-L24-L28</f>
        <v>16.599999999999998</v>
      </c>
      <c r="M32" s="107">
        <f>+K32+L32</f>
        <v>149.60000000000002</v>
      </c>
      <c r="N32" s="102">
        <f>ROUND(M32-Q32,2)/Q32*100</f>
        <v>6.02409638554217</v>
      </c>
      <c r="O32" s="101">
        <f>+O10+O12-O16-O24-O28</f>
        <v>132.79999999999995</v>
      </c>
      <c r="P32" s="101">
        <f>+P10+P12-P16-P24-P28</f>
        <v>8.3</v>
      </c>
      <c r="Q32" s="90">
        <f>+O32+P32</f>
        <v>141.09999999999997</v>
      </c>
      <c r="R32" s="216" t="s">
        <v>37</v>
      </c>
      <c r="S32" s="217"/>
      <c r="T32" s="217"/>
      <c r="U32" s="217"/>
      <c r="V32" s="217"/>
      <c r="W32" s="218"/>
      <c r="X32" s="18"/>
    </row>
    <row r="33" spans="1:24" ht="9.75" customHeight="1" thickBot="1">
      <c r="A33" s="103"/>
      <c r="B33" s="20"/>
      <c r="C33" s="20"/>
      <c r="D33" s="20"/>
      <c r="E33" s="29"/>
      <c r="F33" s="29"/>
      <c r="G33" s="29"/>
      <c r="H33" s="29"/>
      <c r="I33" s="29"/>
      <c r="J33" s="29"/>
      <c r="K33" s="97"/>
      <c r="L33" s="97"/>
      <c r="M33" s="104"/>
      <c r="N33" s="97"/>
      <c r="O33" s="29"/>
      <c r="P33" s="29"/>
      <c r="Q33" s="28"/>
      <c r="R33" s="20"/>
      <c r="S33" s="20"/>
      <c r="T33" s="20"/>
      <c r="U33" s="20"/>
      <c r="V33" s="20"/>
      <c r="W33" s="74"/>
      <c r="X33" s="18"/>
    </row>
    <row r="34" spans="1:24" ht="21.75" customHeight="1" thickBot="1">
      <c r="A34" s="19" t="s">
        <v>48</v>
      </c>
      <c r="B34" s="105"/>
      <c r="C34" s="67"/>
      <c r="D34" s="20"/>
      <c r="E34" s="21">
        <f>SUM(E35:E36)</f>
        <v>130</v>
      </c>
      <c r="F34" s="22">
        <f>SUM(F35:F36)</f>
        <v>13.9</v>
      </c>
      <c r="G34" s="24">
        <f>SUM(E34:F34)</f>
        <v>143.9</v>
      </c>
      <c r="H34" s="21">
        <f>SUM(H35:H36)</f>
        <v>133</v>
      </c>
      <c r="I34" s="22">
        <f>SUM(I35:I36)</f>
        <v>16.599999999999998</v>
      </c>
      <c r="J34" s="24">
        <f>+H34+I34</f>
        <v>149.6</v>
      </c>
      <c r="K34" s="100">
        <f>SUM(K35:K36)</f>
        <v>133</v>
      </c>
      <c r="L34" s="106">
        <f>SUM(L35:L36)</f>
        <v>16.599999999999998</v>
      </c>
      <c r="M34" s="107">
        <f>+K34+L34</f>
        <v>149.6</v>
      </c>
      <c r="N34" s="102">
        <f>ROUND(M34-Q34,2)/Q34*100</f>
        <v>6.024096385542168</v>
      </c>
      <c r="O34" s="22">
        <f>SUM(O35:O36)</f>
        <v>132.8</v>
      </c>
      <c r="P34" s="22">
        <f>SUM(P35:P36)</f>
        <v>8.299999999999999</v>
      </c>
      <c r="Q34" s="108">
        <f>+P34+O34</f>
        <v>141.10000000000002</v>
      </c>
      <c r="R34" s="214" t="s">
        <v>54</v>
      </c>
      <c r="S34" s="215"/>
      <c r="T34" s="215"/>
      <c r="U34" s="215"/>
      <c r="V34" s="215"/>
      <c r="W34" s="109"/>
      <c r="X34" s="18"/>
    </row>
    <row r="35" spans="1:24" ht="21.75" customHeight="1">
      <c r="A35" s="110"/>
      <c r="B35" s="111" t="s">
        <v>38</v>
      </c>
      <c r="C35" s="35"/>
      <c r="D35" s="36"/>
      <c r="E35" s="112">
        <v>88.4</v>
      </c>
      <c r="F35" s="60">
        <v>12.6</v>
      </c>
      <c r="G35" s="25">
        <f>+E35+F35</f>
        <v>101</v>
      </c>
      <c r="H35" s="113">
        <v>105.8</v>
      </c>
      <c r="I35" s="63">
        <v>16.2</v>
      </c>
      <c r="J35" s="25">
        <f>+H35+I35</f>
        <v>122</v>
      </c>
      <c r="K35" s="113">
        <v>105.8</v>
      </c>
      <c r="L35" s="63">
        <v>16.2</v>
      </c>
      <c r="M35" s="114">
        <f>+K35+L35</f>
        <v>122</v>
      </c>
      <c r="N35" s="133">
        <f>ROUND(M35-Q35,2)/Q35*100</f>
        <v>7.205623901581721</v>
      </c>
      <c r="O35" s="112">
        <v>106.2</v>
      </c>
      <c r="P35" s="60">
        <v>7.6</v>
      </c>
      <c r="Q35" s="79">
        <f>+O35+P35</f>
        <v>113.8</v>
      </c>
      <c r="R35" s="219" t="s">
        <v>39</v>
      </c>
      <c r="S35" s="220"/>
      <c r="T35" s="220"/>
      <c r="U35" s="220"/>
      <c r="V35" s="221"/>
      <c r="W35" s="31"/>
      <c r="X35" s="18"/>
    </row>
    <row r="36" spans="1:24" ht="21.75" customHeight="1" thickBot="1">
      <c r="A36" s="27"/>
      <c r="B36" s="66" t="s">
        <v>40</v>
      </c>
      <c r="C36" s="105"/>
      <c r="D36" s="67"/>
      <c r="E36" s="42">
        <v>41.6</v>
      </c>
      <c r="F36" s="50">
        <v>1.3</v>
      </c>
      <c r="G36" s="43">
        <f>+E36+F36</f>
        <v>42.9</v>
      </c>
      <c r="H36" s="45">
        <v>27.2</v>
      </c>
      <c r="I36" s="47">
        <v>0.4</v>
      </c>
      <c r="J36" s="43">
        <f>+H36+I36</f>
        <v>27.599999999999998</v>
      </c>
      <c r="K36" s="45">
        <v>27.2</v>
      </c>
      <c r="L36" s="47">
        <v>0.4</v>
      </c>
      <c r="M36" s="115">
        <f>+K36+L36</f>
        <v>27.599999999999998</v>
      </c>
      <c r="N36" s="134">
        <f>ROUND(M36-Q36,2)/Q36*100</f>
        <v>1.0989010989010988</v>
      </c>
      <c r="O36" s="42">
        <v>26.6</v>
      </c>
      <c r="P36" s="50">
        <v>0.7</v>
      </c>
      <c r="Q36" s="43">
        <f>+O36+P36</f>
        <v>27.3</v>
      </c>
      <c r="R36" s="222" t="s">
        <v>41</v>
      </c>
      <c r="S36" s="223"/>
      <c r="T36" s="223"/>
      <c r="U36" s="223"/>
      <c r="V36" s="224"/>
      <c r="W36" s="31"/>
      <c r="X36" s="18"/>
    </row>
    <row r="37" spans="1:24" ht="9.75" customHeight="1" thickBot="1">
      <c r="A37" s="116"/>
      <c r="B37" s="117"/>
      <c r="C37" s="117"/>
      <c r="D37" s="117"/>
      <c r="E37" s="118"/>
      <c r="F37" s="118"/>
      <c r="G37" s="118"/>
      <c r="H37" s="118"/>
      <c r="I37" s="118"/>
      <c r="J37" s="118"/>
      <c r="K37" s="118"/>
      <c r="L37" s="118"/>
      <c r="M37" s="118"/>
      <c r="N37" s="118"/>
      <c r="O37" s="118"/>
      <c r="P37" s="118"/>
      <c r="Q37" s="118"/>
      <c r="R37" s="117"/>
      <c r="S37" s="117"/>
      <c r="T37" s="117"/>
      <c r="U37" s="117"/>
      <c r="V37" s="117"/>
      <c r="W37" s="119"/>
      <c r="X37" s="18"/>
    </row>
    <row r="38" spans="1:24" ht="9.75" customHeight="1" thickBot="1">
      <c r="A38" s="20"/>
      <c r="B38" s="20"/>
      <c r="C38" s="20"/>
      <c r="D38" s="20"/>
      <c r="E38" s="141"/>
      <c r="F38" s="141"/>
      <c r="G38" s="141"/>
      <c r="H38" s="141"/>
      <c r="I38" s="141"/>
      <c r="J38" s="141"/>
      <c r="K38" s="141"/>
      <c r="L38" s="141"/>
      <c r="M38" s="141"/>
      <c r="N38" s="141"/>
      <c r="O38" s="141"/>
      <c r="P38" s="141"/>
      <c r="Q38" s="141"/>
      <c r="R38" s="20"/>
      <c r="S38" s="20"/>
      <c r="T38" s="20"/>
      <c r="U38" s="20"/>
      <c r="V38" s="20"/>
      <c r="W38" s="20"/>
      <c r="X38" s="18"/>
    </row>
    <row r="39" spans="1:24" s="121" customFormat="1" ht="18.75" customHeight="1" thickBot="1">
      <c r="A39" s="142" t="s">
        <v>68</v>
      </c>
      <c r="B39" s="143"/>
      <c r="C39" s="143"/>
      <c r="D39" s="143"/>
      <c r="E39" s="144">
        <v>0</v>
      </c>
      <c r="F39" s="145">
        <v>0</v>
      </c>
      <c r="G39" s="146">
        <f>+E39+F39</f>
        <v>0</v>
      </c>
      <c r="H39" s="144">
        <v>4.6</v>
      </c>
      <c r="I39" s="145">
        <v>0</v>
      </c>
      <c r="J39" s="146">
        <f>+H39+I39</f>
        <v>4.6</v>
      </c>
      <c r="K39" s="144">
        <v>4.6</v>
      </c>
      <c r="L39" s="145">
        <v>0</v>
      </c>
      <c r="M39" s="146">
        <f>+K39+L39</f>
        <v>4.6</v>
      </c>
      <c r="N39" s="147" t="s">
        <v>59</v>
      </c>
      <c r="O39" s="144">
        <v>23.2</v>
      </c>
      <c r="P39" s="145">
        <v>0</v>
      </c>
      <c r="Q39" s="148">
        <f>O39+P39</f>
        <v>23.2</v>
      </c>
      <c r="R39" s="210" t="s">
        <v>69</v>
      </c>
      <c r="S39" s="211"/>
      <c r="T39" s="211"/>
      <c r="U39" s="211"/>
      <c r="V39" s="211"/>
      <c r="W39" s="211"/>
      <c r="X39" s="205"/>
    </row>
    <row r="40" spans="1:24" s="149" customFormat="1" ht="9.75" customHeight="1" thickBot="1">
      <c r="A40" s="20"/>
      <c r="B40" s="20"/>
      <c r="C40" s="20"/>
      <c r="D40" s="20"/>
      <c r="E40" s="20"/>
      <c r="F40" s="20"/>
      <c r="G40" s="20"/>
      <c r="H40" s="20"/>
      <c r="I40" s="20"/>
      <c r="J40" s="20"/>
      <c r="K40" s="20"/>
      <c r="L40" s="20"/>
      <c r="M40" s="20"/>
      <c r="N40" s="20"/>
      <c r="O40" s="20"/>
      <c r="P40" s="20"/>
      <c r="Q40" s="20"/>
      <c r="R40" s="18"/>
      <c r="S40" s="18"/>
      <c r="T40" s="18"/>
      <c r="U40" s="18"/>
      <c r="V40" s="18"/>
      <c r="W40" s="18"/>
      <c r="X40" s="27"/>
    </row>
    <row r="41" spans="1:29" s="121" customFormat="1" ht="18.75" customHeight="1">
      <c r="A41" s="150" t="s">
        <v>70</v>
      </c>
      <c r="B41" s="151" t="s">
        <v>71</v>
      </c>
      <c r="C41" s="152"/>
      <c r="D41" s="153"/>
      <c r="E41" s="154"/>
      <c r="F41" s="155"/>
      <c r="G41" s="156"/>
      <c r="H41" s="157"/>
      <c r="I41" s="155"/>
      <c r="J41" s="158"/>
      <c r="K41" s="154"/>
      <c r="L41" s="155"/>
      <c r="M41" s="156"/>
      <c r="N41" s="159"/>
      <c r="O41" s="154"/>
      <c r="P41" s="155"/>
      <c r="Q41" s="160"/>
      <c r="R41" s="212" t="s">
        <v>72</v>
      </c>
      <c r="S41" s="213"/>
      <c r="T41" s="213"/>
      <c r="U41" s="213"/>
      <c r="V41" s="213"/>
      <c r="W41" s="213"/>
      <c r="X41" s="206"/>
      <c r="Y41" s="161"/>
      <c r="Z41" s="161"/>
      <c r="AA41" s="161"/>
      <c r="AB41" s="161"/>
      <c r="AC41" s="161"/>
    </row>
    <row r="42" spans="1:29" s="149" customFormat="1" ht="18.75" customHeight="1">
      <c r="A42" s="27"/>
      <c r="B42" s="162" t="s">
        <v>73</v>
      </c>
      <c r="C42" s="162"/>
      <c r="D42" s="163"/>
      <c r="E42" s="164"/>
      <c r="F42" s="165"/>
      <c r="G42" s="166"/>
      <c r="H42" s="167"/>
      <c r="I42" s="165"/>
      <c r="J42" s="168"/>
      <c r="K42" s="164"/>
      <c r="L42" s="165"/>
      <c r="M42" s="166"/>
      <c r="N42" s="169"/>
      <c r="O42" s="164"/>
      <c r="P42" s="165"/>
      <c r="Q42" s="168"/>
      <c r="R42" s="214" t="s">
        <v>74</v>
      </c>
      <c r="S42" s="215"/>
      <c r="T42" s="215"/>
      <c r="U42" s="215"/>
      <c r="V42" s="215"/>
      <c r="W42" s="215"/>
      <c r="X42" s="206"/>
      <c r="Y42" s="161"/>
      <c r="Z42" s="161"/>
      <c r="AA42" s="161"/>
      <c r="AB42" s="161"/>
      <c r="AC42" s="161"/>
    </row>
    <row r="43" spans="1:29" s="149" customFormat="1" ht="18.75" customHeight="1">
      <c r="A43" s="27"/>
      <c r="B43" s="170" t="s">
        <v>75</v>
      </c>
      <c r="C43" s="162"/>
      <c r="D43" s="163"/>
      <c r="E43" s="29">
        <v>0</v>
      </c>
      <c r="F43" s="76">
        <v>0</v>
      </c>
      <c r="G43" s="171">
        <v>0</v>
      </c>
      <c r="H43" s="172">
        <v>0</v>
      </c>
      <c r="I43" s="76">
        <v>0</v>
      </c>
      <c r="J43" s="173">
        <v>0</v>
      </c>
      <c r="K43" s="29">
        <v>0</v>
      </c>
      <c r="L43" s="76">
        <v>0</v>
      </c>
      <c r="M43" s="171">
        <v>0</v>
      </c>
      <c r="N43" s="174" t="s">
        <v>59</v>
      </c>
      <c r="O43" s="29">
        <v>0</v>
      </c>
      <c r="P43" s="76">
        <v>0</v>
      </c>
      <c r="Q43" s="173">
        <v>0</v>
      </c>
      <c r="R43" s="26"/>
      <c r="S43" s="175"/>
      <c r="T43" s="175"/>
      <c r="U43" s="175"/>
      <c r="V43" s="176" t="s">
        <v>76</v>
      </c>
      <c r="X43" s="206"/>
      <c r="Y43" s="161"/>
      <c r="Z43" s="161"/>
      <c r="AA43" s="161"/>
      <c r="AB43" s="161"/>
      <c r="AC43" s="161"/>
    </row>
    <row r="44" spans="1:29" s="149" customFormat="1" ht="18.75" customHeight="1">
      <c r="A44" s="27"/>
      <c r="B44" s="177" t="s">
        <v>77</v>
      </c>
      <c r="C44" s="20"/>
      <c r="D44" s="163"/>
      <c r="E44" s="178">
        <v>0</v>
      </c>
      <c r="F44" s="179">
        <v>0</v>
      </c>
      <c r="G44" s="171">
        <f>SUM(E44:F44)</f>
        <v>0</v>
      </c>
      <c r="H44" s="180">
        <v>0</v>
      </c>
      <c r="I44" s="179">
        <v>0</v>
      </c>
      <c r="J44" s="173">
        <f>SUM(H44:I44)</f>
        <v>0</v>
      </c>
      <c r="K44" s="178">
        <v>0</v>
      </c>
      <c r="L44" s="179">
        <v>0</v>
      </c>
      <c r="M44" s="171">
        <f>SUM(K44:L44)</f>
        <v>0</v>
      </c>
      <c r="N44" s="174" t="s">
        <v>59</v>
      </c>
      <c r="O44" s="178">
        <v>15.7</v>
      </c>
      <c r="P44" s="179">
        <v>0</v>
      </c>
      <c r="Q44" s="173">
        <f>SUM(O44:P44)</f>
        <v>15.7</v>
      </c>
      <c r="R44" s="181"/>
      <c r="S44" s="181"/>
      <c r="T44" s="181"/>
      <c r="U44" s="182"/>
      <c r="V44" s="30" t="s">
        <v>78</v>
      </c>
      <c r="X44" s="140"/>
      <c r="Y44" s="161"/>
      <c r="Z44" s="161"/>
      <c r="AA44" s="183"/>
      <c r="AB44" s="161"/>
      <c r="AC44" s="184"/>
    </row>
    <row r="45" spans="1:29" s="149" customFormat="1" ht="18.75" customHeight="1">
      <c r="A45" s="27"/>
      <c r="B45" s="177" t="s">
        <v>79</v>
      </c>
      <c r="C45" s="20"/>
      <c r="D45" s="163"/>
      <c r="E45" s="178">
        <v>0</v>
      </c>
      <c r="F45" s="179">
        <v>0</v>
      </c>
      <c r="G45" s="171">
        <f>SUM(E45:F45)</f>
        <v>0</v>
      </c>
      <c r="H45" s="180">
        <v>0</v>
      </c>
      <c r="I45" s="179">
        <v>0</v>
      </c>
      <c r="J45" s="173">
        <f>SUM(H45:I45)</f>
        <v>0</v>
      </c>
      <c r="K45" s="178">
        <v>0</v>
      </c>
      <c r="L45" s="179">
        <v>0</v>
      </c>
      <c r="M45" s="171">
        <f>SUM(K45:L45)</f>
        <v>0</v>
      </c>
      <c r="N45" s="174" t="s">
        <v>59</v>
      </c>
      <c r="O45" s="178">
        <v>15.7</v>
      </c>
      <c r="P45" s="179">
        <v>0</v>
      </c>
      <c r="Q45" s="173">
        <f>SUM(O45:P45)</f>
        <v>15.7</v>
      </c>
      <c r="R45" s="181"/>
      <c r="S45" s="181"/>
      <c r="T45" s="181"/>
      <c r="U45" s="182"/>
      <c r="V45" s="30" t="s">
        <v>80</v>
      </c>
      <c r="X45" s="140"/>
      <c r="Y45" s="161"/>
      <c r="Z45" s="161"/>
      <c r="AA45" s="183"/>
      <c r="AB45" s="161"/>
      <c r="AC45" s="184"/>
    </row>
    <row r="46" spans="1:29" s="149" customFormat="1" ht="18.75" customHeight="1">
      <c r="A46" s="27"/>
      <c r="B46" s="177" t="s">
        <v>81</v>
      </c>
      <c r="C46" s="20"/>
      <c r="D46" s="163"/>
      <c r="E46" s="178">
        <v>0</v>
      </c>
      <c r="F46" s="179">
        <v>0</v>
      </c>
      <c r="G46" s="185">
        <f>SUM(E46:F46)</f>
        <v>0</v>
      </c>
      <c r="H46" s="180">
        <v>0</v>
      </c>
      <c r="I46" s="179">
        <v>0</v>
      </c>
      <c r="J46" s="186">
        <f>SUM(H46:I46)</f>
        <v>0</v>
      </c>
      <c r="K46" s="178">
        <v>0</v>
      </c>
      <c r="L46" s="179">
        <v>0</v>
      </c>
      <c r="M46" s="185">
        <f>SUM(K46:L46)</f>
        <v>0</v>
      </c>
      <c r="N46" s="174" t="s">
        <v>59</v>
      </c>
      <c r="O46" s="178">
        <v>0</v>
      </c>
      <c r="P46" s="179">
        <v>0</v>
      </c>
      <c r="Q46" s="186">
        <f>SUM(O46:P46)</f>
        <v>0</v>
      </c>
      <c r="R46" s="181"/>
      <c r="S46" s="181"/>
      <c r="T46" s="181"/>
      <c r="U46" s="182"/>
      <c r="V46" s="30" t="s">
        <v>82</v>
      </c>
      <c r="X46" s="140"/>
      <c r="Y46" s="161"/>
      <c r="Z46" s="161"/>
      <c r="AA46" s="183"/>
      <c r="AB46" s="161"/>
      <c r="AC46" s="184"/>
    </row>
    <row r="47" spans="1:29" s="149" customFormat="1" ht="18.75" customHeight="1" thickBot="1">
      <c r="A47" s="116"/>
      <c r="B47" s="187" t="s">
        <v>83</v>
      </c>
      <c r="C47" s="117"/>
      <c r="D47" s="188"/>
      <c r="E47" s="189">
        <v>0</v>
      </c>
      <c r="F47" s="190">
        <v>0</v>
      </c>
      <c r="G47" s="191">
        <f>SUM(E47:F47)</f>
        <v>0</v>
      </c>
      <c r="H47" s="192">
        <v>0</v>
      </c>
      <c r="I47" s="190">
        <v>0</v>
      </c>
      <c r="J47" s="193">
        <f>SUM(H47:I47)</f>
        <v>0</v>
      </c>
      <c r="K47" s="189">
        <v>0</v>
      </c>
      <c r="L47" s="190">
        <v>0</v>
      </c>
      <c r="M47" s="191">
        <f>SUM(K47:L47)</f>
        <v>0</v>
      </c>
      <c r="N47" s="194" t="s">
        <v>59</v>
      </c>
      <c r="O47" s="189">
        <v>0</v>
      </c>
      <c r="P47" s="190">
        <v>0</v>
      </c>
      <c r="Q47" s="193">
        <f>SUM(O47:P47)</f>
        <v>0</v>
      </c>
      <c r="R47" s="195"/>
      <c r="S47" s="195"/>
      <c r="T47" s="195"/>
      <c r="U47" s="196"/>
      <c r="V47" s="197" t="s">
        <v>84</v>
      </c>
      <c r="W47" s="207"/>
      <c r="X47" s="140"/>
      <c r="Y47" s="161"/>
      <c r="Z47" s="161"/>
      <c r="AA47" s="183"/>
      <c r="AB47" s="161"/>
      <c r="AC47" s="184"/>
    </row>
    <row r="48" spans="1:23" s="121" customFormat="1" ht="18.75" customHeight="1">
      <c r="A48" s="120" t="s">
        <v>85</v>
      </c>
      <c r="B48" s="122" t="s">
        <v>86</v>
      </c>
      <c r="C48" s="10"/>
      <c r="D48" s="10"/>
      <c r="E48" s="20"/>
      <c r="F48" s="20"/>
      <c r="G48" s="20"/>
      <c r="H48" s="27"/>
      <c r="I48" s="20"/>
      <c r="J48" s="74"/>
      <c r="K48" s="20"/>
      <c r="L48" s="20"/>
      <c r="M48" s="20"/>
      <c r="N48" s="20"/>
      <c r="O48" s="20"/>
      <c r="P48" s="20"/>
      <c r="Q48" s="20"/>
      <c r="R48" s="20"/>
      <c r="S48" s="20"/>
      <c r="T48" s="20"/>
      <c r="U48" s="20"/>
      <c r="V48" s="20"/>
      <c r="W48" s="20"/>
    </row>
    <row r="49" spans="1:23" s="121" customFormat="1" ht="18.75" customHeight="1">
      <c r="A49" s="120"/>
      <c r="B49" s="122" t="s">
        <v>87</v>
      </c>
      <c r="C49" s="10"/>
      <c r="D49" s="10"/>
      <c r="E49" s="20"/>
      <c r="F49" s="20"/>
      <c r="G49" s="20"/>
      <c r="H49" s="20"/>
      <c r="I49" s="20"/>
      <c r="J49" s="20"/>
      <c r="K49" s="20"/>
      <c r="L49" s="20"/>
      <c r="M49" s="20"/>
      <c r="N49" s="20"/>
      <c r="O49" s="20"/>
      <c r="P49" s="20"/>
      <c r="Q49" s="20"/>
      <c r="R49" s="20"/>
      <c r="S49" s="20"/>
      <c r="T49" s="20"/>
      <c r="U49" s="20"/>
      <c r="V49" s="20"/>
      <c r="W49" s="20"/>
    </row>
    <row r="50" spans="1:23" s="121" customFormat="1" ht="18.75" customHeight="1">
      <c r="A50" s="120" t="s">
        <v>88</v>
      </c>
      <c r="B50" s="122" t="s">
        <v>89</v>
      </c>
      <c r="C50" s="10"/>
      <c r="D50" s="10"/>
      <c r="E50" s="10"/>
      <c r="F50" s="10"/>
      <c r="G50" s="10"/>
      <c r="H50" s="10"/>
      <c r="I50" s="10"/>
      <c r="J50" s="10"/>
      <c r="K50" s="10"/>
      <c r="L50" s="10"/>
      <c r="M50" s="10"/>
      <c r="N50" s="10"/>
      <c r="O50" s="10"/>
      <c r="P50" s="10"/>
      <c r="Q50" s="10"/>
      <c r="R50" s="10"/>
      <c r="S50" s="10"/>
      <c r="T50" s="10"/>
      <c r="U50" s="10"/>
      <c r="V50" s="10"/>
      <c r="W50" s="10"/>
    </row>
    <row r="51" spans="1:23" s="121" customFormat="1" ht="18.75" customHeight="1">
      <c r="A51" s="122"/>
      <c r="B51" s="122" t="s">
        <v>90</v>
      </c>
      <c r="C51" s="10"/>
      <c r="D51" s="10"/>
      <c r="E51" s="10"/>
      <c r="F51" s="10"/>
      <c r="G51" s="10"/>
      <c r="H51" s="10"/>
      <c r="I51" s="10"/>
      <c r="J51" s="10"/>
      <c r="K51" s="10"/>
      <c r="L51" s="10"/>
      <c r="M51" s="10"/>
      <c r="N51" s="10"/>
      <c r="O51" s="10"/>
      <c r="P51" s="10"/>
      <c r="Q51" s="10"/>
      <c r="R51" s="10"/>
      <c r="S51" s="10"/>
      <c r="T51" s="10"/>
      <c r="U51" s="10"/>
      <c r="V51" s="10"/>
      <c r="W51" s="10"/>
    </row>
    <row r="52" spans="1:23" s="121" customFormat="1" ht="18.75" customHeight="1">
      <c r="A52" s="122"/>
      <c r="B52" s="122" t="s">
        <v>91</v>
      </c>
      <c r="C52" s="10"/>
      <c r="D52" s="10"/>
      <c r="E52" s="10"/>
      <c r="F52" s="10"/>
      <c r="G52" s="10"/>
      <c r="H52" s="10"/>
      <c r="I52" s="10"/>
      <c r="J52" s="10"/>
      <c r="K52" s="10"/>
      <c r="L52" s="10"/>
      <c r="M52" s="10"/>
      <c r="N52" s="10"/>
      <c r="O52" s="10"/>
      <c r="P52" s="10"/>
      <c r="Q52" s="10"/>
      <c r="R52" s="10"/>
      <c r="S52" s="10"/>
      <c r="T52" s="10"/>
      <c r="U52" s="10"/>
      <c r="V52" s="10"/>
      <c r="W52" s="10"/>
    </row>
    <row r="53" spans="1:23" s="121" customFormat="1" ht="18.75" customHeight="1">
      <c r="A53" s="120" t="s">
        <v>43</v>
      </c>
      <c r="B53" s="122" t="s">
        <v>92</v>
      </c>
      <c r="C53" s="10"/>
      <c r="D53" s="10"/>
      <c r="E53" s="10"/>
      <c r="F53" s="10"/>
      <c r="G53" s="10"/>
      <c r="H53" s="10"/>
      <c r="I53" s="10"/>
      <c r="J53" s="120" t="s">
        <v>58</v>
      </c>
      <c r="K53" s="10"/>
      <c r="L53" s="20"/>
      <c r="M53" s="20">
        <v>14</v>
      </c>
      <c r="N53" s="18" t="s">
        <v>42</v>
      </c>
      <c r="T53" s="20"/>
      <c r="U53" s="198"/>
      <c r="V53" s="10"/>
      <c r="W53" s="10"/>
    </row>
    <row r="54" spans="1:23" s="121" customFormat="1" ht="18.75" customHeight="1">
      <c r="A54" s="120"/>
      <c r="B54" s="122"/>
      <c r="C54" s="10"/>
      <c r="D54" s="10"/>
      <c r="E54" s="10"/>
      <c r="F54" s="10"/>
      <c r="G54" s="10"/>
      <c r="H54" s="10"/>
      <c r="I54" s="10"/>
      <c r="J54" s="20" t="s">
        <v>106</v>
      </c>
      <c r="K54" s="10"/>
      <c r="L54" s="199"/>
      <c r="M54" s="199" t="s">
        <v>107</v>
      </c>
      <c r="N54" s="18" t="s">
        <v>42</v>
      </c>
      <c r="T54" s="200"/>
      <c r="U54" s="198"/>
      <c r="V54" s="10"/>
      <c r="W54" s="10"/>
    </row>
    <row r="55" spans="1:23" s="124" customFormat="1" ht="18.75" customHeight="1">
      <c r="A55" s="120" t="s">
        <v>93</v>
      </c>
      <c r="B55" s="20" t="s">
        <v>94</v>
      </c>
      <c r="C55" s="201"/>
      <c r="D55" s="201"/>
      <c r="E55" s="201"/>
      <c r="F55" s="201"/>
      <c r="G55" s="201"/>
      <c r="H55" s="201"/>
      <c r="I55" s="201"/>
      <c r="J55" s="201"/>
      <c r="K55" s="201"/>
      <c r="L55" s="201"/>
      <c r="M55" s="201"/>
      <c r="N55" s="201"/>
      <c r="O55" s="201"/>
      <c r="P55" s="201"/>
      <c r="Q55" s="201"/>
      <c r="R55" s="201"/>
      <c r="S55" s="201"/>
      <c r="T55" s="201"/>
      <c r="U55" s="201"/>
      <c r="V55" s="201"/>
      <c r="W55" s="201"/>
    </row>
    <row r="56" spans="1:23" s="124" customFormat="1" ht="18.75" customHeight="1">
      <c r="A56" s="120" t="s">
        <v>95</v>
      </c>
      <c r="B56" s="20" t="s">
        <v>96</v>
      </c>
      <c r="C56" s="201"/>
      <c r="D56" s="201"/>
      <c r="E56" s="201"/>
      <c r="F56" s="201"/>
      <c r="G56" s="201"/>
      <c r="H56" s="201"/>
      <c r="I56" s="201"/>
      <c r="J56" s="201"/>
      <c r="K56" s="201"/>
      <c r="L56" s="201"/>
      <c r="M56" s="201"/>
      <c r="N56" s="201"/>
      <c r="O56" s="201"/>
      <c r="P56" s="201"/>
      <c r="Q56" s="201"/>
      <c r="R56" s="201"/>
      <c r="S56" s="201"/>
      <c r="T56" s="201"/>
      <c r="U56" s="201"/>
      <c r="V56" s="201"/>
      <c r="W56" s="201"/>
    </row>
    <row r="57" spans="1:23" ht="18.75" customHeight="1">
      <c r="A57" s="123" t="s">
        <v>45</v>
      </c>
      <c r="B57" s="20" t="s">
        <v>44</v>
      </c>
      <c r="C57" s="12"/>
      <c r="D57" s="12"/>
      <c r="E57" s="12"/>
      <c r="F57" s="12"/>
      <c r="G57" s="12"/>
      <c r="H57" s="12"/>
      <c r="I57" s="12"/>
      <c r="J57" s="12"/>
      <c r="K57" s="12"/>
      <c r="L57" s="12"/>
      <c r="M57" s="12"/>
      <c r="N57" s="12"/>
      <c r="O57" s="12"/>
      <c r="P57" s="12"/>
      <c r="Q57" s="12"/>
      <c r="R57" s="12"/>
      <c r="S57" s="12"/>
      <c r="T57" s="12"/>
      <c r="U57" s="12"/>
      <c r="V57" s="12"/>
      <c r="W57" s="12"/>
    </row>
    <row r="58" spans="1:23" ht="18.75" customHeight="1">
      <c r="A58" s="123" t="s">
        <v>97</v>
      </c>
      <c r="B58" s="20" t="s">
        <v>98</v>
      </c>
      <c r="C58" s="12"/>
      <c r="D58" s="12"/>
      <c r="E58" s="12"/>
      <c r="F58" s="12"/>
      <c r="G58" s="12"/>
      <c r="H58" s="12"/>
      <c r="I58" s="12"/>
      <c r="J58" s="12"/>
      <c r="K58" s="12"/>
      <c r="L58" s="12"/>
      <c r="M58" s="12"/>
      <c r="N58" s="12"/>
      <c r="O58" s="12"/>
      <c r="P58" s="12"/>
      <c r="Q58" s="12"/>
      <c r="R58" s="12"/>
      <c r="S58" s="12"/>
      <c r="T58" s="12"/>
      <c r="U58" s="12"/>
      <c r="V58" s="12"/>
      <c r="W58" s="12"/>
    </row>
    <row r="59" spans="1:2" s="149" customFormat="1" ht="18">
      <c r="A59" s="123" t="s">
        <v>59</v>
      </c>
      <c r="B59" s="18" t="s">
        <v>99</v>
      </c>
    </row>
    <row r="60" s="149" customFormat="1" ht="12.75"/>
    <row r="61" spans="1:17" ht="12.75">
      <c r="A61" s="12"/>
      <c r="B61" s="12"/>
      <c r="C61" s="12"/>
      <c r="D61" s="12"/>
      <c r="E61" s="12"/>
      <c r="F61" s="12"/>
      <c r="G61" s="12"/>
      <c r="H61" s="12"/>
      <c r="I61" s="12"/>
      <c r="J61" s="12"/>
      <c r="K61" s="12"/>
      <c r="L61" s="12"/>
      <c r="M61" s="12"/>
      <c r="N61" s="12"/>
      <c r="O61" s="12"/>
      <c r="P61" s="12"/>
      <c r="Q61" s="12"/>
    </row>
  </sheetData>
  <sheetProtection/>
  <mergeCells count="56">
    <mergeCell ref="A1:D1"/>
    <mergeCell ref="E1:Q1"/>
    <mergeCell ref="R1:W1"/>
    <mergeCell ref="A2:W2"/>
    <mergeCell ref="A3:W3"/>
    <mergeCell ref="A4:D4"/>
    <mergeCell ref="E4:G4"/>
    <mergeCell ref="H4:J4"/>
    <mergeCell ref="K4:M4"/>
    <mergeCell ref="O4:Q4"/>
    <mergeCell ref="R4:W4"/>
    <mergeCell ref="O5:Q5"/>
    <mergeCell ref="R5:W5"/>
    <mergeCell ref="A6:D6"/>
    <mergeCell ref="R6:W6"/>
    <mergeCell ref="A5:D5"/>
    <mergeCell ref="E5:G5"/>
    <mergeCell ref="H5:J5"/>
    <mergeCell ref="K5:M5"/>
    <mergeCell ref="A7:D7"/>
    <mergeCell ref="R7:W7"/>
    <mergeCell ref="E9:G9"/>
    <mergeCell ref="H9:J9"/>
    <mergeCell ref="K9:M9"/>
    <mergeCell ref="O9:Q9"/>
    <mergeCell ref="R13:V13"/>
    <mergeCell ref="B14:D14"/>
    <mergeCell ref="R14:V14"/>
    <mergeCell ref="R16:W16"/>
    <mergeCell ref="R10:W10"/>
    <mergeCell ref="K11:N11"/>
    <mergeCell ref="O11:Q11"/>
    <mergeCell ref="R12:W12"/>
    <mergeCell ref="R21:V21"/>
    <mergeCell ref="R22:V22"/>
    <mergeCell ref="R24:W24"/>
    <mergeCell ref="R25:V25"/>
    <mergeCell ref="R17:V17"/>
    <mergeCell ref="R18:U18"/>
    <mergeCell ref="R19:U19"/>
    <mergeCell ref="R20:V20"/>
    <mergeCell ref="E31:G31"/>
    <mergeCell ref="H31:J31"/>
    <mergeCell ref="K31:M31"/>
    <mergeCell ref="O31:Q31"/>
    <mergeCell ref="R26:V26"/>
    <mergeCell ref="R28:W28"/>
    <mergeCell ref="R29:V29"/>
    <mergeCell ref="R30:V30"/>
    <mergeCell ref="R39:W39"/>
    <mergeCell ref="R41:W41"/>
    <mergeCell ref="R42:W42"/>
    <mergeCell ref="R32:W32"/>
    <mergeCell ref="R34:V34"/>
    <mergeCell ref="R35:V35"/>
    <mergeCell ref="R36:V36"/>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47" r:id="rId3"/>
  <legacyDrawing r:id="rId2"/>
  <oleObjects>
    <oleObject progId="CDraw5" shapeId="35621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Lynette Steyn</cp:lastModifiedBy>
  <cp:lastPrinted>2002-01-21T06:56:43Z</cp:lastPrinted>
  <dcterms:created xsi:type="dcterms:W3CDTF">2001-07-12T07:46:02Z</dcterms:created>
  <dcterms:modified xsi:type="dcterms:W3CDTF">2014-02-27T12:09:18Z</dcterms:modified>
  <cp:category/>
  <cp:version/>
  <cp:contentType/>
  <cp:contentStatus/>
</cp:coreProperties>
</file>