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5520" tabRatio="603" activeTab="0"/>
  </bookViews>
  <sheets>
    <sheet name="FEb05" sheetId="1" r:id="rId1"/>
  </sheets>
  <definedNames/>
  <calcPr fullCalcOnLoad="1"/>
</workbook>
</file>

<file path=xl/sharedStrings.xml><?xml version="1.0" encoding="utf-8"?>
<sst xmlns="http://schemas.openxmlformats.org/spreadsheetml/2006/main" count="104" uniqueCount="87">
  <si>
    <t>Progressive/Okuqhubekayo</t>
  </si>
  <si>
    <t>%</t>
  </si>
  <si>
    <t>+/- (3)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</si>
  <si>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</si>
  <si>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</si>
  <si>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</si>
  <si>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</si>
  <si>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</si>
  <si>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</si>
  <si>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</si>
  <si>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</si>
  <si>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</si>
  <si>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</si>
  <si>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</si>
  <si>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</si>
  <si>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</si>
  <si>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</si>
  <si>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</si>
  <si>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</si>
  <si>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</si>
  <si>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Crushed for oil and oilcake</t>
  </si>
  <si>
    <t xml:space="preserve"> kwemfuyo uma sekukhanywe uwoyela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</si>
  <si>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</si>
  <si>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</si>
  <si>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</si>
  <si>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</si>
  <si>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</si>
  <si>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Whole canola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</si>
  <si>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</si>
  <si>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</si>
  <si>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</si>
  <si>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</si>
  <si>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</si>
  <si>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</si>
  <si>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</si>
  <si>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Surplus(-)/Deficit(+)</t>
  </si>
  <si>
    <t>Okungaphezulu(-)/Okungaphansi(+)</t>
  </si>
  <si>
    <t>(f) Unutilised stock (a+b-c-d-e)</t>
  </si>
  <si>
    <r>
      <t>(f) Isitokwe esingasetshenzisiwe</t>
    </r>
    <r>
      <rPr>
        <sz val="15"/>
        <rFont val="Arial"/>
        <family val="2"/>
      </rPr>
      <t xml:space="preserve"> </t>
    </r>
    <r>
      <rPr>
        <b/>
        <sz val="15"/>
        <rFont val="Arial"/>
        <family val="2"/>
      </rPr>
      <t>(a+b-c-d-e)</t>
    </r>
  </si>
  <si>
    <t>Storers, traders</t>
  </si>
  <si>
    <t>Kubantu ababheka impahla, abathengisa impahla</t>
  </si>
  <si>
    <t>Processors</t>
  </si>
  <si>
    <t>Kubantu abalungisa impahla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</si>
  <si>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</si>
  <si>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</si>
  <si>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</si>
  <si>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CANOLA / IKHANOLA</t>
  </si>
  <si>
    <t xml:space="preserve">Includes a portion of the production of developing sector - the balance will not necessarily </t>
  </si>
  <si>
    <t>be included here.</t>
  </si>
  <si>
    <t>Monthly announcement of information / Izimemezelo zemininingwane zanyangazonke (1)</t>
  </si>
  <si>
    <t>(g) Stock stored at: (6)</t>
  </si>
  <si>
    <t>(g) Isitokwe esibekwe e-: (6)</t>
  </si>
  <si>
    <t>Deliveries directly from farms (i)</t>
  </si>
  <si>
    <t>Impahla esuka emapulazini (i)</t>
  </si>
  <si>
    <t>(i)</t>
  </si>
  <si>
    <t>ton/ithani</t>
  </si>
  <si>
    <t>1 October/Ku-Okthoba 2003</t>
  </si>
  <si>
    <t>Ikhanola ophelele</t>
  </si>
  <si>
    <t>English</t>
  </si>
  <si>
    <t>(d) RSA Exports (5)</t>
  </si>
  <si>
    <t>(d) Okuthunyelwa yiRSA kwamanye amazwe (5)</t>
  </si>
  <si>
    <t>September 2004</t>
  </si>
  <si>
    <t>KuSeptemba 2004</t>
  </si>
  <si>
    <t xml:space="preserve">-gayiwe ukuba kwenze uwoyela kanye nokudla  </t>
  </si>
  <si>
    <t xml:space="preserve">Ukudla kwezilwane </t>
  </si>
  <si>
    <t>Okusele okuthunyelwayo(+)/Okwemukelwayo(-)</t>
  </si>
  <si>
    <t>1 October/Ku-Okthoba 2004</t>
  </si>
  <si>
    <t>August 2004 (On request of the industry.)</t>
  </si>
  <si>
    <t>Ku-Agosti 2004 (Ngesicelo semboni.)</t>
  </si>
  <si>
    <t>Preliminary/Okokuqala</t>
  </si>
  <si>
    <t>2004/2005 Year (October - September) / Unyaka ka-2004/2005 (Ku-Okthoba - KuSeptemba) (2)</t>
  </si>
  <si>
    <t>Released to end-consumer(s)</t>
  </si>
  <si>
    <t>31 July/KuJulayi 2005</t>
  </si>
  <si>
    <t>1 July/KuJulayi 2005</t>
  </si>
  <si>
    <t>July 2005</t>
  </si>
  <si>
    <t>KuJulayi 2005</t>
  </si>
  <si>
    <t>1 August/Ku-Agosti 2005</t>
  </si>
  <si>
    <t>August 2005</t>
  </si>
  <si>
    <t>Ku-Agosti 2005</t>
  </si>
  <si>
    <t>October 2004 - August 2005</t>
  </si>
  <si>
    <t>Ku-Okthoba 2004 - Ku-Agosti 2005</t>
  </si>
  <si>
    <t>31 August/Ku-Agosti 2005</t>
  </si>
  <si>
    <t>31 August/Ku-Agosti 2004</t>
  </si>
  <si>
    <t>October 2003 - August 2004</t>
  </si>
  <si>
    <t>Ku-Okthoba 2003 - Ku-Agosti 2004</t>
  </si>
  <si>
    <t>SMI-092005</t>
  </si>
  <si>
    <t>31 614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</si>
</sst>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6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8"/>
      <name val="Arial"/>
      <family val="2"/>
    </font>
    <font>
      <sz val="18"/>
      <color indexed="10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3" xfId="0" applyFont="1" applyFill="1" applyBorder="1" applyAlignment="1">
      <alignment/>
    </xf>
    <xf numFmtId="0" fontId="1" fillId="0" borderId="5" xfId="0" applyFont="1" applyFill="1" applyBorder="1" applyAlignment="1">
      <alignment horizontal="left"/>
    </xf>
    <xf numFmtId="0" fontId="9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9" fillId="0" borderId="7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" fillId="0" borderId="5" xfId="0" applyFont="1" applyFill="1" applyBorder="1" applyAlignment="1" quotePrefix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 quotePrefix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164" fontId="5" fillId="0" borderId="14" xfId="0" applyNumberFormat="1" applyFont="1" applyFill="1" applyBorder="1" applyAlignment="1">
      <alignment horizontal="right"/>
    </xf>
    <xf numFmtId="0" fontId="9" fillId="0" borderId="9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/>
    </xf>
    <xf numFmtId="164" fontId="3" fillId="0" borderId="16" xfId="0" applyNumberFormat="1" applyFont="1" applyFill="1" applyBorder="1" applyAlignment="1" quotePrefix="1">
      <alignment horizontal="center"/>
    </xf>
    <xf numFmtId="0" fontId="1" fillId="0" borderId="14" xfId="0" applyFont="1" applyFill="1" applyBorder="1" applyAlignment="1">
      <alignment horizontal="right"/>
    </xf>
    <xf numFmtId="0" fontId="9" fillId="0" borderId="17" xfId="0" applyFont="1" applyFill="1" applyBorder="1" applyAlignment="1" quotePrefix="1">
      <alignment horizontal="left"/>
    </xf>
    <xf numFmtId="0" fontId="5" fillId="0" borderId="8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left"/>
    </xf>
    <xf numFmtId="0" fontId="9" fillId="0" borderId="19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0" fontId="9" fillId="0" borderId="2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22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5" fillId="0" borderId="25" xfId="0" applyFont="1" applyBorder="1" applyAlignment="1" quotePrefix="1">
      <alignment horizontal="right" wrapText="1"/>
    </xf>
    <xf numFmtId="0" fontId="3" fillId="0" borderId="20" xfId="0" applyFont="1" applyFill="1" applyBorder="1" applyAlignment="1">
      <alignment/>
    </xf>
    <xf numFmtId="0" fontId="10" fillId="0" borderId="25" xfId="0" applyFont="1" applyBorder="1" applyAlignment="1">
      <alignment horizontal="right" wrapText="1"/>
    </xf>
    <xf numFmtId="0" fontId="1" fillId="0" borderId="14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 quotePrefix="1">
      <alignment horizontal="center"/>
    </xf>
    <xf numFmtId="164" fontId="5" fillId="0" borderId="14" xfId="0" applyNumberFormat="1" applyFont="1" applyFill="1" applyBorder="1" applyAlignment="1">
      <alignment/>
    </xf>
    <xf numFmtId="1" fontId="5" fillId="0" borderId="26" xfId="0" applyNumberFormat="1" applyFont="1" applyFill="1" applyBorder="1" applyAlignment="1">
      <alignment/>
    </xf>
    <xf numFmtId="164" fontId="5" fillId="0" borderId="27" xfId="0" applyNumberFormat="1" applyFont="1" applyFill="1" applyBorder="1" applyAlignment="1">
      <alignment/>
    </xf>
    <xf numFmtId="164" fontId="5" fillId="0" borderId="26" xfId="0" applyNumberFormat="1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0" fontId="5" fillId="0" borderId="26" xfId="0" applyFont="1" applyFill="1" applyBorder="1" applyAlignment="1" quotePrefix="1">
      <alignment horizontal="center" vertical="center"/>
    </xf>
    <xf numFmtId="164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14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64" fontId="5" fillId="0" borderId="0" xfId="0" applyNumberFormat="1" applyFont="1" applyFill="1" applyBorder="1" applyAlignment="1" quotePrefix="1">
      <alignment horizontal="center"/>
    </xf>
    <xf numFmtId="0" fontId="5" fillId="0" borderId="2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17" fontId="9" fillId="0" borderId="0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21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0" fontId="9" fillId="0" borderId="30" xfId="0" applyFont="1" applyFill="1" applyBorder="1" applyAlignment="1">
      <alignment horizontal="right"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164" fontId="5" fillId="0" borderId="31" xfId="0" applyNumberFormat="1" applyFont="1" applyFill="1" applyBorder="1" applyAlignment="1" quotePrefix="1">
      <alignment horizontal="center"/>
    </xf>
    <xf numFmtId="164" fontId="5" fillId="0" borderId="28" xfId="0" applyNumberFormat="1" applyFont="1" applyFill="1" applyBorder="1" applyAlignment="1" quotePrefix="1">
      <alignment horizontal="center"/>
    </xf>
    <xf numFmtId="164" fontId="5" fillId="0" borderId="25" xfId="0" applyNumberFormat="1" applyFont="1" applyFill="1" applyBorder="1" applyAlignment="1" quotePrefix="1">
      <alignment horizontal="center"/>
    </xf>
    <xf numFmtId="164" fontId="5" fillId="0" borderId="32" xfId="0" applyNumberFormat="1" applyFont="1" applyFill="1" applyBorder="1" applyAlignment="1" quotePrefix="1">
      <alignment horizontal="center"/>
    </xf>
    <xf numFmtId="164" fontId="5" fillId="0" borderId="14" xfId="0" applyNumberFormat="1" applyFont="1" applyFill="1" applyBorder="1" applyAlignment="1" quotePrefix="1">
      <alignment horizontal="center"/>
    </xf>
    <xf numFmtId="0" fontId="8" fillId="0" borderId="32" xfId="0" applyFont="1" applyFill="1" applyBorder="1" applyAlignment="1">
      <alignment/>
    </xf>
    <xf numFmtId="0" fontId="5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8" fillId="0" borderId="33" xfId="0" applyNumberFormat="1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8" fillId="0" borderId="35" xfId="0" applyFont="1" applyFill="1" applyBorder="1" applyAlignment="1">
      <alignment/>
    </xf>
    <xf numFmtId="49" fontId="3" fillId="0" borderId="32" xfId="0" applyNumberFormat="1" applyFont="1" applyFill="1" applyBorder="1" applyAlignment="1" quotePrefix="1">
      <alignment horizontal="center" vertical="center"/>
    </xf>
    <xf numFmtId="164" fontId="5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64" fontId="8" fillId="0" borderId="36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/>
    </xf>
    <xf numFmtId="164" fontId="5" fillId="0" borderId="21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164" fontId="5" fillId="0" borderId="16" xfId="0" applyNumberFormat="1" applyFont="1" applyFill="1" applyBorder="1" applyAlignment="1">
      <alignment/>
    </xf>
    <xf numFmtId="164" fontId="5" fillId="0" borderId="37" xfId="0" applyNumberFormat="1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164" fontId="5" fillId="0" borderId="7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0" fontId="1" fillId="0" borderId="32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64" fontId="8" fillId="0" borderId="22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164" fontId="8" fillId="0" borderId="4" xfId="0" applyNumberFormat="1" applyFont="1" applyFill="1" applyBorder="1" applyAlignment="1">
      <alignment/>
    </xf>
    <xf numFmtId="164" fontId="5" fillId="0" borderId="36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 quotePrefix="1">
      <alignment horizontal="center" vertical="center"/>
    </xf>
    <xf numFmtId="164" fontId="8" fillId="0" borderId="34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164" fontId="3" fillId="0" borderId="36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32" xfId="0" applyFont="1" applyFill="1" applyBorder="1" applyAlignment="1">
      <alignment/>
    </xf>
    <xf numFmtId="164" fontId="3" fillId="0" borderId="1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164" fontId="5" fillId="0" borderId="2" xfId="0" applyNumberFormat="1" applyFont="1" applyFill="1" applyBorder="1" applyAlignment="1">
      <alignment/>
    </xf>
    <xf numFmtId="164" fontId="5" fillId="0" borderId="32" xfId="0" applyNumberFormat="1" applyFont="1" applyFill="1" applyBorder="1" applyAlignment="1">
      <alignment/>
    </xf>
    <xf numFmtId="0" fontId="6" fillId="0" borderId="3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17" fontId="3" fillId="0" borderId="36" xfId="0" applyNumberFormat="1" applyFont="1" applyFill="1" applyBorder="1" applyAlignment="1">
      <alignment horizontal="center"/>
    </xf>
    <xf numFmtId="17" fontId="3" fillId="0" borderId="2" xfId="0" applyNumberFormat="1" applyFont="1" applyFill="1" applyBorder="1" applyAlignment="1">
      <alignment horizontal="center"/>
    </xf>
    <xf numFmtId="17" fontId="3" fillId="0" borderId="32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3" fillId="0" borderId="22" xfId="0" applyNumberFormat="1" applyFont="1" applyFill="1" applyBorder="1" applyAlignment="1" quotePrefix="1">
      <alignment horizontal="center"/>
    </xf>
    <xf numFmtId="0" fontId="3" fillId="0" borderId="4" xfId="0" applyFont="1" applyFill="1" applyBorder="1" applyAlignment="1">
      <alignment/>
    </xf>
    <xf numFmtId="49" fontId="3" fillId="0" borderId="36" xfId="0" applyNumberFormat="1" applyFont="1" applyFill="1" applyBorder="1" applyAlignment="1" quotePrefix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quotePrefix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39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quotePrefix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 quotePrefix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 quotePrefix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14" fontId="2" fillId="0" borderId="16" xfId="0" applyNumberFormat="1" applyFont="1" applyFill="1" applyBorder="1" applyAlignment="1">
      <alignment horizontal="center" vertical="center"/>
    </xf>
    <xf numFmtId="14" fontId="2" fillId="0" borderId="29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85975"/>
          <a:ext cx="1628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171450</xdr:rowOff>
    </xdr:from>
    <xdr:to>
      <xdr:col>2</xdr:col>
      <xdr:colOff>1828800</xdr:colOff>
      <xdr:row>4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71450"/>
          <a:ext cx="19907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1057275</xdr:colOff>
      <xdr:row>47</xdr:row>
      <xdr:rowOff>0</xdr:rowOff>
    </xdr:from>
    <xdr:to>
      <xdr:col>12</xdr:col>
      <xdr:colOff>390525</xdr:colOff>
      <xdr:row>47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1057275</xdr:colOff>
      <xdr:row>47</xdr:row>
      <xdr:rowOff>0</xdr:rowOff>
    </xdr:from>
    <xdr:to>
      <xdr:col>12</xdr:col>
      <xdr:colOff>390525</xdr:colOff>
      <xdr:row>47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111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1200150</xdr:colOff>
      <xdr:row>47</xdr:row>
      <xdr:rowOff>0</xdr:rowOff>
    </xdr:from>
    <xdr:to>
      <xdr:col>10</xdr:col>
      <xdr:colOff>495300</xdr:colOff>
      <xdr:row>47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21920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zoomScale="50" zoomScaleNormal="50" workbookViewId="0" topLeftCell="A1">
      <selection activeCell="A1" sqref="A1:C6"/>
    </sheetView>
  </sheetViews>
  <sheetFormatPr defaultColWidth="9.140625" defaultRowHeight="12.75"/>
  <cols>
    <col min="1" max="1" width="6.57421875" style="0" customWidth="1"/>
    <col min="2" max="2" width="3.00390625" style="0" customWidth="1"/>
    <col min="3" max="3" width="38.28125" style="0" customWidth="1"/>
    <col min="4" max="4" width="8.7109375" style="0" customWidth="1"/>
    <col min="5" max="5" width="18.28125" style="0" customWidth="1"/>
    <col min="6" max="6" width="13.00390625" style="0" customWidth="1"/>
    <col min="7" max="7" width="8.00390625" style="0" customWidth="1"/>
    <col min="8" max="8" width="14.57421875" style="0" customWidth="1"/>
    <col min="9" max="9" width="17.421875" style="0" customWidth="1"/>
    <col min="10" max="10" width="17.140625" style="0" customWidth="1"/>
    <col min="11" max="11" width="18.00390625" style="0" customWidth="1"/>
    <col min="12" max="12" width="13.28125" style="0" customWidth="1"/>
    <col min="13" max="13" width="15.8515625" style="0" customWidth="1"/>
    <col min="14" max="14" width="17.140625" style="0" customWidth="1"/>
    <col min="15" max="15" width="18.00390625" style="0" customWidth="1"/>
    <col min="16" max="16" width="13.57421875" style="0" customWidth="1"/>
    <col min="17" max="17" width="64.00390625" style="0" customWidth="1"/>
    <col min="18" max="18" width="5.421875" style="0" customWidth="1"/>
    <col min="19" max="19" width="1.8515625" style="0" customWidth="1"/>
  </cols>
  <sheetData>
    <row r="1" spans="1:32" ht="23.25">
      <c r="A1" s="207"/>
      <c r="B1" s="208"/>
      <c r="C1" s="208"/>
      <c r="D1" s="212" t="s">
        <v>46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  <c r="Q1" s="215" t="s">
        <v>85</v>
      </c>
      <c r="R1" s="215"/>
      <c r="S1" s="216"/>
      <c r="T1" s="95"/>
      <c r="U1" s="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</row>
    <row r="2" spans="1:32" ht="23.25">
      <c r="A2" s="209"/>
      <c r="B2" s="210"/>
      <c r="C2" s="210"/>
      <c r="D2" s="219" t="s">
        <v>49</v>
      </c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1"/>
      <c r="Q2" s="217"/>
      <c r="R2" s="217"/>
      <c r="S2" s="218"/>
      <c r="T2" s="95"/>
      <c r="U2" s="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</row>
    <row r="3" spans="1:32" ht="24" thickBot="1">
      <c r="A3" s="209"/>
      <c r="B3" s="210"/>
      <c r="C3" s="210"/>
      <c r="D3" s="222" t="s">
        <v>70</v>
      </c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4"/>
      <c r="Q3" s="217"/>
      <c r="R3" s="217"/>
      <c r="S3" s="218"/>
      <c r="T3" s="5"/>
      <c r="U3" s="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</row>
    <row r="4" spans="1:32" ht="23.25">
      <c r="A4" s="209"/>
      <c r="B4" s="210"/>
      <c r="C4" s="211"/>
      <c r="D4" s="225" t="s">
        <v>74</v>
      </c>
      <c r="E4" s="174"/>
      <c r="F4" s="173"/>
      <c r="G4" s="225" t="s">
        <v>77</v>
      </c>
      <c r="H4" s="174"/>
      <c r="I4" s="173"/>
      <c r="J4" s="226" t="s">
        <v>0</v>
      </c>
      <c r="K4" s="227"/>
      <c r="L4" s="227"/>
      <c r="M4" s="90"/>
      <c r="N4" s="226" t="s">
        <v>0</v>
      </c>
      <c r="O4" s="227"/>
      <c r="P4" s="228"/>
      <c r="Q4" s="229">
        <v>38621</v>
      </c>
      <c r="R4" s="230"/>
      <c r="S4" s="231"/>
      <c r="T4" s="97"/>
      <c r="U4" s="98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ht="23.25" customHeight="1">
      <c r="A5" s="209"/>
      <c r="B5" s="210"/>
      <c r="C5" s="211"/>
      <c r="D5" s="204" t="s">
        <v>75</v>
      </c>
      <c r="E5" s="174"/>
      <c r="F5" s="173"/>
      <c r="G5" s="204" t="s">
        <v>78</v>
      </c>
      <c r="H5" s="174"/>
      <c r="I5" s="173"/>
      <c r="J5" s="205" t="s">
        <v>79</v>
      </c>
      <c r="K5" s="174"/>
      <c r="L5" s="173"/>
      <c r="M5" s="78" t="s">
        <v>1</v>
      </c>
      <c r="N5" s="205" t="s">
        <v>83</v>
      </c>
      <c r="O5" s="174"/>
      <c r="P5" s="206"/>
      <c r="Q5" s="229"/>
      <c r="R5" s="230"/>
      <c r="S5" s="231"/>
      <c r="T5" s="97"/>
      <c r="U5" s="98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</row>
    <row r="6" spans="1:32" ht="23.25" customHeight="1" thickBot="1">
      <c r="A6" s="209"/>
      <c r="B6" s="210"/>
      <c r="C6" s="211"/>
      <c r="D6" s="197"/>
      <c r="E6" s="198"/>
      <c r="F6" s="199"/>
      <c r="G6" s="197" t="s">
        <v>69</v>
      </c>
      <c r="H6" s="198"/>
      <c r="I6" s="199"/>
      <c r="J6" s="200" t="s">
        <v>80</v>
      </c>
      <c r="K6" s="201"/>
      <c r="L6" s="202"/>
      <c r="M6" s="86" t="s">
        <v>2</v>
      </c>
      <c r="N6" s="200" t="s">
        <v>84</v>
      </c>
      <c r="O6" s="201"/>
      <c r="P6" s="203"/>
      <c r="Q6" s="232"/>
      <c r="R6" s="233"/>
      <c r="S6" s="234"/>
      <c r="T6" s="5"/>
      <c r="U6" s="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</row>
    <row r="7" spans="1:32" ht="24" thickBot="1">
      <c r="A7" s="180" t="s">
        <v>58</v>
      </c>
      <c r="B7" s="181"/>
      <c r="C7" s="182"/>
      <c r="D7" s="183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5"/>
      <c r="Q7" s="186" t="s">
        <v>3</v>
      </c>
      <c r="R7" s="187"/>
      <c r="S7" s="188"/>
      <c r="T7" s="5"/>
      <c r="U7" s="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</row>
    <row r="8" spans="1:32" ht="24" thickBot="1">
      <c r="A8" s="189" t="s">
        <v>4</v>
      </c>
      <c r="B8" s="190"/>
      <c r="C8" s="190"/>
      <c r="D8" s="191" t="s">
        <v>73</v>
      </c>
      <c r="E8" s="161"/>
      <c r="F8" s="124"/>
      <c r="G8" s="160" t="s">
        <v>76</v>
      </c>
      <c r="H8" s="161"/>
      <c r="I8" s="124"/>
      <c r="J8" s="160" t="s">
        <v>66</v>
      </c>
      <c r="K8" s="192"/>
      <c r="L8" s="193"/>
      <c r="M8" s="79"/>
      <c r="N8" s="160" t="s">
        <v>56</v>
      </c>
      <c r="O8" s="192"/>
      <c r="P8" s="193"/>
      <c r="Q8" s="194" t="s">
        <v>5</v>
      </c>
      <c r="R8" s="195"/>
      <c r="S8" s="196"/>
      <c r="T8" s="5"/>
      <c r="U8" s="5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</row>
    <row r="9" spans="1:32" ht="21" customHeight="1" thickBot="1">
      <c r="A9" s="7" t="s">
        <v>6</v>
      </c>
      <c r="B9" s="1"/>
      <c r="C9" s="1"/>
      <c r="D9" s="157">
        <v>17.6</v>
      </c>
      <c r="E9" s="178"/>
      <c r="F9" s="179"/>
      <c r="G9" s="157">
        <v>15.3</v>
      </c>
      <c r="H9" s="178"/>
      <c r="I9" s="179"/>
      <c r="J9" s="157">
        <v>10.5</v>
      </c>
      <c r="K9" s="158"/>
      <c r="L9" s="159"/>
      <c r="M9" s="85">
        <f>SUM(J9-N9)/N9*100</f>
        <v>40</v>
      </c>
      <c r="N9" s="157">
        <v>7.5</v>
      </c>
      <c r="O9" s="158"/>
      <c r="P9" s="159"/>
      <c r="Q9" s="9"/>
      <c r="R9" s="2"/>
      <c r="S9" s="10" t="s">
        <v>7</v>
      </c>
      <c r="T9" s="5"/>
      <c r="U9" s="5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</row>
    <row r="10" spans="1:32" ht="21" customHeight="1">
      <c r="A10" s="7"/>
      <c r="B10" s="1"/>
      <c r="C10" s="1"/>
      <c r="D10" s="11"/>
      <c r="E10" s="11"/>
      <c r="F10" s="11"/>
      <c r="G10" s="11"/>
      <c r="H10" s="11"/>
      <c r="I10" s="11"/>
      <c r="J10" s="175" t="s">
        <v>0</v>
      </c>
      <c r="K10" s="175"/>
      <c r="L10" s="175"/>
      <c r="M10" s="87"/>
      <c r="N10" s="175" t="s">
        <v>0</v>
      </c>
      <c r="O10" s="175"/>
      <c r="P10" s="175"/>
      <c r="Q10" s="1"/>
      <c r="R10" s="3"/>
      <c r="S10" s="10"/>
      <c r="T10" s="5"/>
      <c r="U10" s="5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</row>
    <row r="11" spans="1:32" ht="21" customHeight="1">
      <c r="A11" s="7"/>
      <c r="B11" s="1"/>
      <c r="C11" s="1"/>
      <c r="D11" s="12"/>
      <c r="E11" s="12"/>
      <c r="F11" s="12"/>
      <c r="G11" s="12"/>
      <c r="H11" s="12"/>
      <c r="I11" s="12"/>
      <c r="J11" s="176" t="s">
        <v>79</v>
      </c>
      <c r="K11" s="177"/>
      <c r="L11" s="176"/>
      <c r="M11" s="87"/>
      <c r="N11" s="176" t="s">
        <v>83</v>
      </c>
      <c r="O11" s="177"/>
      <c r="P11" s="176"/>
      <c r="Q11" s="1"/>
      <c r="R11" s="3"/>
      <c r="S11" s="10"/>
      <c r="T11" s="5"/>
      <c r="U11" s="5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</row>
    <row r="12" spans="1:32" ht="21" customHeight="1" thickBot="1">
      <c r="A12" s="7"/>
      <c r="B12" s="3"/>
      <c r="C12" s="3"/>
      <c r="D12" s="172"/>
      <c r="E12" s="172"/>
      <c r="F12" s="172"/>
      <c r="G12" s="172"/>
      <c r="H12" s="172"/>
      <c r="I12" s="172"/>
      <c r="J12" s="173" t="s">
        <v>80</v>
      </c>
      <c r="K12" s="174"/>
      <c r="L12" s="173"/>
      <c r="M12" s="88"/>
      <c r="N12" s="173" t="s">
        <v>84</v>
      </c>
      <c r="O12" s="174"/>
      <c r="P12" s="173"/>
      <c r="Q12" s="14"/>
      <c r="R12" s="15"/>
      <c r="S12" s="16"/>
      <c r="T12" s="5"/>
      <c r="U12" s="5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</row>
    <row r="13" spans="1:32" ht="21" customHeight="1" thickBot="1">
      <c r="A13" s="7" t="s">
        <v>8</v>
      </c>
      <c r="B13" s="17"/>
      <c r="C13" s="17"/>
      <c r="D13" s="128">
        <f>+D14+D15</f>
        <v>0</v>
      </c>
      <c r="E13" s="129"/>
      <c r="F13" s="118"/>
      <c r="G13" s="128">
        <f>+G14+G15</f>
        <v>0</v>
      </c>
      <c r="H13" s="129"/>
      <c r="I13" s="118"/>
      <c r="J13" s="169">
        <f>+J14+J15:J15</f>
        <v>31.6</v>
      </c>
      <c r="K13" s="170"/>
      <c r="L13" s="171"/>
      <c r="M13" s="114" t="s">
        <v>9</v>
      </c>
      <c r="N13" s="128">
        <f>+N14+N15:N15</f>
        <v>40.5</v>
      </c>
      <c r="O13" s="129"/>
      <c r="P13" s="118"/>
      <c r="Q13" s="9"/>
      <c r="R13" s="9"/>
      <c r="S13" s="10" t="s">
        <v>10</v>
      </c>
      <c r="T13" s="5"/>
      <c r="U13" s="5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</row>
    <row r="14" spans="1:32" ht="23.25">
      <c r="A14" s="7"/>
      <c r="B14" s="18" t="s">
        <v>52</v>
      </c>
      <c r="C14" s="19"/>
      <c r="D14" s="125">
        <v>0</v>
      </c>
      <c r="E14" s="126"/>
      <c r="F14" s="127"/>
      <c r="G14" s="125">
        <v>0</v>
      </c>
      <c r="H14" s="126"/>
      <c r="I14" s="127"/>
      <c r="J14" s="166">
        <v>31.6</v>
      </c>
      <c r="K14" s="167"/>
      <c r="L14" s="168"/>
      <c r="M14" s="81">
        <f>SUM(J14-N14)/N14*100</f>
        <v>-21.975308641975307</v>
      </c>
      <c r="N14" s="120">
        <v>40.5</v>
      </c>
      <c r="O14" s="126"/>
      <c r="P14" s="127"/>
      <c r="Q14" s="20"/>
      <c r="R14" s="21" t="s">
        <v>53</v>
      </c>
      <c r="S14" s="16"/>
      <c r="T14" s="5"/>
      <c r="U14" s="5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</row>
    <row r="15" spans="1:32" ht="24" thickBot="1">
      <c r="A15" s="7"/>
      <c r="B15" s="22" t="s">
        <v>11</v>
      </c>
      <c r="C15" s="23"/>
      <c r="D15" s="142">
        <v>0</v>
      </c>
      <c r="E15" s="143"/>
      <c r="F15" s="144"/>
      <c r="G15" s="142">
        <v>0</v>
      </c>
      <c r="H15" s="143"/>
      <c r="I15" s="144"/>
      <c r="J15" s="163">
        <v>0</v>
      </c>
      <c r="K15" s="164"/>
      <c r="L15" s="165"/>
      <c r="M15" s="80" t="s">
        <v>9</v>
      </c>
      <c r="N15" s="145">
        <v>0</v>
      </c>
      <c r="O15" s="143"/>
      <c r="P15" s="144"/>
      <c r="Q15" s="24"/>
      <c r="R15" s="25" t="s">
        <v>12</v>
      </c>
      <c r="S15" s="16"/>
      <c r="T15" s="5"/>
      <c r="U15" s="5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1:32" ht="9" customHeight="1" thickBot="1">
      <c r="A16" s="7"/>
      <c r="B16" s="3"/>
      <c r="C16" s="3"/>
      <c r="D16" s="26"/>
      <c r="E16" s="26"/>
      <c r="F16" s="26"/>
      <c r="G16" s="26"/>
      <c r="H16" s="26"/>
      <c r="I16" s="26"/>
      <c r="J16" s="26"/>
      <c r="K16" s="26"/>
      <c r="L16" s="26"/>
      <c r="M16" s="82"/>
      <c r="N16" s="27"/>
      <c r="O16" s="27"/>
      <c r="P16" s="27"/>
      <c r="Q16" s="15"/>
      <c r="R16" s="15"/>
      <c r="S16" s="16"/>
      <c r="T16" s="5"/>
      <c r="U16" s="5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</row>
    <row r="17" spans="1:32" ht="21" customHeight="1" thickBot="1">
      <c r="A17" s="7" t="s">
        <v>13</v>
      </c>
      <c r="B17" s="28"/>
      <c r="C17" s="17"/>
      <c r="D17" s="121">
        <f>+D19+D20+D21+D22+D23+D24</f>
        <v>2.3</v>
      </c>
      <c r="E17" s="122"/>
      <c r="F17" s="123"/>
      <c r="G17" s="121">
        <f>+G19+G20+G21+G22+G23+G24</f>
        <v>2.4</v>
      </c>
      <c r="H17" s="122"/>
      <c r="I17" s="123"/>
      <c r="J17" s="121">
        <f>+J19+J20+J21+J22+J23+J24+J25</f>
        <v>29.3</v>
      </c>
      <c r="K17" s="122"/>
      <c r="L17" s="122"/>
      <c r="M17" s="85">
        <f>SUM(J17-N17)/N17*100</f>
        <v>-15.07246376811594</v>
      </c>
      <c r="N17" s="162">
        <f>+N19+N20+N21+N22+N23+N24</f>
        <v>34.5</v>
      </c>
      <c r="O17" s="122"/>
      <c r="P17" s="123"/>
      <c r="Q17" s="9"/>
      <c r="R17" s="9"/>
      <c r="S17" s="10" t="s">
        <v>14</v>
      </c>
      <c r="T17" s="5"/>
      <c r="U17" s="5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</row>
    <row r="18" spans="1:32" ht="23.25">
      <c r="A18" s="7"/>
      <c r="B18" s="29" t="s">
        <v>15</v>
      </c>
      <c r="C18" s="30"/>
      <c r="D18" s="121">
        <f>+D19+D20+D21+D23+D24+D25</f>
        <v>2.3</v>
      </c>
      <c r="E18" s="122"/>
      <c r="F18" s="123"/>
      <c r="G18" s="121">
        <f>+G19+G20+G21+G23+G24+G25</f>
        <v>2.4</v>
      </c>
      <c r="H18" s="122"/>
      <c r="I18" s="123"/>
      <c r="J18" s="121">
        <f>+J19+J20+J21+J23+J24</f>
        <v>29.2</v>
      </c>
      <c r="K18" s="122"/>
      <c r="L18" s="122"/>
      <c r="M18" s="83">
        <f>SUM(J18-N18)/N18*100</f>
        <v>-15.36231884057971</v>
      </c>
      <c r="N18" s="162">
        <f>+N19+N20+N21+N23+N24+N25</f>
        <v>34.5</v>
      </c>
      <c r="O18" s="122"/>
      <c r="P18" s="123"/>
      <c r="Q18" s="31"/>
      <c r="R18" s="32" t="s">
        <v>16</v>
      </c>
      <c r="S18" s="10"/>
      <c r="T18" s="5"/>
      <c r="U18" s="5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</row>
    <row r="19" spans="1:32" ht="21" customHeight="1">
      <c r="A19" s="7"/>
      <c r="B19" s="34"/>
      <c r="C19" s="18" t="s">
        <v>17</v>
      </c>
      <c r="D19" s="146">
        <v>0</v>
      </c>
      <c r="E19" s="147"/>
      <c r="F19" s="148"/>
      <c r="G19" s="146">
        <v>0</v>
      </c>
      <c r="H19" s="147"/>
      <c r="I19" s="148"/>
      <c r="J19" s="146">
        <v>0</v>
      </c>
      <c r="K19" s="147"/>
      <c r="L19" s="147"/>
      <c r="M19" s="81">
        <v>0</v>
      </c>
      <c r="N19" s="149">
        <v>0</v>
      </c>
      <c r="O19" s="147"/>
      <c r="P19" s="148"/>
      <c r="Q19" s="21" t="s">
        <v>18</v>
      </c>
      <c r="R19" s="35"/>
      <c r="S19" s="16"/>
      <c r="T19" s="5"/>
      <c r="U19" s="5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</row>
    <row r="20" spans="1:32" ht="21" customHeight="1">
      <c r="A20" s="7"/>
      <c r="B20" s="36"/>
      <c r="C20" s="37" t="s">
        <v>19</v>
      </c>
      <c r="D20" s="125">
        <v>0</v>
      </c>
      <c r="E20" s="119"/>
      <c r="F20" s="127"/>
      <c r="G20" s="125">
        <v>0</v>
      </c>
      <c r="H20" s="119"/>
      <c r="I20" s="127"/>
      <c r="J20" s="125">
        <v>1.9</v>
      </c>
      <c r="K20" s="119"/>
      <c r="L20" s="126"/>
      <c r="M20" s="81">
        <f>SUM(J20-N20)/N20*100</f>
        <v>-82.4074074074074</v>
      </c>
      <c r="N20" s="120">
        <v>10.8</v>
      </c>
      <c r="O20" s="119"/>
      <c r="P20" s="127"/>
      <c r="Q20" s="77" t="s">
        <v>64</v>
      </c>
      <c r="R20" s="35"/>
      <c r="S20" s="16"/>
      <c r="T20" s="5"/>
      <c r="U20" s="5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</row>
    <row r="21" spans="1:32" ht="21" customHeight="1">
      <c r="A21" s="7"/>
      <c r="B21" s="36"/>
      <c r="C21" s="37" t="s">
        <v>20</v>
      </c>
      <c r="D21" s="125">
        <v>2.3</v>
      </c>
      <c r="E21" s="126"/>
      <c r="F21" s="127"/>
      <c r="G21" s="125">
        <v>2.4</v>
      </c>
      <c r="H21" s="126"/>
      <c r="I21" s="127"/>
      <c r="J21" s="125">
        <v>27.3</v>
      </c>
      <c r="K21" s="126"/>
      <c r="L21" s="126"/>
      <c r="M21" s="81">
        <f>SUM(J21-N21)/N21*100</f>
        <v>15.189873417721525</v>
      </c>
      <c r="N21" s="120">
        <v>23.7</v>
      </c>
      <c r="O21" s="126"/>
      <c r="P21" s="127"/>
      <c r="Q21" s="75" t="s">
        <v>63</v>
      </c>
      <c r="R21" s="35"/>
      <c r="S21" s="16"/>
      <c r="T21" s="5"/>
      <c r="U21" s="5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</row>
    <row r="22" spans="1:32" ht="21" customHeight="1">
      <c r="A22" s="7"/>
      <c r="B22" s="36"/>
      <c r="C22" s="76"/>
      <c r="D22" s="60"/>
      <c r="E22" s="60"/>
      <c r="F22" s="73"/>
      <c r="G22" s="60"/>
      <c r="H22" s="60"/>
      <c r="I22" s="73"/>
      <c r="J22" s="60"/>
      <c r="K22" s="60"/>
      <c r="L22" s="60"/>
      <c r="M22" s="74"/>
      <c r="N22" s="60"/>
      <c r="O22" s="60"/>
      <c r="P22" s="73"/>
      <c r="Q22" s="40" t="s">
        <v>21</v>
      </c>
      <c r="R22" s="41"/>
      <c r="S22" s="16"/>
      <c r="T22" s="5"/>
      <c r="U22" s="5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</row>
    <row r="23" spans="1:32" ht="21" customHeight="1">
      <c r="A23" s="7"/>
      <c r="B23" s="42" t="s">
        <v>22</v>
      </c>
      <c r="C23" s="43"/>
      <c r="D23" s="125">
        <v>0</v>
      </c>
      <c r="E23" s="126"/>
      <c r="F23" s="127"/>
      <c r="G23" s="125">
        <v>0</v>
      </c>
      <c r="H23" s="126"/>
      <c r="I23" s="127"/>
      <c r="J23" s="125">
        <v>0</v>
      </c>
      <c r="K23" s="126"/>
      <c r="L23" s="126"/>
      <c r="M23" s="38">
        <v>0</v>
      </c>
      <c r="N23" s="120">
        <v>0</v>
      </c>
      <c r="O23" s="126"/>
      <c r="P23" s="127"/>
      <c r="Q23" s="15"/>
      <c r="R23" s="41" t="s">
        <v>23</v>
      </c>
      <c r="S23" s="16"/>
      <c r="T23" s="5"/>
      <c r="U23" s="5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</row>
    <row r="24" spans="1:32" ht="21" customHeight="1">
      <c r="A24" s="7"/>
      <c r="B24" s="42" t="s">
        <v>71</v>
      </c>
      <c r="C24" s="43"/>
      <c r="D24" s="125">
        <v>0</v>
      </c>
      <c r="E24" s="119"/>
      <c r="F24" s="127"/>
      <c r="G24" s="125">
        <v>0</v>
      </c>
      <c r="H24" s="119"/>
      <c r="I24" s="127"/>
      <c r="J24" s="125">
        <v>0</v>
      </c>
      <c r="K24" s="119"/>
      <c r="L24" s="126"/>
      <c r="M24" s="38">
        <v>0</v>
      </c>
      <c r="N24" s="120">
        <v>0</v>
      </c>
      <c r="O24" s="119"/>
      <c r="P24" s="127"/>
      <c r="Q24" s="44"/>
      <c r="R24" s="41" t="s">
        <v>24</v>
      </c>
      <c r="S24" s="16"/>
      <c r="T24" s="5"/>
      <c r="U24" s="5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</row>
    <row r="25" spans="1:32" ht="21" customHeight="1" thickBot="1">
      <c r="A25" s="7"/>
      <c r="B25" s="45" t="s">
        <v>25</v>
      </c>
      <c r="C25" s="46"/>
      <c r="D25" s="142">
        <v>0</v>
      </c>
      <c r="E25" s="143"/>
      <c r="F25" s="144"/>
      <c r="G25" s="142">
        <v>0</v>
      </c>
      <c r="H25" s="143"/>
      <c r="I25" s="144"/>
      <c r="J25" s="142">
        <v>0.1</v>
      </c>
      <c r="K25" s="143"/>
      <c r="L25" s="143"/>
      <c r="M25" s="84">
        <v>100</v>
      </c>
      <c r="N25" s="145">
        <v>0</v>
      </c>
      <c r="O25" s="143"/>
      <c r="P25" s="144"/>
      <c r="Q25" s="47"/>
      <c r="R25" s="48" t="s">
        <v>26</v>
      </c>
      <c r="S25" s="16"/>
      <c r="T25" s="5"/>
      <c r="U25" s="5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</row>
    <row r="26" spans="1:32" ht="9" customHeight="1">
      <c r="A26" s="7"/>
      <c r="B26" s="1"/>
      <c r="C26" s="1"/>
      <c r="D26" s="26"/>
      <c r="E26" s="26"/>
      <c r="F26" s="26"/>
      <c r="G26" s="26"/>
      <c r="H26" s="26"/>
      <c r="I26" s="26"/>
      <c r="J26" s="26"/>
      <c r="K26" s="26"/>
      <c r="L26" s="26"/>
      <c r="M26" s="27"/>
      <c r="N26" s="26"/>
      <c r="O26" s="26"/>
      <c r="P26" s="26"/>
      <c r="Q26" s="9"/>
      <c r="R26" s="9"/>
      <c r="S26" s="10"/>
      <c r="T26" s="5"/>
      <c r="U26" s="5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</row>
    <row r="27" spans="1:32" ht="21" customHeight="1" thickBot="1">
      <c r="A27" s="7" t="s">
        <v>59</v>
      </c>
      <c r="B27" s="17"/>
      <c r="C27" s="17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49"/>
      <c r="O27" s="49"/>
      <c r="P27" s="49"/>
      <c r="Q27" s="33"/>
      <c r="R27" s="33"/>
      <c r="S27" s="51" t="s">
        <v>60</v>
      </c>
      <c r="T27" s="5"/>
      <c r="U27" s="99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</row>
    <row r="28" spans="1:32" ht="21" customHeight="1" thickBot="1">
      <c r="A28" s="7"/>
      <c r="B28" s="29" t="s">
        <v>27</v>
      </c>
      <c r="C28" s="52"/>
      <c r="D28" s="128">
        <f>SUM(D29:F30)</f>
        <v>0</v>
      </c>
      <c r="E28" s="129"/>
      <c r="F28" s="118"/>
      <c r="G28" s="128">
        <f>SUM(G29:I30)</f>
        <v>0</v>
      </c>
      <c r="H28" s="129"/>
      <c r="I28" s="118"/>
      <c r="J28" s="128">
        <f>SUM(J29:L30)</f>
        <v>0</v>
      </c>
      <c r="K28" s="129"/>
      <c r="L28" s="118"/>
      <c r="M28" s="116" t="s">
        <v>9</v>
      </c>
      <c r="N28" s="128">
        <f>SUM(N29:P30)</f>
        <v>0</v>
      </c>
      <c r="O28" s="129"/>
      <c r="P28" s="118"/>
      <c r="Q28" s="20"/>
      <c r="R28" s="53" t="s">
        <v>57</v>
      </c>
      <c r="S28" s="10"/>
      <c r="T28" s="5"/>
      <c r="U28" s="5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</row>
    <row r="29" spans="1:32" ht="21" customHeight="1">
      <c r="A29" s="7"/>
      <c r="B29" s="54"/>
      <c r="C29" s="55" t="s">
        <v>28</v>
      </c>
      <c r="D29" s="125">
        <v>0</v>
      </c>
      <c r="E29" s="126"/>
      <c r="F29" s="127"/>
      <c r="G29" s="125">
        <v>0</v>
      </c>
      <c r="H29" s="126"/>
      <c r="I29" s="127"/>
      <c r="J29" s="125">
        <v>0</v>
      </c>
      <c r="K29" s="126"/>
      <c r="L29" s="127"/>
      <c r="M29" s="115" t="s">
        <v>9</v>
      </c>
      <c r="N29" s="125">
        <v>0</v>
      </c>
      <c r="O29" s="126"/>
      <c r="P29" s="127"/>
      <c r="Q29" s="56" t="s">
        <v>29</v>
      </c>
      <c r="R29" s="57"/>
      <c r="S29" s="10"/>
      <c r="T29" s="5"/>
      <c r="U29" s="5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</row>
    <row r="30" spans="1:32" ht="21" customHeight="1" thickBot="1">
      <c r="A30" s="7"/>
      <c r="B30" s="22"/>
      <c r="C30" s="58" t="s">
        <v>30</v>
      </c>
      <c r="D30" s="142">
        <v>0</v>
      </c>
      <c r="E30" s="143"/>
      <c r="F30" s="144"/>
      <c r="G30" s="142">
        <v>0</v>
      </c>
      <c r="H30" s="143"/>
      <c r="I30" s="144"/>
      <c r="J30" s="142">
        <v>0</v>
      </c>
      <c r="K30" s="143"/>
      <c r="L30" s="144"/>
      <c r="M30" s="113" t="s">
        <v>9</v>
      </c>
      <c r="N30" s="142">
        <v>0</v>
      </c>
      <c r="O30" s="143"/>
      <c r="P30" s="144"/>
      <c r="Q30" s="40" t="s">
        <v>31</v>
      </c>
      <c r="R30" s="25"/>
      <c r="S30" s="10"/>
      <c r="T30" s="5"/>
      <c r="U30" s="5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</row>
    <row r="31" spans="1:32" ht="9" customHeight="1" thickBot="1">
      <c r="A31" s="7"/>
      <c r="B31" s="43"/>
      <c r="C31" s="43"/>
      <c r="D31" s="26"/>
      <c r="E31" s="26"/>
      <c r="F31" s="26"/>
      <c r="G31" s="26"/>
      <c r="H31" s="26"/>
      <c r="I31" s="26"/>
      <c r="J31" s="26"/>
      <c r="K31" s="26"/>
      <c r="L31" s="26"/>
      <c r="M31" s="27"/>
      <c r="N31" s="26"/>
      <c r="O31" s="26"/>
      <c r="P31" s="26"/>
      <c r="Q31" s="15"/>
      <c r="R31" s="15"/>
      <c r="S31" s="16"/>
      <c r="T31" s="5"/>
      <c r="U31" s="5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</row>
    <row r="32" spans="1:32" ht="21" customHeight="1" thickBot="1">
      <c r="A32" s="59" t="s">
        <v>32</v>
      </c>
      <c r="B32" s="1"/>
      <c r="C32" s="1"/>
      <c r="D32" s="128">
        <f>+D33+D34</f>
        <v>0</v>
      </c>
      <c r="E32" s="129"/>
      <c r="F32" s="118"/>
      <c r="G32" s="128">
        <f>+G33+G34</f>
        <v>0</v>
      </c>
      <c r="H32" s="129"/>
      <c r="I32" s="118"/>
      <c r="J32" s="128">
        <f>+J33+J34</f>
        <v>-0.1</v>
      </c>
      <c r="K32" s="129"/>
      <c r="L32" s="118"/>
      <c r="M32" s="114" t="s">
        <v>9</v>
      </c>
      <c r="N32" s="128">
        <f>SUM(N33:P34)</f>
        <v>0.4</v>
      </c>
      <c r="O32" s="129"/>
      <c r="P32" s="118"/>
      <c r="Q32" s="9"/>
      <c r="R32" s="9"/>
      <c r="S32" s="10" t="s">
        <v>33</v>
      </c>
      <c r="T32" s="5"/>
      <c r="U32" s="5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</row>
    <row r="33" spans="1:32" ht="21" customHeight="1">
      <c r="A33" s="7"/>
      <c r="B33" s="18" t="s">
        <v>34</v>
      </c>
      <c r="C33" s="19"/>
      <c r="D33" s="125">
        <v>0</v>
      </c>
      <c r="E33" s="126"/>
      <c r="F33" s="127"/>
      <c r="G33" s="125">
        <v>0</v>
      </c>
      <c r="H33" s="126"/>
      <c r="I33" s="127"/>
      <c r="J33" s="125">
        <v>0.1</v>
      </c>
      <c r="K33" s="126"/>
      <c r="L33" s="127"/>
      <c r="M33" s="117" t="s">
        <v>9</v>
      </c>
      <c r="N33" s="125">
        <v>0.2</v>
      </c>
      <c r="O33" s="126"/>
      <c r="P33" s="127"/>
      <c r="Q33" s="20"/>
      <c r="R33" s="21" t="s">
        <v>65</v>
      </c>
      <c r="S33" s="16"/>
      <c r="T33" s="5"/>
      <c r="U33" s="5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</row>
    <row r="34" spans="1:32" ht="21" customHeight="1" thickBot="1">
      <c r="A34" s="7"/>
      <c r="B34" s="39" t="s">
        <v>35</v>
      </c>
      <c r="C34" s="60"/>
      <c r="D34" s="142">
        <v>0</v>
      </c>
      <c r="E34" s="143"/>
      <c r="F34" s="144"/>
      <c r="G34" s="142">
        <v>0</v>
      </c>
      <c r="H34" s="143"/>
      <c r="I34" s="144"/>
      <c r="J34" s="142">
        <v>-0.2</v>
      </c>
      <c r="K34" s="143"/>
      <c r="L34" s="144"/>
      <c r="M34" s="80" t="s">
        <v>9</v>
      </c>
      <c r="N34" s="142">
        <v>0.2</v>
      </c>
      <c r="O34" s="143"/>
      <c r="P34" s="144"/>
      <c r="Q34" s="24"/>
      <c r="R34" s="25" t="s">
        <v>36</v>
      </c>
      <c r="S34" s="16"/>
      <c r="T34" s="5"/>
      <c r="U34" s="5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</row>
    <row r="35" spans="1:32" ht="9" customHeight="1" thickBot="1">
      <c r="A35" s="7"/>
      <c r="B35" s="92"/>
      <c r="C35" s="3"/>
      <c r="D35" s="87"/>
      <c r="E35" s="89"/>
      <c r="F35" s="89"/>
      <c r="G35" s="87"/>
      <c r="H35" s="89"/>
      <c r="I35" s="89"/>
      <c r="J35" s="87"/>
      <c r="K35" s="89"/>
      <c r="L35" s="89"/>
      <c r="M35" s="93"/>
      <c r="N35" s="87"/>
      <c r="O35" s="89"/>
      <c r="P35" s="89"/>
      <c r="Q35" s="71"/>
      <c r="R35" s="71"/>
      <c r="S35" s="16"/>
      <c r="T35" s="5"/>
      <c r="U35" s="5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</row>
    <row r="36" spans="1:32" ht="24" thickBot="1">
      <c r="A36" s="61"/>
      <c r="B36" s="4"/>
      <c r="C36" s="4"/>
      <c r="D36" s="160" t="s">
        <v>72</v>
      </c>
      <c r="E36" s="161"/>
      <c r="F36" s="124"/>
      <c r="G36" s="160" t="s">
        <v>81</v>
      </c>
      <c r="H36" s="161"/>
      <c r="I36" s="124"/>
      <c r="J36" s="160" t="s">
        <v>81</v>
      </c>
      <c r="K36" s="161"/>
      <c r="L36" s="124"/>
      <c r="M36" s="94"/>
      <c r="N36" s="160" t="s">
        <v>82</v>
      </c>
      <c r="O36" s="161"/>
      <c r="P36" s="124"/>
      <c r="Q36" s="62"/>
      <c r="R36" s="15"/>
      <c r="S36" s="107"/>
      <c r="T36" s="5"/>
      <c r="U36" s="5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</row>
    <row r="37" spans="1:32" ht="24" thickBot="1">
      <c r="A37" s="63" t="s">
        <v>37</v>
      </c>
      <c r="B37" s="64"/>
      <c r="C37" s="64"/>
      <c r="D37" s="157">
        <f>D9+D13-D17-D28-D32</f>
        <v>15.3</v>
      </c>
      <c r="E37" s="158"/>
      <c r="F37" s="159"/>
      <c r="G37" s="157">
        <f>G9+G13-G17-G28-G32</f>
        <v>12.9</v>
      </c>
      <c r="H37" s="158"/>
      <c r="I37" s="159"/>
      <c r="J37" s="157">
        <f>J9+J13-J17-J28-J32</f>
        <v>12.9</v>
      </c>
      <c r="K37" s="158"/>
      <c r="L37" s="159"/>
      <c r="M37" s="8">
        <f>SUM(J37-N37)/N37*100</f>
        <v>-1.526717557251903</v>
      </c>
      <c r="N37" s="157">
        <f>N9+N13-N17-N28-N32</f>
        <v>13.1</v>
      </c>
      <c r="O37" s="158"/>
      <c r="P37" s="159"/>
      <c r="Q37" s="150" t="s">
        <v>38</v>
      </c>
      <c r="R37" s="150"/>
      <c r="S37" s="151"/>
      <c r="T37" s="5"/>
      <c r="U37" s="5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</row>
    <row r="38" spans="1:32" ht="9" customHeight="1" thickBot="1">
      <c r="A38" s="65"/>
      <c r="B38" s="66"/>
      <c r="C38" s="66"/>
      <c r="D38" s="26"/>
      <c r="E38" s="26"/>
      <c r="F38" s="26"/>
      <c r="G38" s="26"/>
      <c r="H38" s="26"/>
      <c r="I38" s="26"/>
      <c r="J38" s="26"/>
      <c r="K38" s="26"/>
      <c r="L38" s="26"/>
      <c r="M38" s="91"/>
      <c r="N38" s="26"/>
      <c r="O38" s="26"/>
      <c r="P38" s="26"/>
      <c r="Q38" s="152"/>
      <c r="R38" s="152"/>
      <c r="S38" s="16"/>
      <c r="T38" s="5"/>
      <c r="U38" s="5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</row>
    <row r="39" spans="1:32" ht="21" customHeight="1">
      <c r="A39" s="59" t="s">
        <v>50</v>
      </c>
      <c r="B39" s="1"/>
      <c r="C39" s="1"/>
      <c r="D39" s="153">
        <f>+D40+D41</f>
        <v>15.299999999999999</v>
      </c>
      <c r="E39" s="154"/>
      <c r="F39" s="155"/>
      <c r="G39" s="153">
        <f>+G40+G41</f>
        <v>12.9</v>
      </c>
      <c r="H39" s="154"/>
      <c r="I39" s="155"/>
      <c r="J39" s="153">
        <f>+J40+J41</f>
        <v>12.9</v>
      </c>
      <c r="K39" s="154"/>
      <c r="L39" s="154"/>
      <c r="M39" s="83">
        <f>SUM(J39-N39)/N39*100</f>
        <v>-1.5267175572519163</v>
      </c>
      <c r="N39" s="156">
        <f>+N40+N41</f>
        <v>13.100000000000001</v>
      </c>
      <c r="O39" s="154"/>
      <c r="P39" s="155"/>
      <c r="Q39" s="9"/>
      <c r="R39" s="9"/>
      <c r="S39" s="10" t="s">
        <v>51</v>
      </c>
      <c r="T39" s="5"/>
      <c r="U39" s="5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</row>
    <row r="40" spans="1:32" ht="21" customHeight="1">
      <c r="A40" s="67"/>
      <c r="B40" s="18" t="s">
        <v>39</v>
      </c>
      <c r="C40" s="19"/>
      <c r="D40" s="146">
        <v>10.2</v>
      </c>
      <c r="E40" s="147"/>
      <c r="F40" s="148"/>
      <c r="G40" s="146">
        <v>7.7</v>
      </c>
      <c r="H40" s="147"/>
      <c r="I40" s="148"/>
      <c r="J40" s="146">
        <v>7.7</v>
      </c>
      <c r="K40" s="147"/>
      <c r="L40" s="147"/>
      <c r="M40" s="81">
        <f>SUM(J40-N40)/N40*100</f>
        <v>-39.84375</v>
      </c>
      <c r="N40" s="149">
        <v>12.8</v>
      </c>
      <c r="O40" s="147"/>
      <c r="P40" s="148"/>
      <c r="Q40" s="20"/>
      <c r="R40" s="21" t="s">
        <v>40</v>
      </c>
      <c r="S40" s="16"/>
      <c r="T40" s="5"/>
      <c r="U40" s="5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</row>
    <row r="41" spans="1:32" ht="21" customHeight="1" thickBot="1">
      <c r="A41" s="67"/>
      <c r="B41" s="39" t="s">
        <v>41</v>
      </c>
      <c r="C41" s="73"/>
      <c r="D41" s="142">
        <v>5.1</v>
      </c>
      <c r="E41" s="143"/>
      <c r="F41" s="144"/>
      <c r="G41" s="142">
        <v>5.2</v>
      </c>
      <c r="H41" s="143"/>
      <c r="I41" s="144"/>
      <c r="J41" s="142">
        <v>5.2</v>
      </c>
      <c r="K41" s="143"/>
      <c r="L41" s="143"/>
      <c r="M41" s="84">
        <f>SUM(J41-N41)/N41*100</f>
        <v>1633.3333333333335</v>
      </c>
      <c r="N41" s="145">
        <v>0.3</v>
      </c>
      <c r="O41" s="143"/>
      <c r="P41" s="144"/>
      <c r="Q41" s="110"/>
      <c r="R41" s="25" t="s">
        <v>42</v>
      </c>
      <c r="S41" s="16"/>
      <c r="T41" s="5"/>
      <c r="U41" s="5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</row>
    <row r="42" spans="1:32" ht="9" customHeight="1" thickBot="1">
      <c r="A42" s="105"/>
      <c r="B42" s="111"/>
      <c r="C42" s="106"/>
      <c r="D42" s="109"/>
      <c r="E42" s="108"/>
      <c r="F42" s="108"/>
      <c r="G42" s="109"/>
      <c r="H42" s="108"/>
      <c r="I42" s="108"/>
      <c r="J42" s="109"/>
      <c r="K42" s="108"/>
      <c r="L42" s="108"/>
      <c r="M42" s="109"/>
      <c r="N42" s="109"/>
      <c r="O42" s="108"/>
      <c r="P42" s="108"/>
      <c r="Q42" s="112"/>
      <c r="R42" s="112"/>
      <c r="S42" s="107"/>
      <c r="T42" s="5"/>
      <c r="U42" s="5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</row>
    <row r="43" spans="1:32" ht="23.25">
      <c r="A43" s="136" t="s">
        <v>47</v>
      </c>
      <c r="B43" s="137"/>
      <c r="C43" s="137"/>
      <c r="D43" s="137"/>
      <c r="E43" s="137"/>
      <c r="F43" s="137"/>
      <c r="G43" s="137"/>
      <c r="H43" s="137"/>
      <c r="I43" s="137"/>
      <c r="J43" s="72" t="s">
        <v>54</v>
      </c>
      <c r="K43" s="138" t="s">
        <v>43</v>
      </c>
      <c r="L43" s="138"/>
      <c r="M43" s="138"/>
      <c r="N43" s="138"/>
      <c r="O43" s="138"/>
      <c r="P43" s="138"/>
      <c r="Q43" s="138"/>
      <c r="R43" s="138"/>
      <c r="S43" s="139"/>
      <c r="T43" s="5"/>
      <c r="U43" s="5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</row>
    <row r="44" spans="1:32" ht="23.25">
      <c r="A44" s="136" t="s">
        <v>48</v>
      </c>
      <c r="B44" s="137"/>
      <c r="C44" s="137"/>
      <c r="D44" s="137"/>
      <c r="E44" s="137"/>
      <c r="F44" s="137"/>
      <c r="G44" s="137"/>
      <c r="H44" s="137"/>
      <c r="I44" s="137"/>
      <c r="J44" s="70" t="s">
        <v>55</v>
      </c>
      <c r="K44" s="68"/>
      <c r="L44" s="68"/>
      <c r="M44" s="68"/>
      <c r="N44" s="68"/>
      <c r="O44" s="68"/>
      <c r="P44" s="68"/>
      <c r="Q44" s="68"/>
      <c r="R44" s="68"/>
      <c r="S44" s="69"/>
      <c r="T44" s="5"/>
      <c r="U44" s="5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</row>
    <row r="45" spans="1:32" ht="23.25">
      <c r="A45" s="136" t="s">
        <v>44</v>
      </c>
      <c r="B45" s="137"/>
      <c r="C45" s="137"/>
      <c r="D45" s="137"/>
      <c r="E45" s="132" t="s">
        <v>67</v>
      </c>
      <c r="F45" s="132"/>
      <c r="G45" s="132"/>
      <c r="H45" s="132"/>
      <c r="I45" s="132"/>
      <c r="J45" s="102">
        <v>0</v>
      </c>
      <c r="K45" s="134" t="s">
        <v>68</v>
      </c>
      <c r="L45" s="134"/>
      <c r="M45" s="134"/>
      <c r="N45" s="134"/>
      <c r="O45" s="134"/>
      <c r="P45" s="140" t="s">
        <v>45</v>
      </c>
      <c r="Q45" s="140"/>
      <c r="R45" s="140"/>
      <c r="S45" s="141"/>
      <c r="T45" s="100"/>
      <c r="U45" s="100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</row>
    <row r="46" spans="1:32" ht="23.25">
      <c r="A46" s="130"/>
      <c r="B46" s="131"/>
      <c r="C46" s="131"/>
      <c r="D46" s="103"/>
      <c r="E46" s="103"/>
      <c r="F46" s="132" t="s">
        <v>61</v>
      </c>
      <c r="G46" s="133"/>
      <c r="H46" s="133"/>
      <c r="I46" s="133"/>
      <c r="J46" s="102">
        <v>333</v>
      </c>
      <c r="K46" s="134" t="s">
        <v>62</v>
      </c>
      <c r="L46" s="134"/>
      <c r="M46" s="134"/>
      <c r="N46" s="134"/>
      <c r="O46" s="13"/>
      <c r="P46" s="68"/>
      <c r="Q46" s="68"/>
      <c r="R46" s="68"/>
      <c r="S46" s="69"/>
      <c r="T46" s="5"/>
      <c r="U46" s="5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</row>
    <row r="47" spans="1:32" ht="23.25">
      <c r="A47" s="130"/>
      <c r="B47" s="131"/>
      <c r="C47" s="131"/>
      <c r="D47" s="71"/>
      <c r="E47" s="71"/>
      <c r="F47" s="133" t="s">
        <v>79</v>
      </c>
      <c r="G47" s="133"/>
      <c r="H47" s="133"/>
      <c r="I47" s="133"/>
      <c r="J47" s="104" t="s">
        <v>86</v>
      </c>
      <c r="K47" s="135" t="s">
        <v>80</v>
      </c>
      <c r="L47" s="135"/>
      <c r="M47" s="135"/>
      <c r="N47" s="135"/>
      <c r="O47" s="13"/>
      <c r="P47" s="68"/>
      <c r="Q47" s="68"/>
      <c r="R47" s="68"/>
      <c r="S47" s="69"/>
      <c r="T47" s="5"/>
      <c r="U47" s="5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</row>
    <row r="48" spans="1:32" ht="24" thickBot="1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7"/>
      <c r="T48" s="5"/>
      <c r="U48" s="5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</row>
    <row r="49" spans="1:32" ht="23.25">
      <c r="A49" s="101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</row>
    <row r="50" spans="1:32" ht="23.25">
      <c r="A50" s="96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</row>
    <row r="51" spans="1:32" ht="23.25">
      <c r="A51" s="96"/>
      <c r="B51" s="96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</row>
    <row r="52" spans="1:32" ht="23.25">
      <c r="A52" s="96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</row>
    <row r="53" spans="1:32" ht="23.25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</row>
    <row r="54" spans="1:32" ht="23.2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5" spans="1:32" ht="23.25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</row>
    <row r="56" spans="1:32" ht="23.25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</row>
    <row r="57" spans="1:32" ht="23.25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</row>
    <row r="58" spans="1:32" ht="23.25">
      <c r="A58" s="96"/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</row>
    <row r="59" spans="1:32" ht="23.2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</row>
    <row r="60" spans="1:32" ht="23.2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</row>
    <row r="61" spans="1:32" ht="23.2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</row>
    <row r="62" spans="1:32" ht="23.2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</row>
    <row r="63" spans="1:32" ht="23.25">
      <c r="A63" s="96"/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</row>
    <row r="64" spans="1:32" ht="23.25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</row>
    <row r="65" spans="1:32" ht="23.25">
      <c r="A65" s="96"/>
      <c r="B65" s="96"/>
      <c r="C65" s="96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</row>
    <row r="66" spans="1:32" ht="23.25">
      <c r="A66" s="96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</row>
    <row r="67" spans="1:32" ht="23.25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</row>
  </sheetData>
  <mergeCells count="142">
    <mergeCell ref="A1:C6"/>
    <mergeCell ref="D1:P1"/>
    <mergeCell ref="Q1:S3"/>
    <mergeCell ref="D2:P2"/>
    <mergeCell ref="D3:P3"/>
    <mergeCell ref="D4:F4"/>
    <mergeCell ref="G4:I4"/>
    <mergeCell ref="J4:L4"/>
    <mergeCell ref="N4:P4"/>
    <mergeCell ref="Q4:S6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3:F23"/>
    <mergeCell ref="G23:I23"/>
    <mergeCell ref="J23:L23"/>
    <mergeCell ref="N23:P23"/>
    <mergeCell ref="D24:F24"/>
    <mergeCell ref="G24:I24"/>
    <mergeCell ref="J24:L24"/>
    <mergeCell ref="N24:P24"/>
    <mergeCell ref="D25:F25"/>
    <mergeCell ref="G25:I25"/>
    <mergeCell ref="J25:L25"/>
    <mergeCell ref="N25:P25"/>
    <mergeCell ref="D28:F28"/>
    <mergeCell ref="G28:I28"/>
    <mergeCell ref="J28:L28"/>
    <mergeCell ref="N28:P28"/>
    <mergeCell ref="D29:F29"/>
    <mergeCell ref="G29:I29"/>
    <mergeCell ref="J29:L29"/>
    <mergeCell ref="N29:P29"/>
    <mergeCell ref="D30:F30"/>
    <mergeCell ref="G30:I30"/>
    <mergeCell ref="J30:L30"/>
    <mergeCell ref="N30:P30"/>
    <mergeCell ref="D32:F32"/>
    <mergeCell ref="G32:I32"/>
    <mergeCell ref="J32:L32"/>
    <mergeCell ref="N32:P32"/>
    <mergeCell ref="D33:F33"/>
    <mergeCell ref="G33:I33"/>
    <mergeCell ref="J33:L33"/>
    <mergeCell ref="N33:P33"/>
    <mergeCell ref="D34:F34"/>
    <mergeCell ref="G34:I34"/>
    <mergeCell ref="J34:L34"/>
    <mergeCell ref="N34:P34"/>
    <mergeCell ref="D36:F36"/>
    <mergeCell ref="G36:I36"/>
    <mergeCell ref="J36:L36"/>
    <mergeCell ref="N36:P36"/>
    <mergeCell ref="Q37:S37"/>
    <mergeCell ref="Q38:R38"/>
    <mergeCell ref="D39:F39"/>
    <mergeCell ref="G39:I39"/>
    <mergeCell ref="J39:L39"/>
    <mergeCell ref="N39:P39"/>
    <mergeCell ref="D37:F37"/>
    <mergeCell ref="G37:I37"/>
    <mergeCell ref="J37:L37"/>
    <mergeCell ref="N37:P37"/>
    <mergeCell ref="D40:F40"/>
    <mergeCell ref="G40:I40"/>
    <mergeCell ref="J40:L40"/>
    <mergeCell ref="N40:P40"/>
    <mergeCell ref="D41:F41"/>
    <mergeCell ref="G41:I41"/>
    <mergeCell ref="J41:L41"/>
    <mergeCell ref="N41:P41"/>
    <mergeCell ref="A43:I43"/>
    <mergeCell ref="K43:S43"/>
    <mergeCell ref="A44:I44"/>
    <mergeCell ref="A45:D45"/>
    <mergeCell ref="E45:I45"/>
    <mergeCell ref="K45:O45"/>
    <mergeCell ref="P45:S45"/>
    <mergeCell ref="A46:C46"/>
    <mergeCell ref="F46:I46"/>
    <mergeCell ref="K46:N46"/>
    <mergeCell ref="A47:C47"/>
    <mergeCell ref="F47:I47"/>
    <mergeCell ref="K47:N47"/>
  </mergeCells>
  <dataValidations count="1">
    <dataValidation type="list" allowBlank="1" showInputMessage="1" showErrorMessage="1" sqref="D3:P3">
      <formula1>"D3"</formula1>
    </dataValidation>
  </dataValidation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Ronelle Buitendag</cp:lastModifiedBy>
  <cp:lastPrinted>2005-07-14T07:10:56Z</cp:lastPrinted>
  <dcterms:created xsi:type="dcterms:W3CDTF">2004-05-24T05:52:50Z</dcterms:created>
  <dcterms:modified xsi:type="dcterms:W3CDTF">2005-09-26T06:42:42Z</dcterms:modified>
  <cp:category/>
  <cp:version/>
  <cp:contentType/>
  <cp:contentStatus/>
</cp:coreProperties>
</file>