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AB50E33E-3C45-4221-990E-9F64F20AAFF2}" xr6:coauthVersionLast="47" xr6:coauthVersionMax="47" xr10:uidLastSave="{00000000-0000-0000-0000-000000000000}"/>
  <bookViews>
    <workbookView xWindow="3372" yWindow="12" windowWidth="13392" windowHeight="12240" xr2:uid="{00000000-000D-0000-FFFF-FFFF00000000}"/>
  </bookViews>
  <sheets>
    <sheet name="3105.30 Imports" sheetId="1" r:id="rId1"/>
    <sheet name="3105.3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G212" i="2" l="1"/>
  <c r="CF212" i="2"/>
  <c r="CG211" i="2"/>
  <c r="CF211" i="2"/>
  <c r="CG210" i="2"/>
  <c r="CF210" i="2"/>
  <c r="CG209" i="2"/>
  <c r="CF209" i="2"/>
  <c r="CG208" i="2"/>
  <c r="CF208" i="2"/>
  <c r="CG207" i="2"/>
  <c r="CF207" i="2"/>
  <c r="CG206" i="2"/>
  <c r="CF206" i="2"/>
  <c r="CG205" i="2"/>
  <c r="CF205" i="2"/>
  <c r="CG204" i="2"/>
  <c r="CF204" i="2"/>
  <c r="CG203" i="2"/>
  <c r="CF203" i="2"/>
  <c r="CG202" i="2"/>
  <c r="CF202" i="2"/>
  <c r="CG201" i="2"/>
  <c r="CF201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CE212" i="2"/>
  <c r="CB212" i="2"/>
  <c r="BY212" i="2"/>
  <c r="BV212" i="2"/>
  <c r="BS212" i="2"/>
  <c r="BP212" i="2"/>
  <c r="BM212" i="2"/>
  <c r="BJ212" i="2"/>
  <c r="BG212" i="2"/>
  <c r="BD212" i="2"/>
  <c r="BA212" i="2"/>
  <c r="AX212" i="2"/>
  <c r="AU212" i="2"/>
  <c r="AR212" i="2"/>
  <c r="AO212" i="2"/>
  <c r="AL212" i="2"/>
  <c r="AI212" i="2"/>
  <c r="AF212" i="2"/>
  <c r="AC212" i="2"/>
  <c r="Z212" i="2"/>
  <c r="W212" i="2"/>
  <c r="T212" i="2"/>
  <c r="Q212" i="2"/>
  <c r="N212" i="2"/>
  <c r="K212" i="2"/>
  <c r="H212" i="2"/>
  <c r="CE211" i="2"/>
  <c r="CB211" i="2"/>
  <c r="BY211" i="2"/>
  <c r="BV211" i="2"/>
  <c r="BS211" i="2"/>
  <c r="BP211" i="2"/>
  <c r="BM211" i="2"/>
  <c r="BJ211" i="2"/>
  <c r="BG211" i="2"/>
  <c r="BD211" i="2"/>
  <c r="BA211" i="2"/>
  <c r="AX211" i="2"/>
  <c r="AU211" i="2"/>
  <c r="AR211" i="2"/>
  <c r="AO211" i="2"/>
  <c r="AL211" i="2"/>
  <c r="AI211" i="2"/>
  <c r="AF211" i="2"/>
  <c r="AC211" i="2"/>
  <c r="Z211" i="2"/>
  <c r="W211" i="2"/>
  <c r="T211" i="2"/>
  <c r="Q211" i="2"/>
  <c r="N211" i="2"/>
  <c r="K211" i="2"/>
  <c r="H211" i="2"/>
  <c r="CE210" i="2"/>
  <c r="CB210" i="2"/>
  <c r="BY210" i="2"/>
  <c r="BV210" i="2"/>
  <c r="BS210" i="2"/>
  <c r="BP210" i="2"/>
  <c r="BM210" i="2"/>
  <c r="BJ210" i="2"/>
  <c r="BG210" i="2"/>
  <c r="BD210" i="2"/>
  <c r="BA210" i="2"/>
  <c r="AX210" i="2"/>
  <c r="AU210" i="2"/>
  <c r="AR210" i="2"/>
  <c r="AO210" i="2"/>
  <c r="AL210" i="2"/>
  <c r="AI210" i="2"/>
  <c r="AF210" i="2"/>
  <c r="AC210" i="2"/>
  <c r="Z210" i="2"/>
  <c r="W210" i="2"/>
  <c r="T210" i="2"/>
  <c r="Q210" i="2"/>
  <c r="N210" i="2"/>
  <c r="K210" i="2"/>
  <c r="H210" i="2"/>
  <c r="CE209" i="2"/>
  <c r="CB209" i="2"/>
  <c r="BY209" i="2"/>
  <c r="BV209" i="2"/>
  <c r="BS209" i="2"/>
  <c r="BP209" i="2"/>
  <c r="BM209" i="2"/>
  <c r="BJ209" i="2"/>
  <c r="BG209" i="2"/>
  <c r="BD209" i="2"/>
  <c r="BA209" i="2"/>
  <c r="AX209" i="2"/>
  <c r="AU209" i="2"/>
  <c r="AR209" i="2"/>
  <c r="AO209" i="2"/>
  <c r="AL209" i="2"/>
  <c r="AI209" i="2"/>
  <c r="AF209" i="2"/>
  <c r="AC209" i="2"/>
  <c r="Z209" i="2"/>
  <c r="W209" i="2"/>
  <c r="T209" i="2"/>
  <c r="Q209" i="2"/>
  <c r="N209" i="2"/>
  <c r="K209" i="2"/>
  <c r="H209" i="2"/>
  <c r="CE208" i="2"/>
  <c r="CB208" i="2"/>
  <c r="BY208" i="2"/>
  <c r="BV208" i="2"/>
  <c r="BS208" i="2"/>
  <c r="BP208" i="2"/>
  <c r="BM208" i="2"/>
  <c r="BJ208" i="2"/>
  <c r="BG208" i="2"/>
  <c r="BD208" i="2"/>
  <c r="BA208" i="2"/>
  <c r="AX208" i="2"/>
  <c r="AU208" i="2"/>
  <c r="AR208" i="2"/>
  <c r="AO208" i="2"/>
  <c r="AL208" i="2"/>
  <c r="AI208" i="2"/>
  <c r="AF208" i="2"/>
  <c r="AC208" i="2"/>
  <c r="Z208" i="2"/>
  <c r="W208" i="2"/>
  <c r="T208" i="2"/>
  <c r="Q208" i="2"/>
  <c r="N208" i="2"/>
  <c r="K208" i="2"/>
  <c r="H208" i="2"/>
  <c r="CE207" i="2"/>
  <c r="CB207" i="2"/>
  <c r="BY207" i="2"/>
  <c r="BV207" i="2"/>
  <c r="BS207" i="2"/>
  <c r="BP207" i="2"/>
  <c r="BM207" i="2"/>
  <c r="BJ207" i="2"/>
  <c r="BG207" i="2"/>
  <c r="BD207" i="2"/>
  <c r="BA207" i="2"/>
  <c r="AX207" i="2"/>
  <c r="AU207" i="2"/>
  <c r="AR207" i="2"/>
  <c r="AO207" i="2"/>
  <c r="AL207" i="2"/>
  <c r="AI207" i="2"/>
  <c r="AF207" i="2"/>
  <c r="AC207" i="2"/>
  <c r="Z207" i="2"/>
  <c r="W207" i="2"/>
  <c r="T207" i="2"/>
  <c r="Q207" i="2"/>
  <c r="N207" i="2"/>
  <c r="K207" i="2"/>
  <c r="H207" i="2"/>
  <c r="CE206" i="2"/>
  <c r="CB206" i="2"/>
  <c r="BY206" i="2"/>
  <c r="BV206" i="2"/>
  <c r="BS206" i="2"/>
  <c r="BP206" i="2"/>
  <c r="BM206" i="2"/>
  <c r="BJ206" i="2"/>
  <c r="BG206" i="2"/>
  <c r="BD206" i="2"/>
  <c r="BA206" i="2"/>
  <c r="AX206" i="2"/>
  <c r="AU206" i="2"/>
  <c r="AR206" i="2"/>
  <c r="AO206" i="2"/>
  <c r="AL206" i="2"/>
  <c r="AI206" i="2"/>
  <c r="AF206" i="2"/>
  <c r="AC206" i="2"/>
  <c r="Z206" i="2"/>
  <c r="W206" i="2"/>
  <c r="T206" i="2"/>
  <c r="Q206" i="2"/>
  <c r="N206" i="2"/>
  <c r="K206" i="2"/>
  <c r="H206" i="2"/>
  <c r="CE205" i="2"/>
  <c r="CB205" i="2"/>
  <c r="BY205" i="2"/>
  <c r="BV205" i="2"/>
  <c r="BS205" i="2"/>
  <c r="BP205" i="2"/>
  <c r="BM205" i="2"/>
  <c r="BJ205" i="2"/>
  <c r="BG205" i="2"/>
  <c r="BD205" i="2"/>
  <c r="BA205" i="2"/>
  <c r="AX205" i="2"/>
  <c r="AU205" i="2"/>
  <c r="AR205" i="2"/>
  <c r="AO205" i="2"/>
  <c r="AL205" i="2"/>
  <c r="AI205" i="2"/>
  <c r="AF205" i="2"/>
  <c r="AC205" i="2"/>
  <c r="Z205" i="2"/>
  <c r="W205" i="2"/>
  <c r="T205" i="2"/>
  <c r="Q205" i="2"/>
  <c r="N205" i="2"/>
  <c r="K205" i="2"/>
  <c r="H205" i="2"/>
  <c r="CE204" i="2"/>
  <c r="CB204" i="2"/>
  <c r="BY204" i="2"/>
  <c r="BV204" i="2"/>
  <c r="BS204" i="2"/>
  <c r="BP204" i="2"/>
  <c r="BM204" i="2"/>
  <c r="BJ204" i="2"/>
  <c r="BG204" i="2"/>
  <c r="BD204" i="2"/>
  <c r="BA204" i="2"/>
  <c r="AX204" i="2"/>
  <c r="AU204" i="2"/>
  <c r="AR204" i="2"/>
  <c r="AO204" i="2"/>
  <c r="AL204" i="2"/>
  <c r="AI204" i="2"/>
  <c r="AF204" i="2"/>
  <c r="AC204" i="2"/>
  <c r="Z204" i="2"/>
  <c r="W204" i="2"/>
  <c r="T204" i="2"/>
  <c r="Q204" i="2"/>
  <c r="N204" i="2"/>
  <c r="K204" i="2"/>
  <c r="H204" i="2"/>
  <c r="CE203" i="2"/>
  <c r="CB203" i="2"/>
  <c r="BY203" i="2"/>
  <c r="BV203" i="2"/>
  <c r="BS203" i="2"/>
  <c r="BP203" i="2"/>
  <c r="BM203" i="2"/>
  <c r="BJ203" i="2"/>
  <c r="BG203" i="2"/>
  <c r="BD203" i="2"/>
  <c r="BA203" i="2"/>
  <c r="AX203" i="2"/>
  <c r="AU203" i="2"/>
  <c r="AR203" i="2"/>
  <c r="AO203" i="2"/>
  <c r="AL203" i="2"/>
  <c r="AI203" i="2"/>
  <c r="AF203" i="2"/>
  <c r="AC203" i="2"/>
  <c r="Z203" i="2"/>
  <c r="W203" i="2"/>
  <c r="T203" i="2"/>
  <c r="Q203" i="2"/>
  <c r="N203" i="2"/>
  <c r="K203" i="2"/>
  <c r="H203" i="2"/>
  <c r="CE202" i="2"/>
  <c r="CB202" i="2"/>
  <c r="BY202" i="2"/>
  <c r="BV202" i="2"/>
  <c r="BS202" i="2"/>
  <c r="BP202" i="2"/>
  <c r="BM202" i="2"/>
  <c r="BJ202" i="2"/>
  <c r="BG202" i="2"/>
  <c r="BD202" i="2"/>
  <c r="BA202" i="2"/>
  <c r="AX202" i="2"/>
  <c r="AU202" i="2"/>
  <c r="AR202" i="2"/>
  <c r="AO202" i="2"/>
  <c r="AL202" i="2"/>
  <c r="AI202" i="2"/>
  <c r="AF202" i="2"/>
  <c r="AC202" i="2"/>
  <c r="Z202" i="2"/>
  <c r="W202" i="2"/>
  <c r="T202" i="2"/>
  <c r="Q202" i="2"/>
  <c r="N202" i="2"/>
  <c r="K202" i="2"/>
  <c r="H202" i="2"/>
  <c r="CE201" i="2"/>
  <c r="CB201" i="2"/>
  <c r="BY201" i="2"/>
  <c r="BV201" i="2"/>
  <c r="BS201" i="2"/>
  <c r="BP201" i="2"/>
  <c r="BM201" i="2"/>
  <c r="BJ201" i="2"/>
  <c r="BG201" i="2"/>
  <c r="BD201" i="2"/>
  <c r="BA201" i="2"/>
  <c r="AX201" i="2"/>
  <c r="AU201" i="2"/>
  <c r="AR201" i="2"/>
  <c r="AO201" i="2"/>
  <c r="AL201" i="2"/>
  <c r="AI201" i="2"/>
  <c r="AF201" i="2"/>
  <c r="AC201" i="2"/>
  <c r="Z201" i="2"/>
  <c r="W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CV212" i="1"/>
  <c r="CU212" i="1"/>
  <c r="CV211" i="1"/>
  <c r="CU211" i="1"/>
  <c r="CV210" i="1"/>
  <c r="CU210" i="1"/>
  <c r="CV209" i="1"/>
  <c r="CU209" i="1"/>
  <c r="CV208" i="1"/>
  <c r="CU208" i="1"/>
  <c r="CV207" i="1"/>
  <c r="CU207" i="1"/>
  <c r="CV206" i="1"/>
  <c r="CU206" i="1"/>
  <c r="CV205" i="1"/>
  <c r="CU205" i="1"/>
  <c r="CV204" i="1"/>
  <c r="CU204" i="1"/>
  <c r="CV203" i="1"/>
  <c r="CU203" i="1"/>
  <c r="CV202" i="1"/>
  <c r="CU202" i="1"/>
  <c r="CV201" i="1"/>
  <c r="CU201" i="1"/>
  <c r="CS213" i="1"/>
  <c r="CR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CT212" i="1"/>
  <c r="CQ212" i="1"/>
  <c r="CN212" i="1"/>
  <c r="CK212" i="1"/>
  <c r="CH212" i="1"/>
  <c r="CE212" i="1"/>
  <c r="CB212" i="1"/>
  <c r="BY212" i="1"/>
  <c r="BV212" i="1"/>
  <c r="BS212" i="1"/>
  <c r="BP212" i="1"/>
  <c r="BM212" i="1"/>
  <c r="BJ212" i="1"/>
  <c r="BG212" i="1"/>
  <c r="BD212" i="1"/>
  <c r="BA212" i="1"/>
  <c r="AX212" i="1"/>
  <c r="AU212" i="1"/>
  <c r="AR212" i="1"/>
  <c r="AO212" i="1"/>
  <c r="AL212" i="1"/>
  <c r="AI212" i="1"/>
  <c r="AF212" i="1"/>
  <c r="AC212" i="1"/>
  <c r="Z212" i="1"/>
  <c r="W212" i="1"/>
  <c r="T212" i="1"/>
  <c r="Q212" i="1"/>
  <c r="N212" i="1"/>
  <c r="K212" i="1"/>
  <c r="H212" i="1"/>
  <c r="CT211" i="1"/>
  <c r="CQ211" i="1"/>
  <c r="CN211" i="1"/>
  <c r="CK211" i="1"/>
  <c r="CH211" i="1"/>
  <c r="CE211" i="1"/>
  <c r="CB211" i="1"/>
  <c r="BY211" i="1"/>
  <c r="BV211" i="1"/>
  <c r="BS211" i="1"/>
  <c r="BP211" i="1"/>
  <c r="BM211" i="1"/>
  <c r="BJ211" i="1"/>
  <c r="BG211" i="1"/>
  <c r="BD211" i="1"/>
  <c r="BA211" i="1"/>
  <c r="AX211" i="1"/>
  <c r="AU211" i="1"/>
  <c r="AR211" i="1"/>
  <c r="AO211" i="1"/>
  <c r="AL211" i="1"/>
  <c r="AI211" i="1"/>
  <c r="AF211" i="1"/>
  <c r="AC211" i="1"/>
  <c r="Z211" i="1"/>
  <c r="W211" i="1"/>
  <c r="T211" i="1"/>
  <c r="Q211" i="1"/>
  <c r="N211" i="1"/>
  <c r="K211" i="1"/>
  <c r="H211" i="1"/>
  <c r="CT210" i="1"/>
  <c r="CQ210" i="1"/>
  <c r="CN210" i="1"/>
  <c r="CK210" i="1"/>
  <c r="CH210" i="1"/>
  <c r="CE210" i="1"/>
  <c r="CB210" i="1"/>
  <c r="BY210" i="1"/>
  <c r="BV210" i="1"/>
  <c r="BS210" i="1"/>
  <c r="BP210" i="1"/>
  <c r="BM210" i="1"/>
  <c r="BJ210" i="1"/>
  <c r="BG210" i="1"/>
  <c r="BD210" i="1"/>
  <c r="BA210" i="1"/>
  <c r="AX210" i="1"/>
  <c r="AU210" i="1"/>
  <c r="AR210" i="1"/>
  <c r="AO210" i="1"/>
  <c r="AL210" i="1"/>
  <c r="AI210" i="1"/>
  <c r="AF210" i="1"/>
  <c r="AC210" i="1"/>
  <c r="Z210" i="1"/>
  <c r="W210" i="1"/>
  <c r="T210" i="1"/>
  <c r="Q210" i="1"/>
  <c r="N210" i="1"/>
  <c r="K210" i="1"/>
  <c r="H210" i="1"/>
  <c r="CT209" i="1"/>
  <c r="CQ209" i="1"/>
  <c r="CN209" i="1"/>
  <c r="CK209" i="1"/>
  <c r="CH209" i="1"/>
  <c r="CE209" i="1"/>
  <c r="CB209" i="1"/>
  <c r="BY209" i="1"/>
  <c r="BV209" i="1"/>
  <c r="BS209" i="1"/>
  <c r="BP209" i="1"/>
  <c r="BM209" i="1"/>
  <c r="BJ209" i="1"/>
  <c r="BG209" i="1"/>
  <c r="BD209" i="1"/>
  <c r="BA209" i="1"/>
  <c r="AX209" i="1"/>
  <c r="AU209" i="1"/>
  <c r="AR209" i="1"/>
  <c r="AO209" i="1"/>
  <c r="AL209" i="1"/>
  <c r="AI209" i="1"/>
  <c r="AF209" i="1"/>
  <c r="AC209" i="1"/>
  <c r="Z209" i="1"/>
  <c r="W209" i="1"/>
  <c r="T209" i="1"/>
  <c r="Q209" i="1"/>
  <c r="N209" i="1"/>
  <c r="K209" i="1"/>
  <c r="H209" i="1"/>
  <c r="CT208" i="1"/>
  <c r="CQ208" i="1"/>
  <c r="CN208" i="1"/>
  <c r="CK208" i="1"/>
  <c r="CH208" i="1"/>
  <c r="CE208" i="1"/>
  <c r="CB208" i="1"/>
  <c r="BY208" i="1"/>
  <c r="BV208" i="1"/>
  <c r="BS208" i="1"/>
  <c r="BP208" i="1"/>
  <c r="BM208" i="1"/>
  <c r="BJ208" i="1"/>
  <c r="BG208" i="1"/>
  <c r="BD208" i="1"/>
  <c r="BA208" i="1"/>
  <c r="AX208" i="1"/>
  <c r="AU208" i="1"/>
  <c r="AR208" i="1"/>
  <c r="AO208" i="1"/>
  <c r="AL208" i="1"/>
  <c r="AI208" i="1"/>
  <c r="AF208" i="1"/>
  <c r="AC208" i="1"/>
  <c r="Z208" i="1"/>
  <c r="W208" i="1"/>
  <c r="T208" i="1"/>
  <c r="Q208" i="1"/>
  <c r="N208" i="1"/>
  <c r="K208" i="1"/>
  <c r="H208" i="1"/>
  <c r="CT207" i="1"/>
  <c r="CQ207" i="1"/>
  <c r="CN207" i="1"/>
  <c r="CK207" i="1"/>
  <c r="CH207" i="1"/>
  <c r="CE207" i="1"/>
  <c r="CB207" i="1"/>
  <c r="BY207" i="1"/>
  <c r="BV207" i="1"/>
  <c r="BS207" i="1"/>
  <c r="BP207" i="1"/>
  <c r="BM207" i="1"/>
  <c r="BJ207" i="1"/>
  <c r="BG207" i="1"/>
  <c r="BD207" i="1"/>
  <c r="BA207" i="1"/>
  <c r="AX207" i="1"/>
  <c r="AU207" i="1"/>
  <c r="AR207" i="1"/>
  <c r="AO207" i="1"/>
  <c r="AL207" i="1"/>
  <c r="AI207" i="1"/>
  <c r="AF207" i="1"/>
  <c r="AC207" i="1"/>
  <c r="Z207" i="1"/>
  <c r="W207" i="1"/>
  <c r="T207" i="1"/>
  <c r="Q207" i="1"/>
  <c r="N207" i="1"/>
  <c r="K207" i="1"/>
  <c r="H207" i="1"/>
  <c r="CT206" i="1"/>
  <c r="CQ206" i="1"/>
  <c r="CN206" i="1"/>
  <c r="CK206" i="1"/>
  <c r="CH206" i="1"/>
  <c r="CE206" i="1"/>
  <c r="CB206" i="1"/>
  <c r="BY206" i="1"/>
  <c r="BV206" i="1"/>
  <c r="BS206" i="1"/>
  <c r="BP206" i="1"/>
  <c r="BM206" i="1"/>
  <c r="BJ206" i="1"/>
  <c r="BG206" i="1"/>
  <c r="BD206" i="1"/>
  <c r="BA206" i="1"/>
  <c r="AX206" i="1"/>
  <c r="AU206" i="1"/>
  <c r="AR206" i="1"/>
  <c r="AO206" i="1"/>
  <c r="AL206" i="1"/>
  <c r="AI206" i="1"/>
  <c r="AF206" i="1"/>
  <c r="AC206" i="1"/>
  <c r="Z206" i="1"/>
  <c r="W206" i="1"/>
  <c r="T206" i="1"/>
  <c r="Q206" i="1"/>
  <c r="N206" i="1"/>
  <c r="K206" i="1"/>
  <c r="H206" i="1"/>
  <c r="CT205" i="1"/>
  <c r="CQ205" i="1"/>
  <c r="CN205" i="1"/>
  <c r="CK205" i="1"/>
  <c r="CH205" i="1"/>
  <c r="CE205" i="1"/>
  <c r="CB205" i="1"/>
  <c r="BY205" i="1"/>
  <c r="BV205" i="1"/>
  <c r="BS205" i="1"/>
  <c r="BP205" i="1"/>
  <c r="BM205" i="1"/>
  <c r="BJ205" i="1"/>
  <c r="BG205" i="1"/>
  <c r="BD205" i="1"/>
  <c r="BA205" i="1"/>
  <c r="AX205" i="1"/>
  <c r="AU205" i="1"/>
  <c r="AR205" i="1"/>
  <c r="AO205" i="1"/>
  <c r="AL205" i="1"/>
  <c r="AI205" i="1"/>
  <c r="AF205" i="1"/>
  <c r="AC205" i="1"/>
  <c r="Z205" i="1"/>
  <c r="W205" i="1"/>
  <c r="T205" i="1"/>
  <c r="Q205" i="1"/>
  <c r="N205" i="1"/>
  <c r="K205" i="1"/>
  <c r="H205" i="1"/>
  <c r="CT204" i="1"/>
  <c r="CQ204" i="1"/>
  <c r="CN204" i="1"/>
  <c r="CK204" i="1"/>
  <c r="CH204" i="1"/>
  <c r="CE204" i="1"/>
  <c r="CB204" i="1"/>
  <c r="BY204" i="1"/>
  <c r="BV204" i="1"/>
  <c r="BS204" i="1"/>
  <c r="BP204" i="1"/>
  <c r="BM204" i="1"/>
  <c r="BJ204" i="1"/>
  <c r="BG204" i="1"/>
  <c r="BD204" i="1"/>
  <c r="BA204" i="1"/>
  <c r="AX204" i="1"/>
  <c r="AU204" i="1"/>
  <c r="AR204" i="1"/>
  <c r="AO204" i="1"/>
  <c r="AL204" i="1"/>
  <c r="AI204" i="1"/>
  <c r="AF204" i="1"/>
  <c r="AC204" i="1"/>
  <c r="Z204" i="1"/>
  <c r="W204" i="1"/>
  <c r="T204" i="1"/>
  <c r="Q204" i="1"/>
  <c r="N204" i="1"/>
  <c r="K204" i="1"/>
  <c r="H204" i="1"/>
  <c r="CT203" i="1"/>
  <c r="CQ203" i="1"/>
  <c r="CN203" i="1"/>
  <c r="CK203" i="1"/>
  <c r="CH203" i="1"/>
  <c r="CE203" i="1"/>
  <c r="CB203" i="1"/>
  <c r="BY203" i="1"/>
  <c r="BV203" i="1"/>
  <c r="BS203" i="1"/>
  <c r="BP203" i="1"/>
  <c r="BM203" i="1"/>
  <c r="BJ203" i="1"/>
  <c r="BG203" i="1"/>
  <c r="BD203" i="1"/>
  <c r="BA203" i="1"/>
  <c r="AX203" i="1"/>
  <c r="AU203" i="1"/>
  <c r="AR203" i="1"/>
  <c r="AO203" i="1"/>
  <c r="AL203" i="1"/>
  <c r="AI203" i="1"/>
  <c r="AF203" i="1"/>
  <c r="AC203" i="1"/>
  <c r="Z203" i="1"/>
  <c r="W203" i="1"/>
  <c r="T203" i="1"/>
  <c r="Q203" i="1"/>
  <c r="N203" i="1"/>
  <c r="K203" i="1"/>
  <c r="H203" i="1"/>
  <c r="CT202" i="1"/>
  <c r="CQ202" i="1"/>
  <c r="CN202" i="1"/>
  <c r="CK202" i="1"/>
  <c r="CH202" i="1"/>
  <c r="CE202" i="1"/>
  <c r="CB202" i="1"/>
  <c r="BY202" i="1"/>
  <c r="BV202" i="1"/>
  <c r="BS202" i="1"/>
  <c r="BP202" i="1"/>
  <c r="BM202" i="1"/>
  <c r="BJ202" i="1"/>
  <c r="BG202" i="1"/>
  <c r="BD202" i="1"/>
  <c r="BA202" i="1"/>
  <c r="AX202" i="1"/>
  <c r="AU202" i="1"/>
  <c r="AR202" i="1"/>
  <c r="AO202" i="1"/>
  <c r="AL202" i="1"/>
  <c r="AI202" i="1"/>
  <c r="AF202" i="1"/>
  <c r="AC202" i="1"/>
  <c r="Z202" i="1"/>
  <c r="W202" i="1"/>
  <c r="T202" i="1"/>
  <c r="Q202" i="1"/>
  <c r="N202" i="1"/>
  <c r="K202" i="1"/>
  <c r="H202" i="1"/>
  <c r="CT201" i="1"/>
  <c r="CQ201" i="1"/>
  <c r="CN201" i="1"/>
  <c r="CK201" i="1"/>
  <c r="CH201" i="1"/>
  <c r="CE201" i="1"/>
  <c r="CB201" i="1"/>
  <c r="BY201" i="1"/>
  <c r="BV201" i="1"/>
  <c r="BS201" i="1"/>
  <c r="BP201" i="1"/>
  <c r="BM201" i="1"/>
  <c r="BJ201" i="1"/>
  <c r="BG201" i="1"/>
  <c r="BD201" i="1"/>
  <c r="BA201" i="1"/>
  <c r="AX201" i="1"/>
  <c r="AU201" i="1"/>
  <c r="AR201" i="1"/>
  <c r="AO201" i="1"/>
  <c r="AL201" i="1"/>
  <c r="AI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Y187" i="2"/>
  <c r="X187" i="2"/>
  <c r="Z186" i="2"/>
  <c r="Z185" i="2"/>
  <c r="Z184" i="2"/>
  <c r="Z183" i="2"/>
  <c r="Z182" i="2"/>
  <c r="Z181" i="2"/>
  <c r="Z180" i="2"/>
  <c r="Z179" i="2"/>
  <c r="Z178" i="2"/>
  <c r="Z177" i="2"/>
  <c r="Z176" i="2"/>
  <c r="Z175" i="2"/>
  <c r="Y174" i="2"/>
  <c r="X174" i="2"/>
  <c r="Z173" i="2"/>
  <c r="Z172" i="2"/>
  <c r="Z171" i="2"/>
  <c r="Z170" i="2"/>
  <c r="Z169" i="2"/>
  <c r="Z168" i="2"/>
  <c r="Z167" i="2"/>
  <c r="Z166" i="2"/>
  <c r="Z165" i="2"/>
  <c r="Z164" i="2"/>
  <c r="Z163" i="2"/>
  <c r="Z162" i="2"/>
  <c r="Y161" i="2"/>
  <c r="X161" i="2"/>
  <c r="Z160" i="2"/>
  <c r="Z159" i="2"/>
  <c r="Z158" i="2"/>
  <c r="Z157" i="2"/>
  <c r="Z156" i="2"/>
  <c r="Z155" i="2"/>
  <c r="Z154" i="2"/>
  <c r="Z153" i="2"/>
  <c r="Z152" i="2"/>
  <c r="Z151" i="2"/>
  <c r="Z150" i="2"/>
  <c r="Z149" i="2"/>
  <c r="Y148" i="2"/>
  <c r="X148" i="2"/>
  <c r="Z147" i="2"/>
  <c r="Z146" i="2"/>
  <c r="Z145" i="2"/>
  <c r="Z144" i="2"/>
  <c r="Z143" i="2"/>
  <c r="Z142" i="2"/>
  <c r="Z141" i="2"/>
  <c r="Z140" i="2"/>
  <c r="Z139" i="2"/>
  <c r="Z138" i="2"/>
  <c r="Z137" i="2"/>
  <c r="Z136" i="2"/>
  <c r="Y135" i="2"/>
  <c r="X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Y122" i="2"/>
  <c r="X122" i="2"/>
  <c r="Z121" i="2"/>
  <c r="Z120" i="2"/>
  <c r="Z119" i="2"/>
  <c r="Z118" i="2"/>
  <c r="Z117" i="2"/>
  <c r="Z116" i="2"/>
  <c r="Z115" i="2"/>
  <c r="Z114" i="2"/>
  <c r="Z113" i="2"/>
  <c r="Z112" i="2"/>
  <c r="Z111" i="2"/>
  <c r="Z110" i="2"/>
  <c r="Y109" i="2"/>
  <c r="X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Y96" i="2"/>
  <c r="X96" i="2"/>
  <c r="Z95" i="2"/>
  <c r="Z94" i="2"/>
  <c r="Z93" i="2"/>
  <c r="Z92" i="2"/>
  <c r="Z91" i="2"/>
  <c r="Z90" i="2"/>
  <c r="Z89" i="2"/>
  <c r="Z88" i="2"/>
  <c r="Z87" i="2"/>
  <c r="Z86" i="2"/>
  <c r="Z85" i="2"/>
  <c r="Z84" i="2"/>
  <c r="Y83" i="2"/>
  <c r="X83" i="2"/>
  <c r="Z82" i="2"/>
  <c r="Z81" i="2"/>
  <c r="Z80" i="2"/>
  <c r="Z79" i="2"/>
  <c r="Z78" i="2"/>
  <c r="Z77" i="2"/>
  <c r="Z76" i="2"/>
  <c r="Z75" i="2"/>
  <c r="Z74" i="2"/>
  <c r="Z73" i="2"/>
  <c r="Z72" i="2"/>
  <c r="Z71" i="2"/>
  <c r="Y70" i="2"/>
  <c r="X70" i="2"/>
  <c r="Z69" i="2"/>
  <c r="Z68" i="2"/>
  <c r="Z67" i="2"/>
  <c r="Z66" i="2"/>
  <c r="Z65" i="2"/>
  <c r="Z64" i="2"/>
  <c r="Z63" i="2"/>
  <c r="Z62" i="2"/>
  <c r="Z61" i="2"/>
  <c r="Z60" i="2"/>
  <c r="Z59" i="2"/>
  <c r="Z58" i="2"/>
  <c r="Y57" i="2"/>
  <c r="X57" i="2"/>
  <c r="Z56" i="2"/>
  <c r="Z55" i="2"/>
  <c r="Z54" i="2"/>
  <c r="Z53" i="2"/>
  <c r="Z52" i="2"/>
  <c r="Z51" i="2"/>
  <c r="Z50" i="2"/>
  <c r="Z49" i="2"/>
  <c r="Z48" i="2"/>
  <c r="Z47" i="2"/>
  <c r="Z46" i="2"/>
  <c r="Z45" i="2"/>
  <c r="Y44" i="2"/>
  <c r="X44" i="2"/>
  <c r="Z43" i="2"/>
  <c r="Z42" i="2"/>
  <c r="Z41" i="2"/>
  <c r="Z40" i="2"/>
  <c r="Z39" i="2"/>
  <c r="Z38" i="2"/>
  <c r="Z37" i="2"/>
  <c r="Z36" i="2"/>
  <c r="Z35" i="2"/>
  <c r="Z34" i="2"/>
  <c r="Z33" i="2"/>
  <c r="Z32" i="2"/>
  <c r="Y31" i="2"/>
  <c r="X31" i="2"/>
  <c r="Z30" i="2"/>
  <c r="Z29" i="2"/>
  <c r="Z28" i="2"/>
  <c r="Z27" i="2"/>
  <c r="Z26" i="2"/>
  <c r="Z25" i="2"/>
  <c r="Z24" i="2"/>
  <c r="Z23" i="2"/>
  <c r="Z22" i="2"/>
  <c r="Z21" i="2"/>
  <c r="Z20" i="2"/>
  <c r="Z19" i="2"/>
  <c r="Y18" i="2"/>
  <c r="X18" i="2"/>
  <c r="Z17" i="2"/>
  <c r="Z16" i="2"/>
  <c r="Z15" i="2"/>
  <c r="Z14" i="2"/>
  <c r="Z13" i="2"/>
  <c r="Z12" i="2"/>
  <c r="Z11" i="2"/>
  <c r="Z10" i="2"/>
  <c r="Z9" i="2"/>
  <c r="Z8" i="2"/>
  <c r="Z7" i="2"/>
  <c r="Z6" i="2"/>
  <c r="Y200" i="2"/>
  <c r="X200" i="2"/>
  <c r="Z199" i="2"/>
  <c r="Z198" i="2"/>
  <c r="Z197" i="2"/>
  <c r="Z196" i="2"/>
  <c r="Z195" i="2"/>
  <c r="Z194" i="2"/>
  <c r="Z193" i="2"/>
  <c r="Z192" i="2"/>
  <c r="Z191" i="2"/>
  <c r="Z190" i="2"/>
  <c r="Z189" i="2"/>
  <c r="Z188" i="2"/>
  <c r="CG199" i="2"/>
  <c r="CF199" i="2"/>
  <c r="CG198" i="2"/>
  <c r="CF198" i="2"/>
  <c r="CG197" i="2"/>
  <c r="CF197" i="2"/>
  <c r="CG196" i="2"/>
  <c r="CF196" i="2"/>
  <c r="CG195" i="2"/>
  <c r="CF195" i="2"/>
  <c r="CG194" i="2"/>
  <c r="CF194" i="2"/>
  <c r="CG193" i="2"/>
  <c r="CF193" i="2"/>
  <c r="CG192" i="2"/>
  <c r="CF192" i="2"/>
  <c r="CG191" i="2"/>
  <c r="CF191" i="2"/>
  <c r="CG190" i="2"/>
  <c r="CF190" i="2"/>
  <c r="CG189" i="2"/>
  <c r="CF189" i="2"/>
  <c r="CG188" i="2"/>
  <c r="CF188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CE199" i="2"/>
  <c r="CB199" i="2"/>
  <c r="BY199" i="2"/>
  <c r="BV199" i="2"/>
  <c r="BS199" i="2"/>
  <c r="BP199" i="2"/>
  <c r="BM199" i="2"/>
  <c r="BJ199" i="2"/>
  <c r="BG199" i="2"/>
  <c r="BD199" i="2"/>
  <c r="BA199" i="2"/>
  <c r="AX199" i="2"/>
  <c r="AU199" i="2"/>
  <c r="AR199" i="2"/>
  <c r="AO199" i="2"/>
  <c r="AL199" i="2"/>
  <c r="AI199" i="2"/>
  <c r="AF199" i="2"/>
  <c r="AC199" i="2"/>
  <c r="W199" i="2"/>
  <c r="T199" i="2"/>
  <c r="Q199" i="2"/>
  <c r="N199" i="2"/>
  <c r="K199" i="2"/>
  <c r="H199" i="2"/>
  <c r="CE198" i="2"/>
  <c r="CB198" i="2"/>
  <c r="BY198" i="2"/>
  <c r="BV198" i="2"/>
  <c r="BS198" i="2"/>
  <c r="BP198" i="2"/>
  <c r="BM198" i="2"/>
  <c r="BJ198" i="2"/>
  <c r="BG198" i="2"/>
  <c r="BD198" i="2"/>
  <c r="BA198" i="2"/>
  <c r="AX198" i="2"/>
  <c r="AU198" i="2"/>
  <c r="AR198" i="2"/>
  <c r="AO198" i="2"/>
  <c r="AL198" i="2"/>
  <c r="AI198" i="2"/>
  <c r="AF198" i="2"/>
  <c r="AC198" i="2"/>
  <c r="W198" i="2"/>
  <c r="T198" i="2"/>
  <c r="Q198" i="2"/>
  <c r="N198" i="2"/>
  <c r="K198" i="2"/>
  <c r="H198" i="2"/>
  <c r="CE197" i="2"/>
  <c r="CB197" i="2"/>
  <c r="BY197" i="2"/>
  <c r="BV197" i="2"/>
  <c r="BS197" i="2"/>
  <c r="BP197" i="2"/>
  <c r="BM197" i="2"/>
  <c r="BJ197" i="2"/>
  <c r="BG197" i="2"/>
  <c r="BD197" i="2"/>
  <c r="BA197" i="2"/>
  <c r="AX197" i="2"/>
  <c r="AU197" i="2"/>
  <c r="AR197" i="2"/>
  <c r="AO197" i="2"/>
  <c r="AL197" i="2"/>
  <c r="AI197" i="2"/>
  <c r="AF197" i="2"/>
  <c r="AC197" i="2"/>
  <c r="W197" i="2"/>
  <c r="T197" i="2"/>
  <c r="Q197" i="2"/>
  <c r="N197" i="2"/>
  <c r="K197" i="2"/>
  <c r="H197" i="2"/>
  <c r="CE196" i="2"/>
  <c r="CB196" i="2"/>
  <c r="BY196" i="2"/>
  <c r="BV196" i="2"/>
  <c r="BS196" i="2"/>
  <c r="BP196" i="2"/>
  <c r="BM196" i="2"/>
  <c r="BJ196" i="2"/>
  <c r="BG196" i="2"/>
  <c r="BD196" i="2"/>
  <c r="BA196" i="2"/>
  <c r="AX196" i="2"/>
  <c r="AU196" i="2"/>
  <c r="AR196" i="2"/>
  <c r="AO196" i="2"/>
  <c r="AL196" i="2"/>
  <c r="AI196" i="2"/>
  <c r="AF196" i="2"/>
  <c r="AC196" i="2"/>
  <c r="W196" i="2"/>
  <c r="T196" i="2"/>
  <c r="Q196" i="2"/>
  <c r="N196" i="2"/>
  <c r="K196" i="2"/>
  <c r="H196" i="2"/>
  <c r="CE195" i="2"/>
  <c r="CB195" i="2"/>
  <c r="BY195" i="2"/>
  <c r="BV195" i="2"/>
  <c r="BS195" i="2"/>
  <c r="BP195" i="2"/>
  <c r="BM195" i="2"/>
  <c r="BJ195" i="2"/>
  <c r="BG195" i="2"/>
  <c r="BD195" i="2"/>
  <c r="BA195" i="2"/>
  <c r="AX195" i="2"/>
  <c r="AU195" i="2"/>
  <c r="AR195" i="2"/>
  <c r="AO195" i="2"/>
  <c r="AL195" i="2"/>
  <c r="AI195" i="2"/>
  <c r="AF195" i="2"/>
  <c r="AC195" i="2"/>
  <c r="W195" i="2"/>
  <c r="T195" i="2"/>
  <c r="Q195" i="2"/>
  <c r="N195" i="2"/>
  <c r="K195" i="2"/>
  <c r="H195" i="2"/>
  <c r="CE194" i="2"/>
  <c r="CB194" i="2"/>
  <c r="BY194" i="2"/>
  <c r="BV194" i="2"/>
  <c r="BS194" i="2"/>
  <c r="BP194" i="2"/>
  <c r="BM194" i="2"/>
  <c r="BJ194" i="2"/>
  <c r="BG194" i="2"/>
  <c r="BD194" i="2"/>
  <c r="BA194" i="2"/>
  <c r="AX194" i="2"/>
  <c r="AU194" i="2"/>
  <c r="AR194" i="2"/>
  <c r="AO194" i="2"/>
  <c r="AL194" i="2"/>
  <c r="AI194" i="2"/>
  <c r="AF194" i="2"/>
  <c r="AC194" i="2"/>
  <c r="W194" i="2"/>
  <c r="T194" i="2"/>
  <c r="Q194" i="2"/>
  <c r="N194" i="2"/>
  <c r="K194" i="2"/>
  <c r="H194" i="2"/>
  <c r="CE193" i="2"/>
  <c r="CB193" i="2"/>
  <c r="BY193" i="2"/>
  <c r="BV193" i="2"/>
  <c r="BS193" i="2"/>
  <c r="BP193" i="2"/>
  <c r="BM193" i="2"/>
  <c r="BJ193" i="2"/>
  <c r="BG193" i="2"/>
  <c r="BD193" i="2"/>
  <c r="BA193" i="2"/>
  <c r="AX193" i="2"/>
  <c r="AU193" i="2"/>
  <c r="AR193" i="2"/>
  <c r="AO193" i="2"/>
  <c r="AL193" i="2"/>
  <c r="AI193" i="2"/>
  <c r="AF193" i="2"/>
  <c r="AC193" i="2"/>
  <c r="W193" i="2"/>
  <c r="T193" i="2"/>
  <c r="Q193" i="2"/>
  <c r="N193" i="2"/>
  <c r="K193" i="2"/>
  <c r="H193" i="2"/>
  <c r="CE192" i="2"/>
  <c r="CB192" i="2"/>
  <c r="BY192" i="2"/>
  <c r="BV192" i="2"/>
  <c r="BS192" i="2"/>
  <c r="BP192" i="2"/>
  <c r="BM192" i="2"/>
  <c r="BJ192" i="2"/>
  <c r="BG192" i="2"/>
  <c r="BD192" i="2"/>
  <c r="BA192" i="2"/>
  <c r="AX192" i="2"/>
  <c r="AU192" i="2"/>
  <c r="AR192" i="2"/>
  <c r="AO192" i="2"/>
  <c r="AL192" i="2"/>
  <c r="AI192" i="2"/>
  <c r="AF192" i="2"/>
  <c r="AC192" i="2"/>
  <c r="W192" i="2"/>
  <c r="T192" i="2"/>
  <c r="Q192" i="2"/>
  <c r="N192" i="2"/>
  <c r="K192" i="2"/>
  <c r="H192" i="2"/>
  <c r="CE191" i="2"/>
  <c r="CB191" i="2"/>
  <c r="BY191" i="2"/>
  <c r="BV191" i="2"/>
  <c r="BS191" i="2"/>
  <c r="BP191" i="2"/>
  <c r="BM191" i="2"/>
  <c r="BJ191" i="2"/>
  <c r="BG191" i="2"/>
  <c r="BD191" i="2"/>
  <c r="BA191" i="2"/>
  <c r="AX191" i="2"/>
  <c r="AU191" i="2"/>
  <c r="AR191" i="2"/>
  <c r="AO191" i="2"/>
  <c r="AL191" i="2"/>
  <c r="AI191" i="2"/>
  <c r="AF191" i="2"/>
  <c r="AC191" i="2"/>
  <c r="W191" i="2"/>
  <c r="T191" i="2"/>
  <c r="Q191" i="2"/>
  <c r="N191" i="2"/>
  <c r="K191" i="2"/>
  <c r="H191" i="2"/>
  <c r="CE190" i="2"/>
  <c r="CB190" i="2"/>
  <c r="BY190" i="2"/>
  <c r="BV190" i="2"/>
  <c r="BS190" i="2"/>
  <c r="BP190" i="2"/>
  <c r="BM190" i="2"/>
  <c r="BJ190" i="2"/>
  <c r="BG190" i="2"/>
  <c r="BD190" i="2"/>
  <c r="BA190" i="2"/>
  <c r="AX190" i="2"/>
  <c r="AU190" i="2"/>
  <c r="AR190" i="2"/>
  <c r="AO190" i="2"/>
  <c r="AL190" i="2"/>
  <c r="AI190" i="2"/>
  <c r="AF190" i="2"/>
  <c r="AC190" i="2"/>
  <c r="W190" i="2"/>
  <c r="T190" i="2"/>
  <c r="Q190" i="2"/>
  <c r="N190" i="2"/>
  <c r="K190" i="2"/>
  <c r="H190" i="2"/>
  <c r="CE189" i="2"/>
  <c r="CB189" i="2"/>
  <c r="BY189" i="2"/>
  <c r="BV189" i="2"/>
  <c r="BS189" i="2"/>
  <c r="BP189" i="2"/>
  <c r="BM189" i="2"/>
  <c r="BJ189" i="2"/>
  <c r="BG189" i="2"/>
  <c r="BD189" i="2"/>
  <c r="BA189" i="2"/>
  <c r="AX189" i="2"/>
  <c r="AU189" i="2"/>
  <c r="AR189" i="2"/>
  <c r="AO189" i="2"/>
  <c r="AL189" i="2"/>
  <c r="AI189" i="2"/>
  <c r="AF189" i="2"/>
  <c r="AC189" i="2"/>
  <c r="W189" i="2"/>
  <c r="T189" i="2"/>
  <c r="Q189" i="2"/>
  <c r="N189" i="2"/>
  <c r="K189" i="2"/>
  <c r="H189" i="2"/>
  <c r="CE188" i="2"/>
  <c r="CB188" i="2"/>
  <c r="BY188" i="2"/>
  <c r="BV188" i="2"/>
  <c r="BS188" i="2"/>
  <c r="BP188" i="2"/>
  <c r="BM188" i="2"/>
  <c r="BJ188" i="2"/>
  <c r="BG188" i="2"/>
  <c r="BD188" i="2"/>
  <c r="BA188" i="2"/>
  <c r="AX188" i="2"/>
  <c r="AU188" i="2"/>
  <c r="AR188" i="2"/>
  <c r="AO188" i="2"/>
  <c r="AL188" i="2"/>
  <c r="AI188" i="2"/>
  <c r="AF188" i="2"/>
  <c r="AC188" i="2"/>
  <c r="W188" i="2"/>
  <c r="T188" i="2"/>
  <c r="Q188" i="2"/>
  <c r="N188" i="2"/>
  <c r="K188" i="2"/>
  <c r="H188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CV199" i="1"/>
  <c r="CU199" i="1"/>
  <c r="CV198" i="1"/>
  <c r="CU198" i="1"/>
  <c r="CV197" i="1"/>
  <c r="CU197" i="1"/>
  <c r="CV196" i="1"/>
  <c r="CU196" i="1"/>
  <c r="CV195" i="1"/>
  <c r="CU195" i="1"/>
  <c r="CV194" i="1"/>
  <c r="CU194" i="1"/>
  <c r="CV193" i="1"/>
  <c r="CU193" i="1"/>
  <c r="CV192" i="1"/>
  <c r="CU192" i="1"/>
  <c r="CV191" i="1"/>
  <c r="CU191" i="1"/>
  <c r="CV190" i="1"/>
  <c r="CU190" i="1"/>
  <c r="CV189" i="1"/>
  <c r="CU189" i="1"/>
  <c r="CV188" i="1"/>
  <c r="CU188" i="1"/>
  <c r="CS200" i="1"/>
  <c r="CR200" i="1"/>
  <c r="CP200" i="1"/>
  <c r="CO200" i="1"/>
  <c r="CM200" i="1"/>
  <c r="CL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CT199" i="1"/>
  <c r="CQ199" i="1"/>
  <c r="CN199" i="1"/>
  <c r="CK199" i="1"/>
  <c r="CH199" i="1"/>
  <c r="CE199" i="1"/>
  <c r="CB199" i="1"/>
  <c r="BY199" i="1"/>
  <c r="BV199" i="1"/>
  <c r="BS199" i="1"/>
  <c r="BP199" i="1"/>
  <c r="BM199" i="1"/>
  <c r="BJ199" i="1"/>
  <c r="BG199" i="1"/>
  <c r="BD199" i="1"/>
  <c r="BA199" i="1"/>
  <c r="AX199" i="1"/>
  <c r="AU199" i="1"/>
  <c r="AR199" i="1"/>
  <c r="AO199" i="1"/>
  <c r="AL199" i="1"/>
  <c r="AI199" i="1"/>
  <c r="AF199" i="1"/>
  <c r="AC199" i="1"/>
  <c r="Z199" i="1"/>
  <c r="W199" i="1"/>
  <c r="T199" i="1"/>
  <c r="Q199" i="1"/>
  <c r="N199" i="1"/>
  <c r="K199" i="1"/>
  <c r="H199" i="1"/>
  <c r="CT198" i="1"/>
  <c r="CQ198" i="1"/>
  <c r="CN198" i="1"/>
  <c r="CK198" i="1"/>
  <c r="CH198" i="1"/>
  <c r="CE198" i="1"/>
  <c r="CB198" i="1"/>
  <c r="BY198" i="1"/>
  <c r="BV198" i="1"/>
  <c r="BS198" i="1"/>
  <c r="BP198" i="1"/>
  <c r="BM198" i="1"/>
  <c r="BJ198" i="1"/>
  <c r="BG198" i="1"/>
  <c r="BD198" i="1"/>
  <c r="BA198" i="1"/>
  <c r="AX198" i="1"/>
  <c r="AU198" i="1"/>
  <c r="AR198" i="1"/>
  <c r="AO198" i="1"/>
  <c r="AL198" i="1"/>
  <c r="AI198" i="1"/>
  <c r="AF198" i="1"/>
  <c r="AC198" i="1"/>
  <c r="Z198" i="1"/>
  <c r="W198" i="1"/>
  <c r="T198" i="1"/>
  <c r="Q198" i="1"/>
  <c r="N198" i="1"/>
  <c r="K198" i="1"/>
  <c r="H198" i="1"/>
  <c r="CT197" i="1"/>
  <c r="CQ197" i="1"/>
  <c r="CN197" i="1"/>
  <c r="CK197" i="1"/>
  <c r="CH197" i="1"/>
  <c r="CE197" i="1"/>
  <c r="CB197" i="1"/>
  <c r="BY197" i="1"/>
  <c r="BV197" i="1"/>
  <c r="BS197" i="1"/>
  <c r="BP197" i="1"/>
  <c r="BM197" i="1"/>
  <c r="BJ197" i="1"/>
  <c r="BG197" i="1"/>
  <c r="BD197" i="1"/>
  <c r="BA197" i="1"/>
  <c r="AX197" i="1"/>
  <c r="AU197" i="1"/>
  <c r="AR197" i="1"/>
  <c r="AO197" i="1"/>
  <c r="AL197" i="1"/>
  <c r="AI197" i="1"/>
  <c r="AF197" i="1"/>
  <c r="AC197" i="1"/>
  <c r="Z197" i="1"/>
  <c r="W197" i="1"/>
  <c r="T197" i="1"/>
  <c r="Q197" i="1"/>
  <c r="N197" i="1"/>
  <c r="K197" i="1"/>
  <c r="H197" i="1"/>
  <c r="CT196" i="1"/>
  <c r="CQ196" i="1"/>
  <c r="CN196" i="1"/>
  <c r="CK196" i="1"/>
  <c r="CH196" i="1"/>
  <c r="CE196" i="1"/>
  <c r="CB196" i="1"/>
  <c r="BY196" i="1"/>
  <c r="BV196" i="1"/>
  <c r="BS196" i="1"/>
  <c r="BP196" i="1"/>
  <c r="BM196" i="1"/>
  <c r="BJ196" i="1"/>
  <c r="BG196" i="1"/>
  <c r="BD196" i="1"/>
  <c r="BA196" i="1"/>
  <c r="AX196" i="1"/>
  <c r="AU196" i="1"/>
  <c r="AR196" i="1"/>
  <c r="AO196" i="1"/>
  <c r="AL196" i="1"/>
  <c r="AI196" i="1"/>
  <c r="AF196" i="1"/>
  <c r="AC196" i="1"/>
  <c r="Z196" i="1"/>
  <c r="W196" i="1"/>
  <c r="T196" i="1"/>
  <c r="Q196" i="1"/>
  <c r="N196" i="1"/>
  <c r="K196" i="1"/>
  <c r="H196" i="1"/>
  <c r="CT195" i="1"/>
  <c r="CQ195" i="1"/>
  <c r="CN195" i="1"/>
  <c r="CK195" i="1"/>
  <c r="CH195" i="1"/>
  <c r="CE195" i="1"/>
  <c r="CB195" i="1"/>
  <c r="BY195" i="1"/>
  <c r="BV195" i="1"/>
  <c r="BS195" i="1"/>
  <c r="BP195" i="1"/>
  <c r="BM195" i="1"/>
  <c r="BJ195" i="1"/>
  <c r="BG195" i="1"/>
  <c r="BD195" i="1"/>
  <c r="BA195" i="1"/>
  <c r="AX195" i="1"/>
  <c r="AU195" i="1"/>
  <c r="AR195" i="1"/>
  <c r="AO195" i="1"/>
  <c r="AL195" i="1"/>
  <c r="AI195" i="1"/>
  <c r="AF195" i="1"/>
  <c r="AC195" i="1"/>
  <c r="Z195" i="1"/>
  <c r="W195" i="1"/>
  <c r="T195" i="1"/>
  <c r="Q195" i="1"/>
  <c r="N195" i="1"/>
  <c r="K195" i="1"/>
  <c r="H195" i="1"/>
  <c r="CT194" i="1"/>
  <c r="CQ194" i="1"/>
  <c r="CN194" i="1"/>
  <c r="CK194" i="1"/>
  <c r="CH194" i="1"/>
  <c r="CE194" i="1"/>
  <c r="CB194" i="1"/>
  <c r="BY194" i="1"/>
  <c r="BV194" i="1"/>
  <c r="BS194" i="1"/>
  <c r="BP194" i="1"/>
  <c r="BM194" i="1"/>
  <c r="BJ194" i="1"/>
  <c r="BG194" i="1"/>
  <c r="BD194" i="1"/>
  <c r="BA194" i="1"/>
  <c r="AX194" i="1"/>
  <c r="AU194" i="1"/>
  <c r="AR194" i="1"/>
  <c r="AO194" i="1"/>
  <c r="AL194" i="1"/>
  <c r="AI194" i="1"/>
  <c r="AF194" i="1"/>
  <c r="AC194" i="1"/>
  <c r="Z194" i="1"/>
  <c r="W194" i="1"/>
  <c r="T194" i="1"/>
  <c r="Q194" i="1"/>
  <c r="N194" i="1"/>
  <c r="K194" i="1"/>
  <c r="H194" i="1"/>
  <c r="CT193" i="1"/>
  <c r="CQ193" i="1"/>
  <c r="CN193" i="1"/>
  <c r="CK193" i="1"/>
  <c r="CH193" i="1"/>
  <c r="CE193" i="1"/>
  <c r="CB193" i="1"/>
  <c r="BY193" i="1"/>
  <c r="BV193" i="1"/>
  <c r="BS193" i="1"/>
  <c r="BP193" i="1"/>
  <c r="BM193" i="1"/>
  <c r="BJ193" i="1"/>
  <c r="BG193" i="1"/>
  <c r="BD193" i="1"/>
  <c r="BA193" i="1"/>
  <c r="AX193" i="1"/>
  <c r="AU193" i="1"/>
  <c r="AR193" i="1"/>
  <c r="AO193" i="1"/>
  <c r="AL193" i="1"/>
  <c r="AI193" i="1"/>
  <c r="AF193" i="1"/>
  <c r="AC193" i="1"/>
  <c r="Z193" i="1"/>
  <c r="W193" i="1"/>
  <c r="T193" i="1"/>
  <c r="Q193" i="1"/>
  <c r="N193" i="1"/>
  <c r="K193" i="1"/>
  <c r="H193" i="1"/>
  <c r="CT192" i="1"/>
  <c r="CQ192" i="1"/>
  <c r="CN192" i="1"/>
  <c r="CK192" i="1"/>
  <c r="CH192" i="1"/>
  <c r="CE192" i="1"/>
  <c r="CB192" i="1"/>
  <c r="BY192" i="1"/>
  <c r="BV192" i="1"/>
  <c r="BS192" i="1"/>
  <c r="BP192" i="1"/>
  <c r="BM192" i="1"/>
  <c r="BJ192" i="1"/>
  <c r="BG192" i="1"/>
  <c r="BD192" i="1"/>
  <c r="BA192" i="1"/>
  <c r="AX192" i="1"/>
  <c r="AU192" i="1"/>
  <c r="AR192" i="1"/>
  <c r="AO192" i="1"/>
  <c r="AL192" i="1"/>
  <c r="AI192" i="1"/>
  <c r="AF192" i="1"/>
  <c r="AC192" i="1"/>
  <c r="Z192" i="1"/>
  <c r="W192" i="1"/>
  <c r="T192" i="1"/>
  <c r="Q192" i="1"/>
  <c r="N192" i="1"/>
  <c r="K192" i="1"/>
  <c r="H192" i="1"/>
  <c r="CT191" i="1"/>
  <c r="CQ191" i="1"/>
  <c r="CN191" i="1"/>
  <c r="CK191" i="1"/>
  <c r="CH191" i="1"/>
  <c r="CE191" i="1"/>
  <c r="CB191" i="1"/>
  <c r="BY191" i="1"/>
  <c r="BV191" i="1"/>
  <c r="BS191" i="1"/>
  <c r="BP191" i="1"/>
  <c r="BM191" i="1"/>
  <c r="BJ191" i="1"/>
  <c r="BG191" i="1"/>
  <c r="BD191" i="1"/>
  <c r="BA191" i="1"/>
  <c r="AX191" i="1"/>
  <c r="AU191" i="1"/>
  <c r="AR191" i="1"/>
  <c r="AO191" i="1"/>
  <c r="AL191" i="1"/>
  <c r="AI191" i="1"/>
  <c r="AF191" i="1"/>
  <c r="AC191" i="1"/>
  <c r="Z191" i="1"/>
  <c r="W191" i="1"/>
  <c r="T191" i="1"/>
  <c r="Q191" i="1"/>
  <c r="N191" i="1"/>
  <c r="K191" i="1"/>
  <c r="H191" i="1"/>
  <c r="CT190" i="1"/>
  <c r="CQ190" i="1"/>
  <c r="CN190" i="1"/>
  <c r="CK190" i="1"/>
  <c r="CH190" i="1"/>
  <c r="CE190" i="1"/>
  <c r="CB190" i="1"/>
  <c r="BY190" i="1"/>
  <c r="BV190" i="1"/>
  <c r="BS190" i="1"/>
  <c r="BP190" i="1"/>
  <c r="BM190" i="1"/>
  <c r="BJ190" i="1"/>
  <c r="BG190" i="1"/>
  <c r="BD190" i="1"/>
  <c r="BA190" i="1"/>
  <c r="AX190" i="1"/>
  <c r="AU190" i="1"/>
  <c r="AR190" i="1"/>
  <c r="AO190" i="1"/>
  <c r="AL190" i="1"/>
  <c r="AI190" i="1"/>
  <c r="AF190" i="1"/>
  <c r="AC190" i="1"/>
  <c r="Z190" i="1"/>
  <c r="W190" i="1"/>
  <c r="T190" i="1"/>
  <c r="Q190" i="1"/>
  <c r="N190" i="1"/>
  <c r="K190" i="1"/>
  <c r="H190" i="1"/>
  <c r="CT189" i="1"/>
  <c r="CQ189" i="1"/>
  <c r="CN189" i="1"/>
  <c r="CK189" i="1"/>
  <c r="CH189" i="1"/>
  <c r="CE189" i="1"/>
  <c r="CB189" i="1"/>
  <c r="BY189" i="1"/>
  <c r="BV189" i="1"/>
  <c r="BS189" i="1"/>
  <c r="BP189" i="1"/>
  <c r="BM189" i="1"/>
  <c r="BJ189" i="1"/>
  <c r="BG189" i="1"/>
  <c r="BD189" i="1"/>
  <c r="BA189" i="1"/>
  <c r="AX189" i="1"/>
  <c r="AU189" i="1"/>
  <c r="AR189" i="1"/>
  <c r="AO189" i="1"/>
  <c r="AL189" i="1"/>
  <c r="AI189" i="1"/>
  <c r="AF189" i="1"/>
  <c r="AC189" i="1"/>
  <c r="Z189" i="1"/>
  <c r="W189" i="1"/>
  <c r="T189" i="1"/>
  <c r="Q189" i="1"/>
  <c r="N189" i="1"/>
  <c r="K189" i="1"/>
  <c r="H189" i="1"/>
  <c r="CT188" i="1"/>
  <c r="CQ188" i="1"/>
  <c r="CN188" i="1"/>
  <c r="CK188" i="1"/>
  <c r="CH188" i="1"/>
  <c r="CE188" i="1"/>
  <c r="CB188" i="1"/>
  <c r="BY188" i="1"/>
  <c r="BV188" i="1"/>
  <c r="BS188" i="1"/>
  <c r="BP188" i="1"/>
  <c r="BM188" i="1"/>
  <c r="BJ188" i="1"/>
  <c r="BG188" i="1"/>
  <c r="BD188" i="1"/>
  <c r="BA188" i="1"/>
  <c r="AX188" i="1"/>
  <c r="AU188" i="1"/>
  <c r="AR188" i="1"/>
  <c r="AO188" i="1"/>
  <c r="AL188" i="1"/>
  <c r="AI188" i="1"/>
  <c r="AF188" i="1"/>
  <c r="AC188" i="1"/>
  <c r="Z188" i="1"/>
  <c r="W188" i="1"/>
  <c r="T188" i="1"/>
  <c r="Q188" i="1"/>
  <c r="N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CG186" i="2"/>
  <c r="CF186" i="2"/>
  <c r="CG185" i="2"/>
  <c r="CF185" i="2"/>
  <c r="CG184" i="2"/>
  <c r="CF184" i="2"/>
  <c r="CG183" i="2"/>
  <c r="CF183" i="2"/>
  <c r="CG182" i="2"/>
  <c r="CF182" i="2"/>
  <c r="CG181" i="2"/>
  <c r="CF181" i="2"/>
  <c r="CG180" i="2"/>
  <c r="CF180" i="2"/>
  <c r="CG179" i="2"/>
  <c r="CF179" i="2"/>
  <c r="CG178" i="2"/>
  <c r="CF178" i="2"/>
  <c r="CG177" i="2"/>
  <c r="CF177" i="2"/>
  <c r="CG176" i="2"/>
  <c r="CF176" i="2"/>
  <c r="CG175" i="2"/>
  <c r="CF175" i="2"/>
  <c r="CV187" i="1"/>
  <c r="CV186" i="1"/>
  <c r="CU186" i="1"/>
  <c r="CV185" i="1"/>
  <c r="CU185" i="1"/>
  <c r="CV184" i="1"/>
  <c r="CU184" i="1"/>
  <c r="CV183" i="1"/>
  <c r="CU183" i="1"/>
  <c r="CV182" i="1"/>
  <c r="CU182" i="1"/>
  <c r="CV181" i="1"/>
  <c r="CU181" i="1"/>
  <c r="CV180" i="1"/>
  <c r="CU180" i="1"/>
  <c r="CV179" i="1"/>
  <c r="CU179" i="1"/>
  <c r="CV178" i="1"/>
  <c r="CU178" i="1"/>
  <c r="CV177" i="1"/>
  <c r="CU177" i="1"/>
  <c r="CV176" i="1"/>
  <c r="CU176" i="1"/>
  <c r="CV175" i="1"/>
  <c r="CU175" i="1"/>
  <c r="AW174" i="1"/>
  <c r="AV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W161" i="1"/>
  <c r="AV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W135" i="1"/>
  <c r="AV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W122" i="1"/>
  <c r="AV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W109" i="1"/>
  <c r="AV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W96" i="1"/>
  <c r="AV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W44" i="1"/>
  <c r="AV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W31" i="1"/>
  <c r="AV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W18" i="1"/>
  <c r="AV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W187" i="1"/>
  <c r="AV187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CD187" i="2"/>
  <c r="CC187" i="2"/>
  <c r="CA187" i="2"/>
  <c r="BZ187" i="2"/>
  <c r="BX187" i="2"/>
  <c r="BW187" i="2"/>
  <c r="BU187" i="2"/>
  <c r="BT187" i="2"/>
  <c r="BR187" i="2"/>
  <c r="BQ187" i="2"/>
  <c r="AB187" i="2"/>
  <c r="AA187" i="2"/>
  <c r="BO187" i="2"/>
  <c r="BN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CE186" i="2"/>
  <c r="CB186" i="2"/>
  <c r="BY186" i="2"/>
  <c r="BV186" i="2"/>
  <c r="BS186" i="2"/>
  <c r="AC186" i="2"/>
  <c r="BP186" i="2"/>
  <c r="BM186" i="2"/>
  <c r="BJ186" i="2"/>
  <c r="BG186" i="2"/>
  <c r="BD186" i="2"/>
  <c r="BA186" i="2"/>
  <c r="AX186" i="2"/>
  <c r="AU186" i="2"/>
  <c r="AR186" i="2"/>
  <c r="AO186" i="2"/>
  <c r="AL186" i="2"/>
  <c r="AI186" i="2"/>
  <c r="AF186" i="2"/>
  <c r="W186" i="2"/>
  <c r="T186" i="2"/>
  <c r="Q186" i="2"/>
  <c r="N186" i="2"/>
  <c r="K186" i="2"/>
  <c r="H186" i="2"/>
  <c r="CE185" i="2"/>
  <c r="CB185" i="2"/>
  <c r="BY185" i="2"/>
  <c r="BV185" i="2"/>
  <c r="BS185" i="2"/>
  <c r="AC185" i="2"/>
  <c r="BP185" i="2"/>
  <c r="BM185" i="2"/>
  <c r="BJ185" i="2"/>
  <c r="BG185" i="2"/>
  <c r="BD185" i="2"/>
  <c r="BA185" i="2"/>
  <c r="AX185" i="2"/>
  <c r="AU185" i="2"/>
  <c r="AR185" i="2"/>
  <c r="AO185" i="2"/>
  <c r="AL185" i="2"/>
  <c r="AI185" i="2"/>
  <c r="AF185" i="2"/>
  <c r="W185" i="2"/>
  <c r="T185" i="2"/>
  <c r="Q185" i="2"/>
  <c r="N185" i="2"/>
  <c r="K185" i="2"/>
  <c r="H185" i="2"/>
  <c r="CE184" i="2"/>
  <c r="CB184" i="2"/>
  <c r="BY184" i="2"/>
  <c r="BV184" i="2"/>
  <c r="BS184" i="2"/>
  <c r="AC184" i="2"/>
  <c r="BP184" i="2"/>
  <c r="BM184" i="2"/>
  <c r="BJ184" i="2"/>
  <c r="BG184" i="2"/>
  <c r="BD184" i="2"/>
  <c r="BA184" i="2"/>
  <c r="AX184" i="2"/>
  <c r="AU184" i="2"/>
  <c r="AR184" i="2"/>
  <c r="AO184" i="2"/>
  <c r="AL184" i="2"/>
  <c r="AI184" i="2"/>
  <c r="AF184" i="2"/>
  <c r="W184" i="2"/>
  <c r="T184" i="2"/>
  <c r="Q184" i="2"/>
  <c r="N184" i="2"/>
  <c r="K184" i="2"/>
  <c r="H184" i="2"/>
  <c r="CE183" i="2"/>
  <c r="CB183" i="2"/>
  <c r="BY183" i="2"/>
  <c r="BV183" i="2"/>
  <c r="BS183" i="2"/>
  <c r="AC183" i="2"/>
  <c r="BP183" i="2"/>
  <c r="BM183" i="2"/>
  <c r="BJ183" i="2"/>
  <c r="BG183" i="2"/>
  <c r="BD183" i="2"/>
  <c r="BA183" i="2"/>
  <c r="AX183" i="2"/>
  <c r="AU183" i="2"/>
  <c r="AR183" i="2"/>
  <c r="AO183" i="2"/>
  <c r="AL183" i="2"/>
  <c r="AI183" i="2"/>
  <c r="AF183" i="2"/>
  <c r="W183" i="2"/>
  <c r="T183" i="2"/>
  <c r="Q183" i="2"/>
  <c r="N183" i="2"/>
  <c r="K183" i="2"/>
  <c r="H183" i="2"/>
  <c r="CE182" i="2"/>
  <c r="CB182" i="2"/>
  <c r="BY182" i="2"/>
  <c r="BV182" i="2"/>
  <c r="BS182" i="2"/>
  <c r="AC182" i="2"/>
  <c r="BP182" i="2"/>
  <c r="BM182" i="2"/>
  <c r="BJ182" i="2"/>
  <c r="BG182" i="2"/>
  <c r="BD182" i="2"/>
  <c r="BA182" i="2"/>
  <c r="AX182" i="2"/>
  <c r="AU182" i="2"/>
  <c r="AR182" i="2"/>
  <c r="AO182" i="2"/>
  <c r="AL182" i="2"/>
  <c r="AI182" i="2"/>
  <c r="AF182" i="2"/>
  <c r="W182" i="2"/>
  <c r="T182" i="2"/>
  <c r="Q182" i="2"/>
  <c r="N182" i="2"/>
  <c r="K182" i="2"/>
  <c r="H182" i="2"/>
  <c r="CE181" i="2"/>
  <c r="CB181" i="2"/>
  <c r="BY181" i="2"/>
  <c r="BV181" i="2"/>
  <c r="BS181" i="2"/>
  <c r="AC181" i="2"/>
  <c r="BP181" i="2"/>
  <c r="BM181" i="2"/>
  <c r="BJ181" i="2"/>
  <c r="BG181" i="2"/>
  <c r="BD181" i="2"/>
  <c r="BA181" i="2"/>
  <c r="AX181" i="2"/>
  <c r="AU181" i="2"/>
  <c r="AR181" i="2"/>
  <c r="AO181" i="2"/>
  <c r="AL181" i="2"/>
  <c r="AI181" i="2"/>
  <c r="AF181" i="2"/>
  <c r="W181" i="2"/>
  <c r="T181" i="2"/>
  <c r="Q181" i="2"/>
  <c r="N181" i="2"/>
  <c r="K181" i="2"/>
  <c r="H181" i="2"/>
  <c r="CE180" i="2"/>
  <c r="CB180" i="2"/>
  <c r="BY180" i="2"/>
  <c r="BV180" i="2"/>
  <c r="BS180" i="2"/>
  <c r="AC180" i="2"/>
  <c r="BP180" i="2"/>
  <c r="BM180" i="2"/>
  <c r="BJ180" i="2"/>
  <c r="BG180" i="2"/>
  <c r="BD180" i="2"/>
  <c r="BA180" i="2"/>
  <c r="AX180" i="2"/>
  <c r="AU180" i="2"/>
  <c r="AR180" i="2"/>
  <c r="AO180" i="2"/>
  <c r="AL180" i="2"/>
  <c r="AI180" i="2"/>
  <c r="AF180" i="2"/>
  <c r="W180" i="2"/>
  <c r="T180" i="2"/>
  <c r="Q180" i="2"/>
  <c r="N180" i="2"/>
  <c r="K180" i="2"/>
  <c r="H180" i="2"/>
  <c r="CE179" i="2"/>
  <c r="CB179" i="2"/>
  <c r="BY179" i="2"/>
  <c r="BV179" i="2"/>
  <c r="BS179" i="2"/>
  <c r="AC179" i="2"/>
  <c r="BP179" i="2"/>
  <c r="BM179" i="2"/>
  <c r="BJ179" i="2"/>
  <c r="BG179" i="2"/>
  <c r="BD179" i="2"/>
  <c r="BA179" i="2"/>
  <c r="AX179" i="2"/>
  <c r="AU179" i="2"/>
  <c r="AR179" i="2"/>
  <c r="AO179" i="2"/>
  <c r="AL179" i="2"/>
  <c r="AI179" i="2"/>
  <c r="AF179" i="2"/>
  <c r="W179" i="2"/>
  <c r="T179" i="2"/>
  <c r="Q179" i="2"/>
  <c r="N179" i="2"/>
  <c r="K179" i="2"/>
  <c r="H179" i="2"/>
  <c r="CE178" i="2"/>
  <c r="CB178" i="2"/>
  <c r="BY178" i="2"/>
  <c r="BV178" i="2"/>
  <c r="BS178" i="2"/>
  <c r="AC178" i="2"/>
  <c r="BP178" i="2"/>
  <c r="BM178" i="2"/>
  <c r="BJ178" i="2"/>
  <c r="BG178" i="2"/>
  <c r="BD178" i="2"/>
  <c r="BA178" i="2"/>
  <c r="AX178" i="2"/>
  <c r="AU178" i="2"/>
  <c r="AR178" i="2"/>
  <c r="AO178" i="2"/>
  <c r="AL178" i="2"/>
  <c r="AI178" i="2"/>
  <c r="AF178" i="2"/>
  <c r="W178" i="2"/>
  <c r="T178" i="2"/>
  <c r="Q178" i="2"/>
  <c r="N178" i="2"/>
  <c r="K178" i="2"/>
  <c r="H178" i="2"/>
  <c r="CE177" i="2"/>
  <c r="CB177" i="2"/>
  <c r="BY177" i="2"/>
  <c r="BV177" i="2"/>
  <c r="BS177" i="2"/>
  <c r="AC177" i="2"/>
  <c r="BP177" i="2"/>
  <c r="BM177" i="2"/>
  <c r="BJ177" i="2"/>
  <c r="BG177" i="2"/>
  <c r="BD177" i="2"/>
  <c r="BA177" i="2"/>
  <c r="AX177" i="2"/>
  <c r="AU177" i="2"/>
  <c r="AR177" i="2"/>
  <c r="AO177" i="2"/>
  <c r="AL177" i="2"/>
  <c r="AI177" i="2"/>
  <c r="AF177" i="2"/>
  <c r="W177" i="2"/>
  <c r="T177" i="2"/>
  <c r="Q177" i="2"/>
  <c r="N177" i="2"/>
  <c r="K177" i="2"/>
  <c r="H177" i="2"/>
  <c r="CE176" i="2"/>
  <c r="CB176" i="2"/>
  <c r="BY176" i="2"/>
  <c r="BV176" i="2"/>
  <c r="BS176" i="2"/>
  <c r="AC176" i="2"/>
  <c r="BP176" i="2"/>
  <c r="BM176" i="2"/>
  <c r="BJ176" i="2"/>
  <c r="BG176" i="2"/>
  <c r="BD176" i="2"/>
  <c r="BA176" i="2"/>
  <c r="AX176" i="2"/>
  <c r="AU176" i="2"/>
  <c r="AR176" i="2"/>
  <c r="AO176" i="2"/>
  <c r="AL176" i="2"/>
  <c r="AI176" i="2"/>
  <c r="AF176" i="2"/>
  <c r="W176" i="2"/>
  <c r="T176" i="2"/>
  <c r="Q176" i="2"/>
  <c r="N176" i="2"/>
  <c r="K176" i="2"/>
  <c r="H176" i="2"/>
  <c r="CE175" i="2"/>
  <c r="CB175" i="2"/>
  <c r="BY175" i="2"/>
  <c r="BV175" i="2"/>
  <c r="BS175" i="2"/>
  <c r="AC175" i="2"/>
  <c r="BP175" i="2"/>
  <c r="BM175" i="2"/>
  <c r="BJ175" i="2"/>
  <c r="BG175" i="2"/>
  <c r="BD175" i="2"/>
  <c r="BA175" i="2"/>
  <c r="AX175" i="2"/>
  <c r="AU175" i="2"/>
  <c r="AR175" i="2"/>
  <c r="AO175" i="2"/>
  <c r="AL175" i="2"/>
  <c r="AI175" i="2"/>
  <c r="AF175" i="2"/>
  <c r="W175" i="2"/>
  <c r="T175" i="2"/>
  <c r="Q175" i="2"/>
  <c r="N175" i="2"/>
  <c r="K175" i="2"/>
  <c r="H175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CS187" i="1"/>
  <c r="CR187" i="1"/>
  <c r="CP187" i="1"/>
  <c r="CO187" i="1"/>
  <c r="CM187" i="1"/>
  <c r="CL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CU187" i="1" s="1"/>
  <c r="V187" i="1"/>
  <c r="U187" i="1"/>
  <c r="S187" i="1"/>
  <c r="R187" i="1"/>
  <c r="P187" i="1"/>
  <c r="O187" i="1"/>
  <c r="M187" i="1"/>
  <c r="L187" i="1"/>
  <c r="J187" i="1"/>
  <c r="I187" i="1"/>
  <c r="G187" i="1"/>
  <c r="F187" i="1"/>
  <c r="CT186" i="1"/>
  <c r="CQ186" i="1"/>
  <c r="CN186" i="1"/>
  <c r="CK186" i="1"/>
  <c r="CH186" i="1"/>
  <c r="CE186" i="1"/>
  <c r="CB186" i="1"/>
  <c r="BY186" i="1"/>
  <c r="BV186" i="1"/>
  <c r="BS186" i="1"/>
  <c r="BP186" i="1"/>
  <c r="BM186" i="1"/>
  <c r="BJ186" i="1"/>
  <c r="BG186" i="1"/>
  <c r="BD186" i="1"/>
  <c r="BA186" i="1"/>
  <c r="AU186" i="1"/>
  <c r="AR186" i="1"/>
  <c r="AO186" i="1"/>
  <c r="AL186" i="1"/>
  <c r="AI186" i="1"/>
  <c r="AF186" i="1"/>
  <c r="AC186" i="1"/>
  <c r="Z186" i="1"/>
  <c r="W186" i="1"/>
  <c r="T186" i="1"/>
  <c r="Q186" i="1"/>
  <c r="N186" i="1"/>
  <c r="K186" i="1"/>
  <c r="H186" i="1"/>
  <c r="CT185" i="1"/>
  <c r="CQ185" i="1"/>
  <c r="CN185" i="1"/>
  <c r="CK185" i="1"/>
  <c r="CH185" i="1"/>
  <c r="CE185" i="1"/>
  <c r="CB185" i="1"/>
  <c r="BY185" i="1"/>
  <c r="BV185" i="1"/>
  <c r="BS185" i="1"/>
  <c r="BP185" i="1"/>
  <c r="BM185" i="1"/>
  <c r="BJ185" i="1"/>
  <c r="BG185" i="1"/>
  <c r="BD185" i="1"/>
  <c r="BA185" i="1"/>
  <c r="AU185" i="1"/>
  <c r="AR185" i="1"/>
  <c r="AO185" i="1"/>
  <c r="AL185" i="1"/>
  <c r="AI185" i="1"/>
  <c r="AF185" i="1"/>
  <c r="AC185" i="1"/>
  <c r="Z185" i="1"/>
  <c r="W185" i="1"/>
  <c r="T185" i="1"/>
  <c r="Q185" i="1"/>
  <c r="N185" i="1"/>
  <c r="K185" i="1"/>
  <c r="H185" i="1"/>
  <c r="CT184" i="1"/>
  <c r="CQ184" i="1"/>
  <c r="CN184" i="1"/>
  <c r="CK184" i="1"/>
  <c r="CH184" i="1"/>
  <c r="CE184" i="1"/>
  <c r="CB184" i="1"/>
  <c r="BY184" i="1"/>
  <c r="BV184" i="1"/>
  <c r="BS184" i="1"/>
  <c r="BP184" i="1"/>
  <c r="BM184" i="1"/>
  <c r="BJ184" i="1"/>
  <c r="BG184" i="1"/>
  <c r="BD184" i="1"/>
  <c r="BA184" i="1"/>
  <c r="AU184" i="1"/>
  <c r="AR184" i="1"/>
  <c r="AO184" i="1"/>
  <c r="AL184" i="1"/>
  <c r="AI184" i="1"/>
  <c r="AF184" i="1"/>
  <c r="AC184" i="1"/>
  <c r="Z184" i="1"/>
  <c r="W184" i="1"/>
  <c r="T184" i="1"/>
  <c r="Q184" i="1"/>
  <c r="N184" i="1"/>
  <c r="K184" i="1"/>
  <c r="H184" i="1"/>
  <c r="CT183" i="1"/>
  <c r="CQ183" i="1"/>
  <c r="CN183" i="1"/>
  <c r="CK183" i="1"/>
  <c r="CH183" i="1"/>
  <c r="CE183" i="1"/>
  <c r="CB183" i="1"/>
  <c r="BY183" i="1"/>
  <c r="BV183" i="1"/>
  <c r="BS183" i="1"/>
  <c r="BP183" i="1"/>
  <c r="BM183" i="1"/>
  <c r="BJ183" i="1"/>
  <c r="BG183" i="1"/>
  <c r="BD183" i="1"/>
  <c r="BA183" i="1"/>
  <c r="AU183" i="1"/>
  <c r="AR183" i="1"/>
  <c r="AO183" i="1"/>
  <c r="AL183" i="1"/>
  <c r="AI183" i="1"/>
  <c r="AF183" i="1"/>
  <c r="AC183" i="1"/>
  <c r="Z183" i="1"/>
  <c r="W183" i="1"/>
  <c r="T183" i="1"/>
  <c r="Q183" i="1"/>
  <c r="N183" i="1"/>
  <c r="K183" i="1"/>
  <c r="H183" i="1"/>
  <c r="CT182" i="1"/>
  <c r="CQ182" i="1"/>
  <c r="CN182" i="1"/>
  <c r="CK182" i="1"/>
  <c r="CH182" i="1"/>
  <c r="CE182" i="1"/>
  <c r="CB182" i="1"/>
  <c r="BY182" i="1"/>
  <c r="BV182" i="1"/>
  <c r="BS182" i="1"/>
  <c r="BP182" i="1"/>
  <c r="BM182" i="1"/>
  <c r="BJ182" i="1"/>
  <c r="BG182" i="1"/>
  <c r="BD182" i="1"/>
  <c r="BA182" i="1"/>
  <c r="AU182" i="1"/>
  <c r="AR182" i="1"/>
  <c r="AO182" i="1"/>
  <c r="AL182" i="1"/>
  <c r="AI182" i="1"/>
  <c r="AF182" i="1"/>
  <c r="AC182" i="1"/>
  <c r="Z182" i="1"/>
  <c r="W182" i="1"/>
  <c r="T182" i="1"/>
  <c r="Q182" i="1"/>
  <c r="N182" i="1"/>
  <c r="K182" i="1"/>
  <c r="H182" i="1"/>
  <c r="CT181" i="1"/>
  <c r="CQ181" i="1"/>
  <c r="CN181" i="1"/>
  <c r="CK181" i="1"/>
  <c r="CH181" i="1"/>
  <c r="CE181" i="1"/>
  <c r="CB181" i="1"/>
  <c r="BY181" i="1"/>
  <c r="BV181" i="1"/>
  <c r="BS181" i="1"/>
  <c r="BP181" i="1"/>
  <c r="BM181" i="1"/>
  <c r="BJ181" i="1"/>
  <c r="BG181" i="1"/>
  <c r="BD181" i="1"/>
  <c r="BA181" i="1"/>
  <c r="AU181" i="1"/>
  <c r="AR181" i="1"/>
  <c r="AO181" i="1"/>
  <c r="AL181" i="1"/>
  <c r="AI181" i="1"/>
  <c r="AF181" i="1"/>
  <c r="AC181" i="1"/>
  <c r="Z181" i="1"/>
  <c r="W181" i="1"/>
  <c r="T181" i="1"/>
  <c r="Q181" i="1"/>
  <c r="N181" i="1"/>
  <c r="K181" i="1"/>
  <c r="H181" i="1"/>
  <c r="CT180" i="1"/>
  <c r="CQ180" i="1"/>
  <c r="CN180" i="1"/>
  <c r="CK180" i="1"/>
  <c r="CH180" i="1"/>
  <c r="CE180" i="1"/>
  <c r="CB180" i="1"/>
  <c r="BY180" i="1"/>
  <c r="BV180" i="1"/>
  <c r="BS180" i="1"/>
  <c r="BP180" i="1"/>
  <c r="BM180" i="1"/>
  <c r="BJ180" i="1"/>
  <c r="BG180" i="1"/>
  <c r="BD180" i="1"/>
  <c r="BA180" i="1"/>
  <c r="AU180" i="1"/>
  <c r="AR180" i="1"/>
  <c r="AO180" i="1"/>
  <c r="AL180" i="1"/>
  <c r="AI180" i="1"/>
  <c r="AF180" i="1"/>
  <c r="AC180" i="1"/>
  <c r="Z180" i="1"/>
  <c r="W180" i="1"/>
  <c r="T180" i="1"/>
  <c r="Q180" i="1"/>
  <c r="N180" i="1"/>
  <c r="K180" i="1"/>
  <c r="H180" i="1"/>
  <c r="CT179" i="1"/>
  <c r="CQ179" i="1"/>
  <c r="CN179" i="1"/>
  <c r="CK179" i="1"/>
  <c r="CH179" i="1"/>
  <c r="CE179" i="1"/>
  <c r="CB179" i="1"/>
  <c r="BY179" i="1"/>
  <c r="BV179" i="1"/>
  <c r="BS179" i="1"/>
  <c r="BP179" i="1"/>
  <c r="BM179" i="1"/>
  <c r="BJ179" i="1"/>
  <c r="BG179" i="1"/>
  <c r="BD179" i="1"/>
  <c r="BA179" i="1"/>
  <c r="AU179" i="1"/>
  <c r="AR179" i="1"/>
  <c r="AO179" i="1"/>
  <c r="AL179" i="1"/>
  <c r="AI179" i="1"/>
  <c r="AF179" i="1"/>
  <c r="AC179" i="1"/>
  <c r="Z179" i="1"/>
  <c r="W179" i="1"/>
  <c r="T179" i="1"/>
  <c r="Q179" i="1"/>
  <c r="N179" i="1"/>
  <c r="K179" i="1"/>
  <c r="H179" i="1"/>
  <c r="CT178" i="1"/>
  <c r="CQ178" i="1"/>
  <c r="CN178" i="1"/>
  <c r="CK178" i="1"/>
  <c r="CH178" i="1"/>
  <c r="CE178" i="1"/>
  <c r="CB178" i="1"/>
  <c r="BY178" i="1"/>
  <c r="BV178" i="1"/>
  <c r="BS178" i="1"/>
  <c r="BP178" i="1"/>
  <c r="BM178" i="1"/>
  <c r="BJ178" i="1"/>
  <c r="BG178" i="1"/>
  <c r="BD178" i="1"/>
  <c r="BA178" i="1"/>
  <c r="AU178" i="1"/>
  <c r="AR178" i="1"/>
  <c r="AO178" i="1"/>
  <c r="AL178" i="1"/>
  <c r="AI178" i="1"/>
  <c r="AF178" i="1"/>
  <c r="AC178" i="1"/>
  <c r="Z178" i="1"/>
  <c r="W178" i="1"/>
  <c r="T178" i="1"/>
  <c r="Q178" i="1"/>
  <c r="N178" i="1"/>
  <c r="K178" i="1"/>
  <c r="H178" i="1"/>
  <c r="CT177" i="1"/>
  <c r="CQ177" i="1"/>
  <c r="CN177" i="1"/>
  <c r="CK177" i="1"/>
  <c r="CH177" i="1"/>
  <c r="CE177" i="1"/>
  <c r="CB177" i="1"/>
  <c r="BY177" i="1"/>
  <c r="BV177" i="1"/>
  <c r="BS177" i="1"/>
  <c r="BP177" i="1"/>
  <c r="BM177" i="1"/>
  <c r="BJ177" i="1"/>
  <c r="BG177" i="1"/>
  <c r="BD177" i="1"/>
  <c r="BA177" i="1"/>
  <c r="AU177" i="1"/>
  <c r="AR177" i="1"/>
  <c r="AO177" i="1"/>
  <c r="AL177" i="1"/>
  <c r="AI177" i="1"/>
  <c r="AF177" i="1"/>
  <c r="AC177" i="1"/>
  <c r="Z177" i="1"/>
  <c r="W177" i="1"/>
  <c r="T177" i="1"/>
  <c r="Q177" i="1"/>
  <c r="N177" i="1"/>
  <c r="K177" i="1"/>
  <c r="H177" i="1"/>
  <c r="CT176" i="1"/>
  <c r="CQ176" i="1"/>
  <c r="CN176" i="1"/>
  <c r="CK176" i="1"/>
  <c r="CH176" i="1"/>
  <c r="CE176" i="1"/>
  <c r="CB176" i="1"/>
  <c r="BY176" i="1"/>
  <c r="BV176" i="1"/>
  <c r="BS176" i="1"/>
  <c r="BP176" i="1"/>
  <c r="BM176" i="1"/>
  <c r="BJ176" i="1"/>
  <c r="BG176" i="1"/>
  <c r="BD176" i="1"/>
  <c r="BA176" i="1"/>
  <c r="AU176" i="1"/>
  <c r="AR176" i="1"/>
  <c r="AO176" i="1"/>
  <c r="AL176" i="1"/>
  <c r="AI176" i="1"/>
  <c r="AF176" i="1"/>
  <c r="AC176" i="1"/>
  <c r="Z176" i="1"/>
  <c r="W176" i="1"/>
  <c r="T176" i="1"/>
  <c r="Q176" i="1"/>
  <c r="N176" i="1"/>
  <c r="K176" i="1"/>
  <c r="H176" i="1"/>
  <c r="CT175" i="1"/>
  <c r="CQ175" i="1"/>
  <c r="CN175" i="1"/>
  <c r="CK175" i="1"/>
  <c r="CH175" i="1"/>
  <c r="CE175" i="1"/>
  <c r="CB175" i="1"/>
  <c r="BY175" i="1"/>
  <c r="BV175" i="1"/>
  <c r="BS175" i="1"/>
  <c r="BP175" i="1"/>
  <c r="BM175" i="1"/>
  <c r="BJ175" i="1"/>
  <c r="BG175" i="1"/>
  <c r="BD175" i="1"/>
  <c r="BA175" i="1"/>
  <c r="AU175" i="1"/>
  <c r="AR175" i="1"/>
  <c r="AO175" i="1"/>
  <c r="AL175" i="1"/>
  <c r="AI175" i="1"/>
  <c r="AF175" i="1"/>
  <c r="AC175" i="1"/>
  <c r="Z175" i="1"/>
  <c r="W175" i="1"/>
  <c r="T175" i="1"/>
  <c r="Q175" i="1"/>
  <c r="N175" i="1"/>
  <c r="K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CG213" i="2" l="1"/>
  <c r="CU213" i="1"/>
  <c r="CV213" i="1"/>
  <c r="CF213" i="2"/>
  <c r="CV200" i="1"/>
  <c r="CF187" i="2"/>
  <c r="CF200" i="2"/>
  <c r="CU200" i="1"/>
  <c r="CG200" i="2"/>
  <c r="CG187" i="2"/>
  <c r="CV173" i="1"/>
  <c r="CU173" i="1"/>
  <c r="CV172" i="1"/>
  <c r="CU172" i="1"/>
  <c r="CV171" i="1"/>
  <c r="CU171" i="1"/>
  <c r="CV169" i="1"/>
  <c r="CU169" i="1"/>
  <c r="CV168" i="1"/>
  <c r="CU168" i="1"/>
  <c r="CV167" i="1"/>
  <c r="CU167" i="1"/>
  <c r="CV166" i="1"/>
  <c r="CU166" i="1"/>
  <c r="CV165" i="1"/>
  <c r="CU165" i="1"/>
  <c r="CV164" i="1"/>
  <c r="CU164" i="1"/>
  <c r="CV163" i="1"/>
  <c r="CU163" i="1"/>
  <c r="CV162" i="1"/>
  <c r="CU162" i="1"/>
  <c r="CV170" i="1"/>
  <c r="CU170" i="1"/>
  <c r="V161" i="1"/>
  <c r="U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V148" i="1"/>
  <c r="U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V135" i="1"/>
  <c r="U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V122" i="1"/>
  <c r="U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V109" i="1"/>
  <c r="U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V96" i="1"/>
  <c r="U96" i="1"/>
  <c r="W95" i="1"/>
  <c r="W94" i="1"/>
  <c r="W93" i="1"/>
  <c r="W92" i="1"/>
  <c r="W91" i="1"/>
  <c r="W90" i="1"/>
  <c r="W89" i="1"/>
  <c r="W88" i="1"/>
  <c r="W87" i="1"/>
  <c r="W86" i="1"/>
  <c r="W85" i="1"/>
  <c r="W84" i="1"/>
  <c r="V83" i="1"/>
  <c r="U83" i="1"/>
  <c r="W82" i="1"/>
  <c r="W81" i="1"/>
  <c r="W80" i="1"/>
  <c r="W79" i="1"/>
  <c r="W78" i="1"/>
  <c r="W77" i="1"/>
  <c r="W76" i="1"/>
  <c r="W75" i="1"/>
  <c r="W74" i="1"/>
  <c r="W73" i="1"/>
  <c r="W72" i="1"/>
  <c r="W71" i="1"/>
  <c r="V70" i="1"/>
  <c r="U70" i="1"/>
  <c r="W69" i="1"/>
  <c r="W68" i="1"/>
  <c r="W67" i="1"/>
  <c r="W66" i="1"/>
  <c r="W65" i="1"/>
  <c r="W64" i="1"/>
  <c r="W63" i="1"/>
  <c r="W62" i="1"/>
  <c r="W61" i="1"/>
  <c r="W60" i="1"/>
  <c r="W59" i="1"/>
  <c r="W58" i="1"/>
  <c r="V57" i="1"/>
  <c r="U57" i="1"/>
  <c r="W56" i="1"/>
  <c r="W55" i="1"/>
  <c r="W54" i="1"/>
  <c r="W53" i="1"/>
  <c r="W52" i="1"/>
  <c r="W51" i="1"/>
  <c r="W50" i="1"/>
  <c r="W49" i="1"/>
  <c r="W48" i="1"/>
  <c r="W47" i="1"/>
  <c r="W46" i="1"/>
  <c r="W45" i="1"/>
  <c r="V44" i="1"/>
  <c r="U44" i="1"/>
  <c r="W43" i="1"/>
  <c r="W42" i="1"/>
  <c r="W41" i="1"/>
  <c r="W40" i="1"/>
  <c r="W39" i="1"/>
  <c r="W38" i="1"/>
  <c r="W37" i="1"/>
  <c r="W36" i="1"/>
  <c r="W35" i="1"/>
  <c r="W34" i="1"/>
  <c r="W33" i="1"/>
  <c r="W32" i="1"/>
  <c r="V31" i="1"/>
  <c r="U31" i="1"/>
  <c r="W30" i="1"/>
  <c r="W29" i="1"/>
  <c r="W28" i="1"/>
  <c r="W27" i="1"/>
  <c r="W26" i="1"/>
  <c r="W25" i="1"/>
  <c r="W24" i="1"/>
  <c r="W23" i="1"/>
  <c r="W22" i="1"/>
  <c r="W21" i="1"/>
  <c r="W20" i="1"/>
  <c r="W19" i="1"/>
  <c r="V18" i="1"/>
  <c r="U18" i="1"/>
  <c r="W17" i="1"/>
  <c r="W16" i="1"/>
  <c r="W15" i="1"/>
  <c r="W14" i="1"/>
  <c r="W13" i="1"/>
  <c r="W12" i="1"/>
  <c r="W11" i="1"/>
  <c r="W10" i="1"/>
  <c r="W9" i="1"/>
  <c r="W8" i="1"/>
  <c r="W7" i="1"/>
  <c r="W6" i="1"/>
  <c r="V174" i="1"/>
  <c r="U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CF169" i="2" l="1"/>
  <c r="CG169" i="2"/>
  <c r="AL17" i="1" l="1"/>
  <c r="AL16" i="1"/>
  <c r="AL15" i="1"/>
  <c r="AL14" i="1"/>
  <c r="AL13" i="1"/>
  <c r="AL12" i="1"/>
  <c r="AL11" i="1"/>
  <c r="AL10" i="1"/>
  <c r="AL9" i="1"/>
  <c r="AL56" i="1"/>
  <c r="AL55" i="1"/>
  <c r="AL54" i="1"/>
  <c r="AL53" i="1"/>
  <c r="AL52" i="1"/>
  <c r="AL51" i="1"/>
  <c r="AL50" i="1"/>
  <c r="AL49" i="1"/>
  <c r="AL48" i="1"/>
  <c r="AL69" i="1"/>
  <c r="AL68" i="1"/>
  <c r="AL67" i="1"/>
  <c r="AL66" i="1"/>
  <c r="AL65" i="1"/>
  <c r="AL64" i="1"/>
  <c r="AL63" i="1"/>
  <c r="AL62" i="1"/>
  <c r="AL61" i="1"/>
  <c r="AL82" i="1"/>
  <c r="AL81" i="1"/>
  <c r="AL80" i="1"/>
  <c r="AL79" i="1"/>
  <c r="AL78" i="1"/>
  <c r="AL77" i="1"/>
  <c r="AL76" i="1"/>
  <c r="AL75" i="1"/>
  <c r="AL74" i="1"/>
  <c r="AL95" i="1"/>
  <c r="AL94" i="1"/>
  <c r="AL93" i="1"/>
  <c r="AL92" i="1"/>
  <c r="AL91" i="1"/>
  <c r="AL90" i="1"/>
  <c r="AL89" i="1"/>
  <c r="AL88" i="1"/>
  <c r="AL87" i="1"/>
  <c r="AL108" i="1"/>
  <c r="AL107" i="1"/>
  <c r="AL106" i="1"/>
  <c r="AL105" i="1"/>
  <c r="AL104" i="1"/>
  <c r="AL103" i="1"/>
  <c r="AL102" i="1"/>
  <c r="AL101" i="1"/>
  <c r="AL100" i="1"/>
  <c r="AL134" i="1"/>
  <c r="AL133" i="1"/>
  <c r="AL132" i="1"/>
  <c r="AL131" i="1"/>
  <c r="AL130" i="1"/>
  <c r="AL129" i="1"/>
  <c r="AL128" i="1"/>
  <c r="AL127" i="1"/>
  <c r="AL126" i="1"/>
  <c r="AL147" i="1"/>
  <c r="AL146" i="1"/>
  <c r="AL145" i="1"/>
  <c r="AL144" i="1"/>
  <c r="AL143" i="1"/>
  <c r="AL142" i="1"/>
  <c r="AL141" i="1"/>
  <c r="AL140" i="1"/>
  <c r="AL139" i="1"/>
  <c r="AK174" i="1"/>
  <c r="AJ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K161" i="1"/>
  <c r="AJ161" i="1"/>
  <c r="AL160" i="1"/>
  <c r="AL159" i="1"/>
  <c r="AL158" i="1"/>
  <c r="AL157" i="1"/>
  <c r="AL156" i="1"/>
  <c r="AL155" i="1"/>
  <c r="AL154" i="1"/>
  <c r="AL153" i="1"/>
  <c r="AL152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CG173" i="2" l="1"/>
  <c r="CF173" i="2"/>
  <c r="CG172" i="2"/>
  <c r="CF172" i="2"/>
  <c r="CG171" i="2"/>
  <c r="CF171" i="2"/>
  <c r="CG170" i="2"/>
  <c r="CF170" i="2"/>
  <c r="CG168" i="2"/>
  <c r="CF168" i="2"/>
  <c r="CG167" i="2"/>
  <c r="CF167" i="2"/>
  <c r="CG166" i="2"/>
  <c r="CF166" i="2"/>
  <c r="CG165" i="2"/>
  <c r="CF165" i="2"/>
  <c r="CG164" i="2"/>
  <c r="CF164" i="2"/>
  <c r="CG163" i="2"/>
  <c r="CF163" i="2"/>
  <c r="CG162" i="2"/>
  <c r="CF162" i="2"/>
  <c r="CD174" i="2"/>
  <c r="CC174" i="2"/>
  <c r="CA174" i="2"/>
  <c r="BZ174" i="2"/>
  <c r="BX174" i="2"/>
  <c r="BW174" i="2"/>
  <c r="BU174" i="2"/>
  <c r="BT174" i="2"/>
  <c r="BR174" i="2"/>
  <c r="BQ174" i="2"/>
  <c r="AB174" i="2"/>
  <c r="AA174" i="2"/>
  <c r="BO174" i="2"/>
  <c r="BN174" i="2"/>
  <c r="BL174" i="2"/>
  <c r="BK174" i="2"/>
  <c r="BI174" i="2"/>
  <c r="BH174" i="2"/>
  <c r="BF174" i="2"/>
  <c r="BE174" i="2"/>
  <c r="BC174" i="2"/>
  <c r="BB174" i="2"/>
  <c r="AZ174" i="2"/>
  <c r="AY174" i="2"/>
  <c r="AW174" i="2"/>
  <c r="AV174" i="2"/>
  <c r="AT174" i="2"/>
  <c r="AS174" i="2"/>
  <c r="AQ174" i="2"/>
  <c r="AP174" i="2"/>
  <c r="AN174" i="2"/>
  <c r="AM174" i="2"/>
  <c r="AK174" i="2"/>
  <c r="AJ174" i="2"/>
  <c r="AH174" i="2"/>
  <c r="AG174" i="2"/>
  <c r="AE174" i="2"/>
  <c r="AD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CE173" i="2"/>
  <c r="CB173" i="2"/>
  <c r="BY173" i="2"/>
  <c r="BV173" i="2"/>
  <c r="BS173" i="2"/>
  <c r="AC173" i="2"/>
  <c r="BP173" i="2"/>
  <c r="BM173" i="2"/>
  <c r="BJ173" i="2"/>
  <c r="BG173" i="2"/>
  <c r="BD173" i="2"/>
  <c r="BA173" i="2"/>
  <c r="AX173" i="2"/>
  <c r="AU173" i="2"/>
  <c r="AR173" i="2"/>
  <c r="AO173" i="2"/>
  <c r="AL173" i="2"/>
  <c r="AI173" i="2"/>
  <c r="AF173" i="2"/>
  <c r="W173" i="2"/>
  <c r="T173" i="2"/>
  <c r="Q173" i="2"/>
  <c r="N173" i="2"/>
  <c r="K173" i="2"/>
  <c r="H173" i="2"/>
  <c r="CE172" i="2"/>
  <c r="CB172" i="2"/>
  <c r="BY172" i="2"/>
  <c r="BV172" i="2"/>
  <c r="BS172" i="2"/>
  <c r="AC172" i="2"/>
  <c r="BP172" i="2"/>
  <c r="BM172" i="2"/>
  <c r="BJ172" i="2"/>
  <c r="BG172" i="2"/>
  <c r="BD172" i="2"/>
  <c r="BA172" i="2"/>
  <c r="AX172" i="2"/>
  <c r="AU172" i="2"/>
  <c r="AR172" i="2"/>
  <c r="AO172" i="2"/>
  <c r="AL172" i="2"/>
  <c r="AI172" i="2"/>
  <c r="AF172" i="2"/>
  <c r="W172" i="2"/>
  <c r="T172" i="2"/>
  <c r="Q172" i="2"/>
  <c r="N172" i="2"/>
  <c r="K172" i="2"/>
  <c r="H172" i="2"/>
  <c r="CE171" i="2"/>
  <c r="CB171" i="2"/>
  <c r="BY171" i="2"/>
  <c r="BV171" i="2"/>
  <c r="BS171" i="2"/>
  <c r="AC171" i="2"/>
  <c r="BP171" i="2"/>
  <c r="BM171" i="2"/>
  <c r="BJ171" i="2"/>
  <c r="BG171" i="2"/>
  <c r="BD171" i="2"/>
  <c r="BA171" i="2"/>
  <c r="AX171" i="2"/>
  <c r="AU171" i="2"/>
  <c r="AR171" i="2"/>
  <c r="AO171" i="2"/>
  <c r="AL171" i="2"/>
  <c r="AI171" i="2"/>
  <c r="AF171" i="2"/>
  <c r="W171" i="2"/>
  <c r="T171" i="2"/>
  <c r="Q171" i="2"/>
  <c r="N171" i="2"/>
  <c r="K171" i="2"/>
  <c r="H171" i="2"/>
  <c r="CE170" i="2"/>
  <c r="CB170" i="2"/>
  <c r="BY170" i="2"/>
  <c r="BV170" i="2"/>
  <c r="BS170" i="2"/>
  <c r="AC170" i="2"/>
  <c r="BP170" i="2"/>
  <c r="BM170" i="2"/>
  <c r="BJ170" i="2"/>
  <c r="BG170" i="2"/>
  <c r="BD170" i="2"/>
  <c r="BA170" i="2"/>
  <c r="AX170" i="2"/>
  <c r="AU170" i="2"/>
  <c r="AR170" i="2"/>
  <c r="AO170" i="2"/>
  <c r="AL170" i="2"/>
  <c r="AI170" i="2"/>
  <c r="AF170" i="2"/>
  <c r="W170" i="2"/>
  <c r="T170" i="2"/>
  <c r="Q170" i="2"/>
  <c r="N170" i="2"/>
  <c r="K170" i="2"/>
  <c r="H170" i="2"/>
  <c r="CE169" i="2"/>
  <c r="CB169" i="2"/>
  <c r="BY169" i="2"/>
  <c r="BV169" i="2"/>
  <c r="BS169" i="2"/>
  <c r="AC169" i="2"/>
  <c r="BP169" i="2"/>
  <c r="BM169" i="2"/>
  <c r="BJ169" i="2"/>
  <c r="BG169" i="2"/>
  <c r="BD169" i="2"/>
  <c r="BA169" i="2"/>
  <c r="AX169" i="2"/>
  <c r="AU169" i="2"/>
  <c r="AR169" i="2"/>
  <c r="AO169" i="2"/>
  <c r="AL169" i="2"/>
  <c r="AI169" i="2"/>
  <c r="AF169" i="2"/>
  <c r="W169" i="2"/>
  <c r="T169" i="2"/>
  <c r="Q169" i="2"/>
  <c r="N169" i="2"/>
  <c r="K169" i="2"/>
  <c r="H169" i="2"/>
  <c r="CE168" i="2"/>
  <c r="CB168" i="2"/>
  <c r="BY168" i="2"/>
  <c r="BV168" i="2"/>
  <c r="BS168" i="2"/>
  <c r="AC168" i="2"/>
  <c r="BP168" i="2"/>
  <c r="BM168" i="2"/>
  <c r="BJ168" i="2"/>
  <c r="BG168" i="2"/>
  <c r="BD168" i="2"/>
  <c r="BA168" i="2"/>
  <c r="AX168" i="2"/>
  <c r="AU168" i="2"/>
  <c r="AR168" i="2"/>
  <c r="AO168" i="2"/>
  <c r="AL168" i="2"/>
  <c r="AI168" i="2"/>
  <c r="AF168" i="2"/>
  <c r="W168" i="2"/>
  <c r="T168" i="2"/>
  <c r="Q168" i="2"/>
  <c r="N168" i="2"/>
  <c r="K168" i="2"/>
  <c r="H168" i="2"/>
  <c r="CE167" i="2"/>
  <c r="CB167" i="2"/>
  <c r="BY167" i="2"/>
  <c r="BV167" i="2"/>
  <c r="BS167" i="2"/>
  <c r="AC167" i="2"/>
  <c r="BP167" i="2"/>
  <c r="BM167" i="2"/>
  <c r="BJ167" i="2"/>
  <c r="BG167" i="2"/>
  <c r="BD167" i="2"/>
  <c r="BA167" i="2"/>
  <c r="AX167" i="2"/>
  <c r="AU167" i="2"/>
  <c r="AR167" i="2"/>
  <c r="AO167" i="2"/>
  <c r="AL167" i="2"/>
  <c r="AI167" i="2"/>
  <c r="AF167" i="2"/>
  <c r="W167" i="2"/>
  <c r="T167" i="2"/>
  <c r="Q167" i="2"/>
  <c r="N167" i="2"/>
  <c r="K167" i="2"/>
  <c r="H167" i="2"/>
  <c r="CE166" i="2"/>
  <c r="CB166" i="2"/>
  <c r="BY166" i="2"/>
  <c r="BV166" i="2"/>
  <c r="BS166" i="2"/>
  <c r="AC166" i="2"/>
  <c r="BP166" i="2"/>
  <c r="BM166" i="2"/>
  <c r="BJ166" i="2"/>
  <c r="BG166" i="2"/>
  <c r="BD166" i="2"/>
  <c r="BA166" i="2"/>
  <c r="AX166" i="2"/>
  <c r="AU166" i="2"/>
  <c r="AR166" i="2"/>
  <c r="AO166" i="2"/>
  <c r="AL166" i="2"/>
  <c r="AI166" i="2"/>
  <c r="AF166" i="2"/>
  <c r="W166" i="2"/>
  <c r="T166" i="2"/>
  <c r="Q166" i="2"/>
  <c r="N166" i="2"/>
  <c r="K166" i="2"/>
  <c r="H166" i="2"/>
  <c r="CE165" i="2"/>
  <c r="CB165" i="2"/>
  <c r="BY165" i="2"/>
  <c r="BV165" i="2"/>
  <c r="BS165" i="2"/>
  <c r="AC165" i="2"/>
  <c r="BP165" i="2"/>
  <c r="BM165" i="2"/>
  <c r="BJ165" i="2"/>
  <c r="BG165" i="2"/>
  <c r="BD165" i="2"/>
  <c r="BA165" i="2"/>
  <c r="AX165" i="2"/>
  <c r="AU165" i="2"/>
  <c r="AR165" i="2"/>
  <c r="AO165" i="2"/>
  <c r="AL165" i="2"/>
  <c r="AI165" i="2"/>
  <c r="AF165" i="2"/>
  <c r="W165" i="2"/>
  <c r="T165" i="2"/>
  <c r="Q165" i="2"/>
  <c r="N165" i="2"/>
  <c r="K165" i="2"/>
  <c r="H165" i="2"/>
  <c r="CE164" i="2"/>
  <c r="CB164" i="2"/>
  <c r="BY164" i="2"/>
  <c r="BV164" i="2"/>
  <c r="BS164" i="2"/>
  <c r="AC164" i="2"/>
  <c r="BP164" i="2"/>
  <c r="BM164" i="2"/>
  <c r="BJ164" i="2"/>
  <c r="BG164" i="2"/>
  <c r="BD164" i="2"/>
  <c r="BA164" i="2"/>
  <c r="AX164" i="2"/>
  <c r="AU164" i="2"/>
  <c r="AR164" i="2"/>
  <c r="AO164" i="2"/>
  <c r="AL164" i="2"/>
  <c r="AI164" i="2"/>
  <c r="AF164" i="2"/>
  <c r="W164" i="2"/>
  <c r="T164" i="2"/>
  <c r="Q164" i="2"/>
  <c r="N164" i="2"/>
  <c r="K164" i="2"/>
  <c r="H164" i="2"/>
  <c r="CE163" i="2"/>
  <c r="CB163" i="2"/>
  <c r="BY163" i="2"/>
  <c r="BV163" i="2"/>
  <c r="BS163" i="2"/>
  <c r="AC163" i="2"/>
  <c r="BP163" i="2"/>
  <c r="BM163" i="2"/>
  <c r="BJ163" i="2"/>
  <c r="BG163" i="2"/>
  <c r="BD163" i="2"/>
  <c r="BA163" i="2"/>
  <c r="AX163" i="2"/>
  <c r="AU163" i="2"/>
  <c r="AR163" i="2"/>
  <c r="AO163" i="2"/>
  <c r="AL163" i="2"/>
  <c r="AI163" i="2"/>
  <c r="AF163" i="2"/>
  <c r="W163" i="2"/>
  <c r="T163" i="2"/>
  <c r="Q163" i="2"/>
  <c r="N163" i="2"/>
  <c r="K163" i="2"/>
  <c r="H163" i="2"/>
  <c r="CE162" i="2"/>
  <c r="CB162" i="2"/>
  <c r="BY162" i="2"/>
  <c r="BV162" i="2"/>
  <c r="BS162" i="2"/>
  <c r="AC162" i="2"/>
  <c r="BP162" i="2"/>
  <c r="BM162" i="2"/>
  <c r="BJ162" i="2"/>
  <c r="BG162" i="2"/>
  <c r="BD162" i="2"/>
  <c r="BA162" i="2"/>
  <c r="AX162" i="2"/>
  <c r="AU162" i="2"/>
  <c r="AR162" i="2"/>
  <c r="AO162" i="2"/>
  <c r="AL162" i="2"/>
  <c r="AI162" i="2"/>
  <c r="AF162" i="2"/>
  <c r="W162" i="2"/>
  <c r="T162" i="2"/>
  <c r="Q162" i="2"/>
  <c r="N162" i="2"/>
  <c r="K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CS174" i="1"/>
  <c r="CR174" i="1"/>
  <c r="CP174" i="1"/>
  <c r="CO174" i="1"/>
  <c r="CM174" i="1"/>
  <c r="CL174" i="1"/>
  <c r="CJ174" i="1"/>
  <c r="CI174" i="1"/>
  <c r="CG174" i="1"/>
  <c r="CF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T174" i="1"/>
  <c r="AS174" i="1"/>
  <c r="AQ174" i="1"/>
  <c r="AP174" i="1"/>
  <c r="AN174" i="1"/>
  <c r="AM174" i="1"/>
  <c r="AH174" i="1"/>
  <c r="AG174" i="1"/>
  <c r="AE174" i="1"/>
  <c r="AD174" i="1"/>
  <c r="AB174" i="1"/>
  <c r="AA174" i="1"/>
  <c r="Y174" i="1"/>
  <c r="X174" i="1"/>
  <c r="S174" i="1"/>
  <c r="R174" i="1"/>
  <c r="P174" i="1"/>
  <c r="O174" i="1"/>
  <c r="M174" i="1"/>
  <c r="L174" i="1"/>
  <c r="J174" i="1"/>
  <c r="I174" i="1"/>
  <c r="G174" i="1"/>
  <c r="F174" i="1"/>
  <c r="CT173" i="1"/>
  <c r="CQ173" i="1"/>
  <c r="CN173" i="1"/>
  <c r="CK173" i="1"/>
  <c r="CH173" i="1"/>
  <c r="CE173" i="1"/>
  <c r="CB173" i="1"/>
  <c r="BY173" i="1"/>
  <c r="BV173" i="1"/>
  <c r="BS173" i="1"/>
  <c r="BP173" i="1"/>
  <c r="BM173" i="1"/>
  <c r="BJ173" i="1"/>
  <c r="BG173" i="1"/>
  <c r="BD173" i="1"/>
  <c r="BA173" i="1"/>
  <c r="AU173" i="1"/>
  <c r="AR173" i="1"/>
  <c r="AO173" i="1"/>
  <c r="AI173" i="1"/>
  <c r="AF173" i="1"/>
  <c r="AC173" i="1"/>
  <c r="Z173" i="1"/>
  <c r="T173" i="1"/>
  <c r="Q173" i="1"/>
  <c r="N173" i="1"/>
  <c r="K173" i="1"/>
  <c r="H173" i="1"/>
  <c r="CT172" i="1"/>
  <c r="CQ172" i="1"/>
  <c r="CN172" i="1"/>
  <c r="CK172" i="1"/>
  <c r="CH172" i="1"/>
  <c r="CE172" i="1"/>
  <c r="CB172" i="1"/>
  <c r="BY172" i="1"/>
  <c r="BV172" i="1"/>
  <c r="BS172" i="1"/>
  <c r="BP172" i="1"/>
  <c r="BM172" i="1"/>
  <c r="BJ172" i="1"/>
  <c r="BG172" i="1"/>
  <c r="BD172" i="1"/>
  <c r="BA172" i="1"/>
  <c r="AU172" i="1"/>
  <c r="AR172" i="1"/>
  <c r="AO172" i="1"/>
  <c r="AI172" i="1"/>
  <c r="AF172" i="1"/>
  <c r="AC172" i="1"/>
  <c r="Z172" i="1"/>
  <c r="T172" i="1"/>
  <c r="Q172" i="1"/>
  <c r="N172" i="1"/>
  <c r="K172" i="1"/>
  <c r="H172" i="1"/>
  <c r="CT171" i="1"/>
  <c r="CQ171" i="1"/>
  <c r="CN171" i="1"/>
  <c r="CK171" i="1"/>
  <c r="CH171" i="1"/>
  <c r="CE171" i="1"/>
  <c r="CB171" i="1"/>
  <c r="BY171" i="1"/>
  <c r="BV171" i="1"/>
  <c r="BS171" i="1"/>
  <c r="BP171" i="1"/>
  <c r="BM171" i="1"/>
  <c r="BJ171" i="1"/>
  <c r="BG171" i="1"/>
  <c r="BD171" i="1"/>
  <c r="BA171" i="1"/>
  <c r="AU171" i="1"/>
  <c r="AR171" i="1"/>
  <c r="AO171" i="1"/>
  <c r="AI171" i="1"/>
  <c r="AF171" i="1"/>
  <c r="AC171" i="1"/>
  <c r="Z171" i="1"/>
  <c r="T171" i="1"/>
  <c r="Q171" i="1"/>
  <c r="N171" i="1"/>
  <c r="K171" i="1"/>
  <c r="H171" i="1"/>
  <c r="CT170" i="1"/>
  <c r="CQ170" i="1"/>
  <c r="CN170" i="1"/>
  <c r="CK170" i="1"/>
  <c r="CH170" i="1"/>
  <c r="CE170" i="1"/>
  <c r="CB170" i="1"/>
  <c r="BY170" i="1"/>
  <c r="BV170" i="1"/>
  <c r="BS170" i="1"/>
  <c r="BP170" i="1"/>
  <c r="BM170" i="1"/>
  <c r="BJ170" i="1"/>
  <c r="BG170" i="1"/>
  <c r="BD170" i="1"/>
  <c r="BA170" i="1"/>
  <c r="AU170" i="1"/>
  <c r="AR170" i="1"/>
  <c r="AO170" i="1"/>
  <c r="AI170" i="1"/>
  <c r="AF170" i="1"/>
  <c r="AC170" i="1"/>
  <c r="Z170" i="1"/>
  <c r="T170" i="1"/>
  <c r="Q170" i="1"/>
  <c r="N170" i="1"/>
  <c r="K170" i="1"/>
  <c r="H170" i="1"/>
  <c r="CT169" i="1"/>
  <c r="CQ169" i="1"/>
  <c r="CN169" i="1"/>
  <c r="CK169" i="1"/>
  <c r="CH169" i="1"/>
  <c r="CE169" i="1"/>
  <c r="CB169" i="1"/>
  <c r="BY169" i="1"/>
  <c r="BV169" i="1"/>
  <c r="BS169" i="1"/>
  <c r="BP169" i="1"/>
  <c r="BM169" i="1"/>
  <c r="BJ169" i="1"/>
  <c r="BG169" i="1"/>
  <c r="BD169" i="1"/>
  <c r="BA169" i="1"/>
  <c r="AU169" i="1"/>
  <c r="AR169" i="1"/>
  <c r="AO169" i="1"/>
  <c r="AI169" i="1"/>
  <c r="AF169" i="1"/>
  <c r="AC169" i="1"/>
  <c r="Z169" i="1"/>
  <c r="T169" i="1"/>
  <c r="Q169" i="1"/>
  <c r="N169" i="1"/>
  <c r="K169" i="1"/>
  <c r="H169" i="1"/>
  <c r="CT168" i="1"/>
  <c r="CQ168" i="1"/>
  <c r="CN168" i="1"/>
  <c r="CK168" i="1"/>
  <c r="CH168" i="1"/>
  <c r="CE168" i="1"/>
  <c r="CB168" i="1"/>
  <c r="BY168" i="1"/>
  <c r="BV168" i="1"/>
  <c r="BS168" i="1"/>
  <c r="BP168" i="1"/>
  <c r="BM168" i="1"/>
  <c r="BJ168" i="1"/>
  <c r="BG168" i="1"/>
  <c r="BD168" i="1"/>
  <c r="BA168" i="1"/>
  <c r="AU168" i="1"/>
  <c r="AR168" i="1"/>
  <c r="AO168" i="1"/>
  <c r="AI168" i="1"/>
  <c r="AF168" i="1"/>
  <c r="AC168" i="1"/>
  <c r="Z168" i="1"/>
  <c r="T168" i="1"/>
  <c r="Q168" i="1"/>
  <c r="N168" i="1"/>
  <c r="K168" i="1"/>
  <c r="H168" i="1"/>
  <c r="CT167" i="1"/>
  <c r="CQ167" i="1"/>
  <c r="CN167" i="1"/>
  <c r="CK167" i="1"/>
  <c r="CH167" i="1"/>
  <c r="CE167" i="1"/>
  <c r="CB167" i="1"/>
  <c r="BY167" i="1"/>
  <c r="BV167" i="1"/>
  <c r="BS167" i="1"/>
  <c r="BP167" i="1"/>
  <c r="BM167" i="1"/>
  <c r="BJ167" i="1"/>
  <c r="BG167" i="1"/>
  <c r="BD167" i="1"/>
  <c r="BA167" i="1"/>
  <c r="AU167" i="1"/>
  <c r="AR167" i="1"/>
  <c r="AO167" i="1"/>
  <c r="AI167" i="1"/>
  <c r="AF167" i="1"/>
  <c r="AC167" i="1"/>
  <c r="Z167" i="1"/>
  <c r="T167" i="1"/>
  <c r="Q167" i="1"/>
  <c r="N167" i="1"/>
  <c r="K167" i="1"/>
  <c r="H167" i="1"/>
  <c r="CT166" i="1"/>
  <c r="CQ166" i="1"/>
  <c r="CN166" i="1"/>
  <c r="CK166" i="1"/>
  <c r="CH166" i="1"/>
  <c r="CE166" i="1"/>
  <c r="CB166" i="1"/>
  <c r="BY166" i="1"/>
  <c r="BV166" i="1"/>
  <c r="BS166" i="1"/>
  <c r="BP166" i="1"/>
  <c r="BM166" i="1"/>
  <c r="BJ166" i="1"/>
  <c r="BG166" i="1"/>
  <c r="BD166" i="1"/>
  <c r="BA166" i="1"/>
  <c r="AU166" i="1"/>
  <c r="AR166" i="1"/>
  <c r="AO166" i="1"/>
  <c r="AI166" i="1"/>
  <c r="AF166" i="1"/>
  <c r="AC166" i="1"/>
  <c r="Z166" i="1"/>
  <c r="T166" i="1"/>
  <c r="Q166" i="1"/>
  <c r="N166" i="1"/>
  <c r="K166" i="1"/>
  <c r="H166" i="1"/>
  <c r="CT165" i="1"/>
  <c r="CQ165" i="1"/>
  <c r="CN165" i="1"/>
  <c r="CK165" i="1"/>
  <c r="CH165" i="1"/>
  <c r="CE165" i="1"/>
  <c r="CB165" i="1"/>
  <c r="BY165" i="1"/>
  <c r="BV165" i="1"/>
  <c r="BS165" i="1"/>
  <c r="BP165" i="1"/>
  <c r="BM165" i="1"/>
  <c r="BJ165" i="1"/>
  <c r="BG165" i="1"/>
  <c r="BD165" i="1"/>
  <c r="BA165" i="1"/>
  <c r="AU165" i="1"/>
  <c r="AR165" i="1"/>
  <c r="AO165" i="1"/>
  <c r="AI165" i="1"/>
  <c r="AF165" i="1"/>
  <c r="AC165" i="1"/>
  <c r="Z165" i="1"/>
  <c r="T165" i="1"/>
  <c r="Q165" i="1"/>
  <c r="N165" i="1"/>
  <c r="K165" i="1"/>
  <c r="H165" i="1"/>
  <c r="CT164" i="1"/>
  <c r="CQ164" i="1"/>
  <c r="CN164" i="1"/>
  <c r="CK164" i="1"/>
  <c r="CH164" i="1"/>
  <c r="CE164" i="1"/>
  <c r="CB164" i="1"/>
  <c r="BY164" i="1"/>
  <c r="BV164" i="1"/>
  <c r="BS164" i="1"/>
  <c r="BP164" i="1"/>
  <c r="BM164" i="1"/>
  <c r="BJ164" i="1"/>
  <c r="BG164" i="1"/>
  <c r="BD164" i="1"/>
  <c r="BA164" i="1"/>
  <c r="AU164" i="1"/>
  <c r="AR164" i="1"/>
  <c r="AO164" i="1"/>
  <c r="AI164" i="1"/>
  <c r="AF164" i="1"/>
  <c r="AC164" i="1"/>
  <c r="Z164" i="1"/>
  <c r="T164" i="1"/>
  <c r="Q164" i="1"/>
  <c r="N164" i="1"/>
  <c r="K164" i="1"/>
  <c r="H164" i="1"/>
  <c r="CT163" i="1"/>
  <c r="CQ163" i="1"/>
  <c r="CN163" i="1"/>
  <c r="CK163" i="1"/>
  <c r="CH163" i="1"/>
  <c r="CE163" i="1"/>
  <c r="CB163" i="1"/>
  <c r="BY163" i="1"/>
  <c r="BV163" i="1"/>
  <c r="BS163" i="1"/>
  <c r="BP163" i="1"/>
  <c r="BM163" i="1"/>
  <c r="BJ163" i="1"/>
  <c r="BG163" i="1"/>
  <c r="BD163" i="1"/>
  <c r="BA163" i="1"/>
  <c r="AU163" i="1"/>
  <c r="AR163" i="1"/>
  <c r="AO163" i="1"/>
  <c r="AI163" i="1"/>
  <c r="AF163" i="1"/>
  <c r="AC163" i="1"/>
  <c r="Z163" i="1"/>
  <c r="T163" i="1"/>
  <c r="Q163" i="1"/>
  <c r="N163" i="1"/>
  <c r="K163" i="1"/>
  <c r="H163" i="1"/>
  <c r="CT162" i="1"/>
  <c r="CQ162" i="1"/>
  <c r="CN162" i="1"/>
  <c r="CK162" i="1"/>
  <c r="CH162" i="1"/>
  <c r="CE162" i="1"/>
  <c r="CB162" i="1"/>
  <c r="BY162" i="1"/>
  <c r="BV162" i="1"/>
  <c r="BS162" i="1"/>
  <c r="BP162" i="1"/>
  <c r="BM162" i="1"/>
  <c r="BJ162" i="1"/>
  <c r="BG162" i="1"/>
  <c r="BD162" i="1"/>
  <c r="BA162" i="1"/>
  <c r="AU162" i="1"/>
  <c r="AR162" i="1"/>
  <c r="AO162" i="1"/>
  <c r="AI162" i="1"/>
  <c r="AF162" i="1"/>
  <c r="AC162" i="1"/>
  <c r="Z162" i="1"/>
  <c r="T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CU174" i="1" l="1"/>
  <c r="CV174" i="1"/>
  <c r="CF174" i="2"/>
  <c r="CG174" i="2"/>
  <c r="CE160" i="2"/>
  <c r="CB160" i="2"/>
  <c r="BY160" i="2"/>
  <c r="BV160" i="2"/>
  <c r="BS160" i="2"/>
  <c r="AC160" i="2"/>
  <c r="BP160" i="2"/>
  <c r="BM160" i="2"/>
  <c r="BJ160" i="2"/>
  <c r="BG160" i="2"/>
  <c r="BD160" i="2"/>
  <c r="BA160" i="2"/>
  <c r="AX160" i="2"/>
  <c r="AU160" i="2"/>
  <c r="AR160" i="2"/>
  <c r="AO160" i="2"/>
  <c r="AL160" i="2"/>
  <c r="AI160" i="2"/>
  <c r="AF160" i="2"/>
  <c r="W160" i="2"/>
  <c r="T160" i="2"/>
  <c r="Q160" i="2"/>
  <c r="N160" i="2"/>
  <c r="K160" i="2"/>
  <c r="H160" i="2"/>
  <c r="E160" i="2"/>
  <c r="CE159" i="2"/>
  <c r="CB159" i="2"/>
  <c r="BY159" i="2"/>
  <c r="BV159" i="2"/>
  <c r="BS159" i="2"/>
  <c r="AC159" i="2"/>
  <c r="BP159" i="2"/>
  <c r="BM159" i="2"/>
  <c r="BJ159" i="2"/>
  <c r="BG159" i="2"/>
  <c r="BD159" i="2"/>
  <c r="BA159" i="2"/>
  <c r="AX159" i="2"/>
  <c r="AU159" i="2"/>
  <c r="AR159" i="2"/>
  <c r="AO159" i="2"/>
  <c r="AL159" i="2"/>
  <c r="AI159" i="2"/>
  <c r="AF159" i="2"/>
  <c r="W159" i="2"/>
  <c r="T159" i="2"/>
  <c r="Q159" i="2"/>
  <c r="N159" i="2"/>
  <c r="K159" i="2"/>
  <c r="H159" i="2"/>
  <c r="E159" i="2"/>
  <c r="CE158" i="2"/>
  <c r="CB158" i="2"/>
  <c r="BY158" i="2"/>
  <c r="BV158" i="2"/>
  <c r="BS158" i="2"/>
  <c r="AC158" i="2"/>
  <c r="BP158" i="2"/>
  <c r="BM158" i="2"/>
  <c r="BJ158" i="2"/>
  <c r="BG158" i="2"/>
  <c r="BD158" i="2"/>
  <c r="BA158" i="2"/>
  <c r="AX158" i="2"/>
  <c r="AU158" i="2"/>
  <c r="AR158" i="2"/>
  <c r="AO158" i="2"/>
  <c r="AL158" i="2"/>
  <c r="AI158" i="2"/>
  <c r="AF158" i="2"/>
  <c r="W158" i="2"/>
  <c r="T158" i="2"/>
  <c r="Q158" i="2"/>
  <c r="N158" i="2"/>
  <c r="K158" i="2"/>
  <c r="H158" i="2"/>
  <c r="E158" i="2"/>
  <c r="CE157" i="2"/>
  <c r="CB157" i="2"/>
  <c r="BY157" i="2"/>
  <c r="BV157" i="2"/>
  <c r="BS157" i="2"/>
  <c r="AC157" i="2"/>
  <c r="BP157" i="2"/>
  <c r="BM157" i="2"/>
  <c r="BJ157" i="2"/>
  <c r="BG157" i="2"/>
  <c r="BD157" i="2"/>
  <c r="BA157" i="2"/>
  <c r="AX157" i="2"/>
  <c r="AU157" i="2"/>
  <c r="AR157" i="2"/>
  <c r="AO157" i="2"/>
  <c r="AL157" i="2"/>
  <c r="AI157" i="2"/>
  <c r="AF157" i="2"/>
  <c r="W157" i="2"/>
  <c r="T157" i="2"/>
  <c r="Q157" i="2"/>
  <c r="N157" i="2"/>
  <c r="K157" i="2"/>
  <c r="H157" i="2"/>
  <c r="E157" i="2"/>
  <c r="CE156" i="2"/>
  <c r="CB156" i="2"/>
  <c r="BY156" i="2"/>
  <c r="BV156" i="2"/>
  <c r="BS156" i="2"/>
  <c r="AC156" i="2"/>
  <c r="BP156" i="2"/>
  <c r="BM156" i="2"/>
  <c r="BJ156" i="2"/>
  <c r="BG156" i="2"/>
  <c r="BD156" i="2"/>
  <c r="BA156" i="2"/>
  <c r="AX156" i="2"/>
  <c r="AU156" i="2"/>
  <c r="AR156" i="2"/>
  <c r="AO156" i="2"/>
  <c r="AL156" i="2"/>
  <c r="AI156" i="2"/>
  <c r="AF156" i="2"/>
  <c r="W156" i="2"/>
  <c r="T156" i="2"/>
  <c r="Q156" i="2"/>
  <c r="N156" i="2"/>
  <c r="K156" i="2"/>
  <c r="H156" i="2"/>
  <c r="E156" i="2"/>
  <c r="CE155" i="2"/>
  <c r="CB155" i="2"/>
  <c r="BY155" i="2"/>
  <c r="BV155" i="2"/>
  <c r="BS155" i="2"/>
  <c r="AC155" i="2"/>
  <c r="BP155" i="2"/>
  <c r="BM155" i="2"/>
  <c r="BJ155" i="2"/>
  <c r="BG155" i="2"/>
  <c r="BD155" i="2"/>
  <c r="BA155" i="2"/>
  <c r="AX155" i="2"/>
  <c r="AU155" i="2"/>
  <c r="AR155" i="2"/>
  <c r="AO155" i="2"/>
  <c r="AL155" i="2"/>
  <c r="AI155" i="2"/>
  <c r="AF155" i="2"/>
  <c r="W155" i="2"/>
  <c r="T155" i="2"/>
  <c r="Q155" i="2"/>
  <c r="N155" i="2"/>
  <c r="K155" i="2"/>
  <c r="H155" i="2"/>
  <c r="E155" i="2"/>
  <c r="CE154" i="2"/>
  <c r="CB154" i="2"/>
  <c r="BY154" i="2"/>
  <c r="BV154" i="2"/>
  <c r="BS154" i="2"/>
  <c r="AC154" i="2"/>
  <c r="BP154" i="2"/>
  <c r="BM154" i="2"/>
  <c r="BJ154" i="2"/>
  <c r="BG154" i="2"/>
  <c r="BD154" i="2"/>
  <c r="BA154" i="2"/>
  <c r="AX154" i="2"/>
  <c r="AU154" i="2"/>
  <c r="AR154" i="2"/>
  <c r="AO154" i="2"/>
  <c r="AL154" i="2"/>
  <c r="AI154" i="2"/>
  <c r="AF154" i="2"/>
  <c r="W154" i="2"/>
  <c r="T154" i="2"/>
  <c r="Q154" i="2"/>
  <c r="N154" i="2"/>
  <c r="K154" i="2"/>
  <c r="H154" i="2"/>
  <c r="E154" i="2"/>
  <c r="CE153" i="2"/>
  <c r="CB153" i="2"/>
  <c r="BY153" i="2"/>
  <c r="BV153" i="2"/>
  <c r="BS153" i="2"/>
  <c r="AC153" i="2"/>
  <c r="BP153" i="2"/>
  <c r="BM153" i="2"/>
  <c r="BJ153" i="2"/>
  <c r="BG153" i="2"/>
  <c r="BD153" i="2"/>
  <c r="BA153" i="2"/>
  <c r="AX153" i="2"/>
  <c r="AU153" i="2"/>
  <c r="AR153" i="2"/>
  <c r="AO153" i="2"/>
  <c r="AL153" i="2"/>
  <c r="AI153" i="2"/>
  <c r="AF153" i="2"/>
  <c r="W153" i="2"/>
  <c r="T153" i="2"/>
  <c r="Q153" i="2"/>
  <c r="N153" i="2"/>
  <c r="K153" i="2"/>
  <c r="H153" i="2"/>
  <c r="E153" i="2"/>
  <c r="CE152" i="2"/>
  <c r="CB152" i="2"/>
  <c r="BY152" i="2"/>
  <c r="BV152" i="2"/>
  <c r="BS152" i="2"/>
  <c r="AC152" i="2"/>
  <c r="BP152" i="2"/>
  <c r="BM152" i="2"/>
  <c r="BJ152" i="2"/>
  <c r="BG152" i="2"/>
  <c r="BD152" i="2"/>
  <c r="BA152" i="2"/>
  <c r="AX152" i="2"/>
  <c r="AU152" i="2"/>
  <c r="AR152" i="2"/>
  <c r="AO152" i="2"/>
  <c r="AL152" i="2"/>
  <c r="AI152" i="2"/>
  <c r="AF152" i="2"/>
  <c r="W152" i="2"/>
  <c r="T152" i="2"/>
  <c r="Q152" i="2"/>
  <c r="N152" i="2"/>
  <c r="K152" i="2"/>
  <c r="H152" i="2"/>
  <c r="E152" i="2"/>
  <c r="CT160" i="1"/>
  <c r="CQ160" i="1"/>
  <c r="CN160" i="1"/>
  <c r="CK160" i="1"/>
  <c r="CH160" i="1"/>
  <c r="CE160" i="1"/>
  <c r="CB160" i="1"/>
  <c r="BY160" i="1"/>
  <c r="BV160" i="1"/>
  <c r="BS160" i="1"/>
  <c r="BP160" i="1"/>
  <c r="BM160" i="1"/>
  <c r="BJ160" i="1"/>
  <c r="BG160" i="1"/>
  <c r="BD160" i="1"/>
  <c r="BA160" i="1"/>
  <c r="AU160" i="1"/>
  <c r="AR160" i="1"/>
  <c r="AO160" i="1"/>
  <c r="AI160" i="1"/>
  <c r="AF160" i="1"/>
  <c r="AC160" i="1"/>
  <c r="Z160" i="1"/>
  <c r="T160" i="1"/>
  <c r="Q160" i="1"/>
  <c r="N160" i="1"/>
  <c r="K160" i="1"/>
  <c r="H160" i="1"/>
  <c r="E160" i="1"/>
  <c r="CT159" i="1"/>
  <c r="CQ159" i="1"/>
  <c r="CN159" i="1"/>
  <c r="CK159" i="1"/>
  <c r="CH159" i="1"/>
  <c r="CE159" i="1"/>
  <c r="CB159" i="1"/>
  <c r="BY159" i="1"/>
  <c r="BV159" i="1"/>
  <c r="BS159" i="1"/>
  <c r="BP159" i="1"/>
  <c r="BM159" i="1"/>
  <c r="BJ159" i="1"/>
  <c r="BG159" i="1"/>
  <c r="BD159" i="1"/>
  <c r="BA159" i="1"/>
  <c r="AU159" i="1"/>
  <c r="AR159" i="1"/>
  <c r="AO159" i="1"/>
  <c r="AI159" i="1"/>
  <c r="AF159" i="1"/>
  <c r="AC159" i="1"/>
  <c r="Z159" i="1"/>
  <c r="T159" i="1"/>
  <c r="Q159" i="1"/>
  <c r="N159" i="1"/>
  <c r="K159" i="1"/>
  <c r="H159" i="1"/>
  <c r="E159" i="1"/>
  <c r="CT158" i="1"/>
  <c r="CQ158" i="1"/>
  <c r="CN158" i="1"/>
  <c r="CK158" i="1"/>
  <c r="CH158" i="1"/>
  <c r="CE158" i="1"/>
  <c r="CB158" i="1"/>
  <c r="BY158" i="1"/>
  <c r="BV158" i="1"/>
  <c r="BS158" i="1"/>
  <c r="BP158" i="1"/>
  <c r="BM158" i="1"/>
  <c r="BJ158" i="1"/>
  <c r="BG158" i="1"/>
  <c r="BD158" i="1"/>
  <c r="BA158" i="1"/>
  <c r="AU158" i="1"/>
  <c r="AR158" i="1"/>
  <c r="AO158" i="1"/>
  <c r="AI158" i="1"/>
  <c r="AF158" i="1"/>
  <c r="AC158" i="1"/>
  <c r="Z158" i="1"/>
  <c r="T158" i="1"/>
  <c r="Q158" i="1"/>
  <c r="N158" i="1"/>
  <c r="K158" i="1"/>
  <c r="H158" i="1"/>
  <c r="E158" i="1"/>
  <c r="CT157" i="1"/>
  <c r="CQ157" i="1"/>
  <c r="CN157" i="1"/>
  <c r="CK157" i="1"/>
  <c r="CH157" i="1"/>
  <c r="CE157" i="1"/>
  <c r="CB157" i="1"/>
  <c r="BY157" i="1"/>
  <c r="BV157" i="1"/>
  <c r="BS157" i="1"/>
  <c r="BP157" i="1"/>
  <c r="BM157" i="1"/>
  <c r="BJ157" i="1"/>
  <c r="BG157" i="1"/>
  <c r="BD157" i="1"/>
  <c r="BA157" i="1"/>
  <c r="AU157" i="1"/>
  <c r="AR157" i="1"/>
  <c r="AO157" i="1"/>
  <c r="AI157" i="1"/>
  <c r="AF157" i="1"/>
  <c r="AC157" i="1"/>
  <c r="Z157" i="1"/>
  <c r="T157" i="1"/>
  <c r="Q157" i="1"/>
  <c r="N157" i="1"/>
  <c r="K157" i="1"/>
  <c r="H157" i="1"/>
  <c r="E157" i="1"/>
  <c r="CT156" i="1"/>
  <c r="CQ156" i="1"/>
  <c r="CN156" i="1"/>
  <c r="CK156" i="1"/>
  <c r="CH156" i="1"/>
  <c r="CE156" i="1"/>
  <c r="CB156" i="1"/>
  <c r="BY156" i="1"/>
  <c r="BV156" i="1"/>
  <c r="BS156" i="1"/>
  <c r="BP156" i="1"/>
  <c r="BM156" i="1"/>
  <c r="BJ156" i="1"/>
  <c r="BG156" i="1"/>
  <c r="BD156" i="1"/>
  <c r="BA156" i="1"/>
  <c r="AU156" i="1"/>
  <c r="AR156" i="1"/>
  <c r="AO156" i="1"/>
  <c r="AI156" i="1"/>
  <c r="AF156" i="1"/>
  <c r="AC156" i="1"/>
  <c r="Z156" i="1"/>
  <c r="T156" i="1"/>
  <c r="Q156" i="1"/>
  <c r="N156" i="1"/>
  <c r="K156" i="1"/>
  <c r="H156" i="1"/>
  <c r="E156" i="1"/>
  <c r="CT155" i="1"/>
  <c r="CQ155" i="1"/>
  <c r="CN155" i="1"/>
  <c r="CK155" i="1"/>
  <c r="CH155" i="1"/>
  <c r="CE155" i="1"/>
  <c r="CB155" i="1"/>
  <c r="BY155" i="1"/>
  <c r="BV155" i="1"/>
  <c r="BS155" i="1"/>
  <c r="BP155" i="1"/>
  <c r="BM155" i="1"/>
  <c r="BJ155" i="1"/>
  <c r="BG155" i="1"/>
  <c r="BD155" i="1"/>
  <c r="BA155" i="1"/>
  <c r="AU155" i="1"/>
  <c r="AR155" i="1"/>
  <c r="AO155" i="1"/>
  <c r="AI155" i="1"/>
  <c r="AF155" i="1"/>
  <c r="AC155" i="1"/>
  <c r="Z155" i="1"/>
  <c r="T155" i="1"/>
  <c r="Q155" i="1"/>
  <c r="N155" i="1"/>
  <c r="K155" i="1"/>
  <c r="H155" i="1"/>
  <c r="E155" i="1"/>
  <c r="CT154" i="1"/>
  <c r="CQ154" i="1"/>
  <c r="CN154" i="1"/>
  <c r="CK154" i="1"/>
  <c r="CH154" i="1"/>
  <c r="CE154" i="1"/>
  <c r="CB154" i="1"/>
  <c r="BY154" i="1"/>
  <c r="BV154" i="1"/>
  <c r="BS154" i="1"/>
  <c r="BP154" i="1"/>
  <c r="BM154" i="1"/>
  <c r="BJ154" i="1"/>
  <c r="BG154" i="1"/>
  <c r="BD154" i="1"/>
  <c r="BA154" i="1"/>
  <c r="AU154" i="1"/>
  <c r="AR154" i="1"/>
  <c r="AO154" i="1"/>
  <c r="AI154" i="1"/>
  <c r="AF154" i="1"/>
  <c r="AC154" i="1"/>
  <c r="Z154" i="1"/>
  <c r="T154" i="1"/>
  <c r="Q154" i="1"/>
  <c r="N154" i="1"/>
  <c r="K154" i="1"/>
  <c r="H154" i="1"/>
  <c r="E154" i="1"/>
  <c r="CT153" i="1"/>
  <c r="CQ153" i="1"/>
  <c r="CN153" i="1"/>
  <c r="CK153" i="1"/>
  <c r="CH153" i="1"/>
  <c r="CE153" i="1"/>
  <c r="CB153" i="1"/>
  <c r="BY153" i="1"/>
  <c r="BV153" i="1"/>
  <c r="BS153" i="1"/>
  <c r="BP153" i="1"/>
  <c r="BM153" i="1"/>
  <c r="BJ153" i="1"/>
  <c r="BG153" i="1"/>
  <c r="BD153" i="1"/>
  <c r="BA153" i="1"/>
  <c r="AU153" i="1"/>
  <c r="AR153" i="1"/>
  <c r="AO153" i="1"/>
  <c r="AI153" i="1"/>
  <c r="AF153" i="1"/>
  <c r="AC153" i="1"/>
  <c r="Z153" i="1"/>
  <c r="T153" i="1"/>
  <c r="Q153" i="1"/>
  <c r="N153" i="1"/>
  <c r="K153" i="1"/>
  <c r="H153" i="1"/>
  <c r="E153" i="1"/>
  <c r="CT152" i="1"/>
  <c r="CQ152" i="1"/>
  <c r="CN152" i="1"/>
  <c r="CK152" i="1"/>
  <c r="CH152" i="1"/>
  <c r="CE152" i="1"/>
  <c r="CB152" i="1"/>
  <c r="BY152" i="1"/>
  <c r="BV152" i="1"/>
  <c r="BS152" i="1"/>
  <c r="BP152" i="1"/>
  <c r="BM152" i="1"/>
  <c r="BJ152" i="1"/>
  <c r="BG152" i="1"/>
  <c r="BD152" i="1"/>
  <c r="BA152" i="1"/>
  <c r="AU152" i="1"/>
  <c r="AR152" i="1"/>
  <c r="AO152" i="1"/>
  <c r="AI152" i="1"/>
  <c r="AF152" i="1"/>
  <c r="AC152" i="1"/>
  <c r="Z152" i="1"/>
  <c r="T152" i="1"/>
  <c r="Q152" i="1"/>
  <c r="N152" i="1"/>
  <c r="K152" i="1"/>
  <c r="H152" i="1"/>
  <c r="E152" i="1"/>
  <c r="CG160" i="2" l="1"/>
  <c r="CF160" i="2"/>
  <c r="CG159" i="2"/>
  <c r="CF159" i="2"/>
  <c r="CG158" i="2"/>
  <c r="CF158" i="2"/>
  <c r="CG157" i="2"/>
  <c r="CF157" i="2"/>
  <c r="CG156" i="2"/>
  <c r="CF156" i="2"/>
  <c r="CG155" i="2"/>
  <c r="CF155" i="2"/>
  <c r="CG154" i="2"/>
  <c r="CF154" i="2"/>
  <c r="CG153" i="2"/>
  <c r="CF153" i="2"/>
  <c r="CG152" i="2"/>
  <c r="CF152" i="2"/>
  <c r="CG151" i="2"/>
  <c r="CF151" i="2"/>
  <c r="CG150" i="2"/>
  <c r="CF150" i="2"/>
  <c r="CG149" i="2"/>
  <c r="CF149" i="2"/>
  <c r="CD161" i="2"/>
  <c r="CC161" i="2"/>
  <c r="CA161" i="2"/>
  <c r="BZ161" i="2"/>
  <c r="BX161" i="2"/>
  <c r="BW161" i="2"/>
  <c r="BU161" i="2"/>
  <c r="BT161" i="2"/>
  <c r="BR161" i="2"/>
  <c r="BQ161" i="2"/>
  <c r="AB161" i="2"/>
  <c r="AA161" i="2"/>
  <c r="BO161" i="2"/>
  <c r="BN161" i="2"/>
  <c r="BL161" i="2"/>
  <c r="BK161" i="2"/>
  <c r="BI161" i="2"/>
  <c r="BH161" i="2"/>
  <c r="BF161" i="2"/>
  <c r="BE161" i="2"/>
  <c r="BC161" i="2"/>
  <c r="BB161" i="2"/>
  <c r="AZ161" i="2"/>
  <c r="AY161" i="2"/>
  <c r="AW161" i="2"/>
  <c r="AV161" i="2"/>
  <c r="AT161" i="2"/>
  <c r="AS161" i="2"/>
  <c r="AQ161" i="2"/>
  <c r="AP161" i="2"/>
  <c r="AN161" i="2"/>
  <c r="AM161" i="2"/>
  <c r="AK161" i="2"/>
  <c r="AJ161" i="2"/>
  <c r="AH161" i="2"/>
  <c r="AG161" i="2"/>
  <c r="AE161" i="2"/>
  <c r="AD161" i="2"/>
  <c r="V161" i="2"/>
  <c r="U161" i="2"/>
  <c r="S161" i="2"/>
  <c r="R161" i="2"/>
  <c r="P161" i="2"/>
  <c r="O161" i="2"/>
  <c r="M161" i="2"/>
  <c r="L161" i="2"/>
  <c r="J161" i="2"/>
  <c r="I161" i="2"/>
  <c r="G161" i="2"/>
  <c r="F161" i="2"/>
  <c r="CE151" i="2"/>
  <c r="BM151" i="2"/>
  <c r="CE150" i="2"/>
  <c r="BD150" i="2"/>
  <c r="BS149" i="2"/>
  <c r="D161" i="2"/>
  <c r="C161" i="2"/>
  <c r="CV160" i="1"/>
  <c r="CU160" i="1"/>
  <c r="CV159" i="1"/>
  <c r="CU159" i="1"/>
  <c r="CV158" i="1"/>
  <c r="CU158" i="1"/>
  <c r="CV157" i="1"/>
  <c r="CU157" i="1"/>
  <c r="CV156" i="1"/>
  <c r="CU156" i="1"/>
  <c r="CV155" i="1"/>
  <c r="CU155" i="1"/>
  <c r="CV154" i="1"/>
  <c r="CU154" i="1"/>
  <c r="CV153" i="1"/>
  <c r="CU153" i="1"/>
  <c r="CV152" i="1"/>
  <c r="CU152" i="1"/>
  <c r="CV151" i="1"/>
  <c r="CU151" i="1"/>
  <c r="CV150" i="1"/>
  <c r="CU150" i="1"/>
  <c r="CV149" i="1"/>
  <c r="CU149" i="1"/>
  <c r="CS161" i="1"/>
  <c r="CR161" i="1"/>
  <c r="CP161" i="1"/>
  <c r="CO161" i="1"/>
  <c r="CM161" i="1"/>
  <c r="CL161" i="1"/>
  <c r="CJ161" i="1"/>
  <c r="CI161" i="1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AT161" i="1"/>
  <c r="AS161" i="1"/>
  <c r="AQ161" i="1"/>
  <c r="AP161" i="1"/>
  <c r="AN161" i="1"/>
  <c r="AM161" i="1"/>
  <c r="AH161" i="1"/>
  <c r="AG161" i="1"/>
  <c r="AE161" i="1"/>
  <c r="AD161" i="1"/>
  <c r="AB161" i="1"/>
  <c r="AA161" i="1"/>
  <c r="Y161" i="1"/>
  <c r="X161" i="1"/>
  <c r="S161" i="1"/>
  <c r="R161" i="1"/>
  <c r="P161" i="1"/>
  <c r="O161" i="1"/>
  <c r="M161" i="1"/>
  <c r="L161" i="1"/>
  <c r="J161" i="1"/>
  <c r="I161" i="1"/>
  <c r="G161" i="1"/>
  <c r="F161" i="1"/>
  <c r="AC151" i="1"/>
  <c r="Z151" i="1"/>
  <c r="Q151" i="1"/>
  <c r="AC150" i="1"/>
  <c r="Q150" i="1"/>
  <c r="AC149" i="1"/>
  <c r="Z149" i="1"/>
  <c r="D161" i="1"/>
  <c r="C161" i="1"/>
  <c r="CF161" i="2" l="1"/>
  <c r="CG161" i="2"/>
  <c r="CU161" i="1"/>
  <c r="CV161" i="1"/>
  <c r="BM147" i="2"/>
  <c r="BJ146" i="2"/>
  <c r="BD146" i="2"/>
  <c r="CE139" i="2"/>
  <c r="CE137" i="2"/>
  <c r="CB144" i="2"/>
  <c r="CB141" i="2"/>
  <c r="Q142" i="2" l="1"/>
  <c r="Q141" i="2"/>
  <c r="Q138" i="2"/>
  <c r="Q137" i="2"/>
  <c r="CD148" i="2" l="1"/>
  <c r="CC148" i="2"/>
  <c r="CA148" i="2"/>
  <c r="BZ148" i="2"/>
  <c r="BX148" i="2"/>
  <c r="BW148" i="2"/>
  <c r="BU148" i="2"/>
  <c r="BT148" i="2"/>
  <c r="BR148" i="2"/>
  <c r="BQ148" i="2"/>
  <c r="AB148" i="2"/>
  <c r="AA148" i="2"/>
  <c r="BO148" i="2"/>
  <c r="BN148" i="2"/>
  <c r="BL148" i="2"/>
  <c r="BK148" i="2"/>
  <c r="BI148" i="2"/>
  <c r="BH148" i="2"/>
  <c r="BF148" i="2"/>
  <c r="BE148" i="2"/>
  <c r="BC148" i="2"/>
  <c r="BB148" i="2"/>
  <c r="AZ148" i="2"/>
  <c r="AY148" i="2"/>
  <c r="AW148" i="2"/>
  <c r="AV148" i="2"/>
  <c r="AT148" i="2"/>
  <c r="AS148" i="2"/>
  <c r="AQ148" i="2"/>
  <c r="AP148" i="2"/>
  <c r="AN148" i="2"/>
  <c r="AM148" i="2"/>
  <c r="AK148" i="2"/>
  <c r="AJ148" i="2"/>
  <c r="AH148" i="2"/>
  <c r="AG148" i="2"/>
  <c r="AE148" i="2"/>
  <c r="AD148" i="2"/>
  <c r="V148" i="2"/>
  <c r="U148" i="2"/>
  <c r="S148" i="2"/>
  <c r="R148" i="2"/>
  <c r="P148" i="2"/>
  <c r="O148" i="2"/>
  <c r="M148" i="2"/>
  <c r="L148" i="2"/>
  <c r="J148" i="2"/>
  <c r="I148" i="2"/>
  <c r="G148" i="2"/>
  <c r="F148" i="2"/>
  <c r="D148" i="2"/>
  <c r="C148" i="2"/>
  <c r="CG147" i="2"/>
  <c r="CF147" i="2"/>
  <c r="CG146" i="2"/>
  <c r="CF146" i="2"/>
  <c r="CG145" i="2"/>
  <c r="CF145" i="2"/>
  <c r="CG144" i="2"/>
  <c r="CF144" i="2"/>
  <c r="CG143" i="2"/>
  <c r="CF143" i="2"/>
  <c r="CG142" i="2"/>
  <c r="CF142" i="2"/>
  <c r="CG141" i="2"/>
  <c r="CF141" i="2"/>
  <c r="CG140" i="2"/>
  <c r="CF140" i="2"/>
  <c r="CG139" i="2"/>
  <c r="CF139" i="2"/>
  <c r="CG138" i="2"/>
  <c r="CF138" i="2"/>
  <c r="CG137" i="2"/>
  <c r="CF137" i="2"/>
  <c r="CF148" i="2" l="1"/>
  <c r="CG148" i="2"/>
  <c r="CG136" i="2"/>
  <c r="CF136" i="2"/>
  <c r="CV147" i="1" l="1"/>
  <c r="CU147" i="1"/>
  <c r="CV146" i="1"/>
  <c r="CU146" i="1"/>
  <c r="CV145" i="1"/>
  <c r="CU145" i="1"/>
  <c r="CV144" i="1"/>
  <c r="CU144" i="1"/>
  <c r="CV143" i="1"/>
  <c r="CU143" i="1"/>
  <c r="CV142" i="1"/>
  <c r="CU142" i="1"/>
  <c r="CV141" i="1"/>
  <c r="CU141" i="1"/>
  <c r="CV140" i="1"/>
  <c r="CU140" i="1"/>
  <c r="CV139" i="1"/>
  <c r="CU139" i="1"/>
  <c r="CV138" i="1"/>
  <c r="CU138" i="1"/>
  <c r="CV137" i="1"/>
  <c r="CU137" i="1"/>
  <c r="CV136" i="1"/>
  <c r="CU136" i="1"/>
  <c r="CV133" i="1"/>
  <c r="CU133" i="1"/>
  <c r="CV132" i="1"/>
  <c r="CU132" i="1"/>
  <c r="CV131" i="1"/>
  <c r="CU131" i="1"/>
  <c r="CV130" i="1"/>
  <c r="CU130" i="1"/>
  <c r="CV129" i="1"/>
  <c r="CU129" i="1"/>
  <c r="CV128" i="1"/>
  <c r="CU128" i="1"/>
  <c r="CV127" i="1"/>
  <c r="CU127" i="1"/>
  <c r="CV126" i="1"/>
  <c r="CU126" i="1"/>
  <c r="CV125" i="1"/>
  <c r="CU125" i="1"/>
  <c r="CV124" i="1"/>
  <c r="CU124" i="1"/>
  <c r="CV123" i="1"/>
  <c r="CU123" i="1"/>
  <c r="CV134" i="1"/>
  <c r="CU134" i="1"/>
  <c r="CA148" i="1"/>
  <c r="BZ148" i="1"/>
  <c r="CA135" i="1"/>
  <c r="BZ135" i="1"/>
  <c r="CB134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CS148" i="1"/>
  <c r="CR148" i="1"/>
  <c r="CP148" i="1"/>
  <c r="CO148" i="1"/>
  <c r="CM148" i="1"/>
  <c r="CL148" i="1"/>
  <c r="CJ148" i="1"/>
  <c r="CI148" i="1"/>
  <c r="CG148" i="1"/>
  <c r="CF148" i="1"/>
  <c r="CD148" i="1"/>
  <c r="CC148" i="1"/>
  <c r="BX148" i="1"/>
  <c r="BW148" i="1"/>
  <c r="BU148" i="1"/>
  <c r="BT148" i="1"/>
  <c r="BR148" i="1"/>
  <c r="BQ148" i="1"/>
  <c r="BO148" i="1"/>
  <c r="BN148" i="1"/>
  <c r="BL148" i="1"/>
  <c r="BK148" i="1"/>
  <c r="BI148" i="1"/>
  <c r="BH148" i="1"/>
  <c r="BF148" i="1"/>
  <c r="BE148" i="1"/>
  <c r="BC148" i="1"/>
  <c r="BB148" i="1"/>
  <c r="AZ148" i="1"/>
  <c r="AY148" i="1"/>
  <c r="AT148" i="1"/>
  <c r="AS148" i="1"/>
  <c r="AQ148" i="1"/>
  <c r="AP148" i="1"/>
  <c r="AN148" i="1"/>
  <c r="AM148" i="1"/>
  <c r="AH148" i="1"/>
  <c r="AG148" i="1"/>
  <c r="AE148" i="1"/>
  <c r="AD148" i="1"/>
  <c r="AB148" i="1"/>
  <c r="AA148" i="1"/>
  <c r="Y148" i="1"/>
  <c r="X148" i="1"/>
  <c r="S148" i="1"/>
  <c r="R148" i="1"/>
  <c r="P148" i="1"/>
  <c r="O148" i="1"/>
  <c r="M148" i="1"/>
  <c r="L148" i="1"/>
  <c r="J148" i="1"/>
  <c r="I148" i="1"/>
  <c r="G148" i="1"/>
  <c r="F148" i="1"/>
  <c r="D148" i="1"/>
  <c r="C148" i="1"/>
  <c r="AC147" i="1"/>
  <c r="Z147" i="1"/>
  <c r="N147" i="1"/>
  <c r="AU146" i="1"/>
  <c r="Z146" i="1"/>
  <c r="Z145" i="1"/>
  <c r="Q145" i="1"/>
  <c r="Q144" i="1"/>
  <c r="N143" i="1"/>
  <c r="AC142" i="1"/>
  <c r="Q142" i="1"/>
  <c r="BD141" i="1"/>
  <c r="Q141" i="1"/>
  <c r="Q140" i="1"/>
  <c r="N139" i="1"/>
  <c r="AC138" i="1"/>
  <c r="Z138" i="1"/>
  <c r="CH137" i="1"/>
  <c r="AC137" i="1"/>
  <c r="Q137" i="1"/>
  <c r="CH136" i="1"/>
  <c r="AO136" i="1"/>
  <c r="AC136" i="1"/>
  <c r="Z136" i="1"/>
  <c r="Q136" i="1"/>
  <c r="N136" i="1"/>
  <c r="CV148" i="1" l="1"/>
  <c r="CU148" i="1"/>
  <c r="BM133" i="2"/>
  <c r="AC127" i="1" l="1"/>
  <c r="Q127" i="1"/>
  <c r="CH124" i="1" l="1"/>
  <c r="AC124" i="2" l="1"/>
  <c r="AO123" i="1" l="1"/>
  <c r="AC123" i="2" l="1"/>
  <c r="CH130" i="1" l="1"/>
  <c r="CH123" i="1"/>
  <c r="BS130" i="1"/>
  <c r="BJ123" i="1"/>
  <c r="BD132" i="1"/>
  <c r="BD128" i="1"/>
  <c r="AC134" i="1"/>
  <c r="AC128" i="1"/>
  <c r="AC126" i="1"/>
  <c r="AC124" i="1"/>
  <c r="AC123" i="1"/>
  <c r="Z134" i="1"/>
  <c r="Z133" i="1"/>
  <c r="Z125" i="1"/>
  <c r="Z124" i="1"/>
  <c r="Z123" i="1"/>
  <c r="N134" i="1"/>
  <c r="N128" i="1"/>
  <c r="CE124" i="2"/>
  <c r="BS130" i="2"/>
  <c r="BS129" i="2"/>
  <c r="BS128" i="2"/>
  <c r="BS123" i="2"/>
  <c r="AC134" i="2"/>
  <c r="AC133" i="2"/>
  <c r="AC131" i="2"/>
  <c r="AC130" i="2"/>
  <c r="AC125" i="2"/>
  <c r="BJ133" i="2"/>
  <c r="BJ126" i="2"/>
  <c r="BD130" i="2"/>
  <c r="Q134" i="2"/>
  <c r="Q132" i="2"/>
  <c r="Q131" i="2"/>
  <c r="Q129" i="2"/>
  <c r="Q124" i="2"/>
  <c r="CS135" i="1" l="1"/>
  <c r="CR135" i="1"/>
  <c r="CP135" i="1"/>
  <c r="CO135" i="1"/>
  <c r="CM135" i="1"/>
  <c r="CL135" i="1"/>
  <c r="CJ135" i="1"/>
  <c r="CI135" i="1"/>
  <c r="CG135" i="1"/>
  <c r="CF135" i="1"/>
  <c r="CD135" i="1"/>
  <c r="CC135" i="1"/>
  <c r="BX135" i="1"/>
  <c r="BW135" i="1"/>
  <c r="BU135" i="1"/>
  <c r="BT135" i="1"/>
  <c r="BR135" i="1"/>
  <c r="BQ135" i="1"/>
  <c r="BO135" i="1"/>
  <c r="BN135" i="1"/>
  <c r="BL135" i="1"/>
  <c r="BK135" i="1"/>
  <c r="BI135" i="1"/>
  <c r="BH135" i="1"/>
  <c r="BF135" i="1"/>
  <c r="BE135" i="1"/>
  <c r="BC135" i="1"/>
  <c r="BB135" i="1"/>
  <c r="AZ135" i="1"/>
  <c r="AY135" i="1"/>
  <c r="AT135" i="1"/>
  <c r="AS135" i="1"/>
  <c r="AQ135" i="1"/>
  <c r="AP135" i="1"/>
  <c r="AN135" i="1"/>
  <c r="AM135" i="1"/>
  <c r="AH135" i="1"/>
  <c r="AG135" i="1"/>
  <c r="AE135" i="1"/>
  <c r="AD135" i="1"/>
  <c r="AB135" i="1"/>
  <c r="AA135" i="1"/>
  <c r="Y135" i="1"/>
  <c r="X135" i="1"/>
  <c r="S135" i="1"/>
  <c r="R135" i="1"/>
  <c r="P135" i="1"/>
  <c r="O135" i="1"/>
  <c r="M135" i="1"/>
  <c r="L135" i="1"/>
  <c r="J135" i="1"/>
  <c r="I135" i="1"/>
  <c r="G135" i="1"/>
  <c r="F135" i="1"/>
  <c r="D135" i="1"/>
  <c r="C135" i="1"/>
  <c r="Q134" i="1"/>
  <c r="Q133" i="1"/>
  <c r="Q132" i="1"/>
  <c r="Q126" i="1"/>
  <c r="Q123" i="1"/>
  <c r="CD135" i="2"/>
  <c r="CC135" i="2"/>
  <c r="CA135" i="2"/>
  <c r="BZ135" i="2"/>
  <c r="BX135" i="2"/>
  <c r="BW135" i="2"/>
  <c r="BU135" i="2"/>
  <c r="BT135" i="2"/>
  <c r="BR135" i="2"/>
  <c r="BQ135" i="2"/>
  <c r="AB135" i="2"/>
  <c r="AA135" i="2"/>
  <c r="BO135" i="2"/>
  <c r="BN135" i="2"/>
  <c r="BL135" i="2"/>
  <c r="BK135" i="2"/>
  <c r="BI135" i="2"/>
  <c r="BH135" i="2"/>
  <c r="BF135" i="2"/>
  <c r="BE135" i="2"/>
  <c r="BC135" i="2"/>
  <c r="BB135" i="2"/>
  <c r="AZ135" i="2"/>
  <c r="AY135" i="2"/>
  <c r="AW135" i="2"/>
  <c r="AV135" i="2"/>
  <c r="AT135" i="2"/>
  <c r="AS135" i="2"/>
  <c r="AQ135" i="2"/>
  <c r="AP135" i="2"/>
  <c r="AN135" i="2"/>
  <c r="AM135" i="2"/>
  <c r="AK135" i="2"/>
  <c r="AJ135" i="2"/>
  <c r="AH135" i="2"/>
  <c r="AG135" i="2"/>
  <c r="AE135" i="2"/>
  <c r="AD135" i="2"/>
  <c r="V135" i="2"/>
  <c r="U135" i="2"/>
  <c r="S135" i="2"/>
  <c r="R135" i="2"/>
  <c r="P135" i="2"/>
  <c r="O135" i="2"/>
  <c r="M135" i="2"/>
  <c r="L135" i="2"/>
  <c r="J135" i="2"/>
  <c r="I135" i="2"/>
  <c r="G135" i="2"/>
  <c r="F135" i="2"/>
  <c r="D135" i="2"/>
  <c r="C135" i="2"/>
  <c r="CG134" i="2"/>
  <c r="CF134" i="2"/>
  <c r="CG133" i="2"/>
  <c r="CF133" i="2"/>
  <c r="CG132" i="2"/>
  <c r="CF132" i="2"/>
  <c r="CG131" i="2"/>
  <c r="CF131" i="2"/>
  <c r="CG130" i="2"/>
  <c r="CF130" i="2"/>
  <c r="CG129" i="2"/>
  <c r="CF129" i="2"/>
  <c r="CG128" i="2"/>
  <c r="CF128" i="2"/>
  <c r="CG127" i="2"/>
  <c r="CF127" i="2"/>
  <c r="CG126" i="2"/>
  <c r="CF126" i="2"/>
  <c r="CG125" i="2"/>
  <c r="CF125" i="2"/>
  <c r="CG124" i="2"/>
  <c r="CF124" i="2"/>
  <c r="CG123" i="2"/>
  <c r="CF123" i="2"/>
  <c r="CU135" i="1" l="1"/>
  <c r="CV135" i="1"/>
  <c r="CF135" i="2"/>
  <c r="CG135" i="2"/>
  <c r="CE121" i="2"/>
  <c r="Z121" i="1" l="1"/>
  <c r="CH120" i="1" l="1"/>
  <c r="BP119" i="1" l="1"/>
  <c r="BS118" i="2" l="1"/>
  <c r="CU111" i="1" l="1"/>
  <c r="CV111" i="1"/>
  <c r="CU112" i="1"/>
  <c r="CV112" i="1"/>
  <c r="CU113" i="1"/>
  <c r="CV113" i="1"/>
  <c r="CU114" i="1"/>
  <c r="CV114" i="1"/>
  <c r="CU115" i="1"/>
  <c r="CV115" i="1"/>
  <c r="CU116" i="1"/>
  <c r="CV116" i="1"/>
  <c r="CU117" i="1"/>
  <c r="CV117" i="1"/>
  <c r="CU118" i="1"/>
  <c r="CV118" i="1"/>
  <c r="CU119" i="1"/>
  <c r="CV119" i="1"/>
  <c r="CU120" i="1"/>
  <c r="CV120" i="1"/>
  <c r="CU121" i="1"/>
  <c r="CV121" i="1"/>
  <c r="CV110" i="1"/>
  <c r="CU110" i="1"/>
  <c r="CG122" i="1"/>
  <c r="CF122" i="1"/>
  <c r="CH118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AC116" i="2" l="1"/>
  <c r="AC115" i="2" l="1"/>
  <c r="CF114" i="2" l="1"/>
  <c r="AC114" i="2"/>
  <c r="BD113" i="2" l="1"/>
  <c r="BM111" i="2" l="1"/>
  <c r="CE119" i="2" l="1"/>
  <c r="CE118" i="2"/>
  <c r="CE116" i="2"/>
  <c r="CB112" i="2"/>
  <c r="AC119" i="2"/>
  <c r="AC117" i="2"/>
  <c r="BM120" i="2"/>
  <c r="W112" i="2"/>
  <c r="Q120" i="2"/>
  <c r="Q119" i="2"/>
  <c r="Q117" i="2"/>
  <c r="Q115" i="2"/>
  <c r="Q114" i="2"/>
  <c r="Q111" i="2"/>
  <c r="CD122" i="2"/>
  <c r="CC122" i="2"/>
  <c r="CA122" i="2"/>
  <c r="BZ122" i="2"/>
  <c r="BX122" i="2"/>
  <c r="BW122" i="2"/>
  <c r="BU122" i="2"/>
  <c r="BT122" i="2"/>
  <c r="BR122" i="2"/>
  <c r="BQ122" i="2"/>
  <c r="AB122" i="2"/>
  <c r="AA122" i="2"/>
  <c r="BO122" i="2"/>
  <c r="BN122" i="2"/>
  <c r="BL122" i="2"/>
  <c r="BK122" i="2"/>
  <c r="BI122" i="2"/>
  <c r="BH122" i="2"/>
  <c r="BF122" i="2"/>
  <c r="BE122" i="2"/>
  <c r="BC122" i="2"/>
  <c r="BB122" i="2"/>
  <c r="AZ122" i="2"/>
  <c r="AY122" i="2"/>
  <c r="AW122" i="2"/>
  <c r="AV122" i="2"/>
  <c r="AT122" i="2"/>
  <c r="AS122" i="2"/>
  <c r="AQ122" i="2"/>
  <c r="AP122" i="2"/>
  <c r="AN122" i="2"/>
  <c r="AM122" i="2"/>
  <c r="AK122" i="2"/>
  <c r="AJ122" i="2"/>
  <c r="AH122" i="2"/>
  <c r="AG122" i="2"/>
  <c r="AE122" i="2"/>
  <c r="AD122" i="2"/>
  <c r="V122" i="2"/>
  <c r="U122" i="2"/>
  <c r="S122" i="2"/>
  <c r="R122" i="2"/>
  <c r="P122" i="2"/>
  <c r="O122" i="2"/>
  <c r="M122" i="2"/>
  <c r="L122" i="2"/>
  <c r="J122" i="2"/>
  <c r="I122" i="2"/>
  <c r="G122" i="2"/>
  <c r="F122" i="2"/>
  <c r="D122" i="2"/>
  <c r="C122" i="2"/>
  <c r="CG121" i="2"/>
  <c r="CF121" i="2"/>
  <c r="CG120" i="2"/>
  <c r="CF120" i="2"/>
  <c r="CG119" i="2"/>
  <c r="CF119" i="2"/>
  <c r="CG118" i="2"/>
  <c r="CF118" i="2"/>
  <c r="CG117" i="2"/>
  <c r="CF117" i="2"/>
  <c r="CG116" i="2"/>
  <c r="CF116" i="2"/>
  <c r="CG115" i="2"/>
  <c r="CF115" i="2"/>
  <c r="CG114" i="2"/>
  <c r="CG113" i="2"/>
  <c r="CF113" i="2"/>
  <c r="CG112" i="2"/>
  <c r="CF112" i="2"/>
  <c r="CG111" i="2"/>
  <c r="CF111" i="2"/>
  <c r="CG110" i="2"/>
  <c r="CF110" i="2"/>
  <c r="BD115" i="1"/>
  <c r="AC116" i="1"/>
  <c r="AC115" i="1"/>
  <c r="AC114" i="1"/>
  <c r="AC112" i="1"/>
  <c r="AC111" i="1"/>
  <c r="AC110" i="1"/>
  <c r="Z118" i="1"/>
  <c r="Z114" i="1"/>
  <c r="Z112" i="1"/>
  <c r="Z111" i="1"/>
  <c r="Z110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N121" i="1"/>
  <c r="N120" i="1"/>
  <c r="N113" i="1"/>
  <c r="CS122" i="1"/>
  <c r="CR122" i="1"/>
  <c r="CP122" i="1"/>
  <c r="CO122" i="1"/>
  <c r="CM122" i="1"/>
  <c r="CL122" i="1"/>
  <c r="CJ122" i="1"/>
  <c r="CI122" i="1"/>
  <c r="CD122" i="1"/>
  <c r="CC122" i="1"/>
  <c r="BX122" i="1"/>
  <c r="BW122" i="1"/>
  <c r="BU122" i="1"/>
  <c r="BT122" i="1"/>
  <c r="BR122" i="1"/>
  <c r="BQ122" i="1"/>
  <c r="BO122" i="1"/>
  <c r="BN122" i="1"/>
  <c r="BL122" i="1"/>
  <c r="BK122" i="1"/>
  <c r="BI122" i="1"/>
  <c r="BH122" i="1"/>
  <c r="BF122" i="1"/>
  <c r="BE122" i="1"/>
  <c r="BC122" i="1"/>
  <c r="BB122" i="1"/>
  <c r="AZ122" i="1"/>
  <c r="AY122" i="1"/>
  <c r="AT122" i="1"/>
  <c r="AS122" i="1"/>
  <c r="AQ122" i="1"/>
  <c r="AP122" i="1"/>
  <c r="AN122" i="1"/>
  <c r="AM122" i="1"/>
  <c r="AH122" i="1"/>
  <c r="AG122" i="1"/>
  <c r="AE122" i="1"/>
  <c r="AD122" i="1"/>
  <c r="AB122" i="1"/>
  <c r="AA122" i="1"/>
  <c r="Y122" i="1"/>
  <c r="X122" i="1"/>
  <c r="S122" i="1"/>
  <c r="R122" i="1"/>
  <c r="P122" i="1"/>
  <c r="O122" i="1"/>
  <c r="M122" i="1"/>
  <c r="L122" i="1"/>
  <c r="J122" i="1"/>
  <c r="I122" i="1"/>
  <c r="G122" i="1"/>
  <c r="F122" i="1"/>
  <c r="D122" i="1"/>
  <c r="C122" i="1"/>
  <c r="CV122" i="1" l="1"/>
  <c r="CU122" i="1"/>
  <c r="CF122" i="2"/>
  <c r="CG122" i="2"/>
  <c r="AC107" i="2"/>
  <c r="CU98" i="1" l="1"/>
  <c r="CV98" i="1"/>
  <c r="CU99" i="1"/>
  <c r="CV99" i="1"/>
  <c r="CU100" i="1"/>
  <c r="CV100" i="1"/>
  <c r="CU101" i="1"/>
  <c r="CV101" i="1"/>
  <c r="CU102" i="1"/>
  <c r="CV102" i="1"/>
  <c r="CU103" i="1"/>
  <c r="CV103" i="1"/>
  <c r="CU104" i="1"/>
  <c r="CV104" i="1"/>
  <c r="CU105" i="1"/>
  <c r="CV105" i="1"/>
  <c r="CU106" i="1"/>
  <c r="CV106" i="1"/>
  <c r="CU107" i="1"/>
  <c r="CV107" i="1"/>
  <c r="CU108" i="1"/>
  <c r="CV108" i="1"/>
  <c r="CV97" i="1"/>
  <c r="CU97" i="1"/>
  <c r="BL109" i="1"/>
  <c r="BK109" i="1"/>
  <c r="BM106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CK102" i="1" l="1"/>
  <c r="BX109" i="1"/>
  <c r="BW109" i="1"/>
  <c r="BY102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BJ98" i="1" l="1"/>
  <c r="AH109" i="1" l="1"/>
  <c r="AG109" i="1"/>
  <c r="AI105" i="1"/>
  <c r="AI103" i="1"/>
  <c r="AI97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CG108" i="2" l="1"/>
  <c r="CF108" i="2"/>
  <c r="CG107" i="2"/>
  <c r="CF107" i="2"/>
  <c r="CG106" i="2"/>
  <c r="CF106" i="2"/>
  <c r="CG105" i="2"/>
  <c r="CF105" i="2"/>
  <c r="CG104" i="2"/>
  <c r="CF104" i="2"/>
  <c r="CG103" i="2"/>
  <c r="CF103" i="2"/>
  <c r="CG102" i="2"/>
  <c r="CF102" i="2"/>
  <c r="CG101" i="2"/>
  <c r="CF101" i="2"/>
  <c r="CG100" i="2"/>
  <c r="CF100" i="2"/>
  <c r="CG99" i="2"/>
  <c r="CF99" i="2"/>
  <c r="CG98" i="2"/>
  <c r="CF98" i="2"/>
  <c r="CG97" i="2"/>
  <c r="CF97" i="2"/>
  <c r="CD109" i="2"/>
  <c r="CC109" i="2"/>
  <c r="CE106" i="2"/>
  <c r="CE103" i="2"/>
  <c r="CA109" i="2"/>
  <c r="BZ109" i="2"/>
  <c r="BX109" i="2"/>
  <c r="BW109" i="2"/>
  <c r="BU109" i="2"/>
  <c r="BT109" i="2"/>
  <c r="CB106" i="2"/>
  <c r="BR109" i="2"/>
  <c r="BQ109" i="2"/>
  <c r="AB109" i="2"/>
  <c r="AA109" i="2"/>
  <c r="BO109" i="2"/>
  <c r="BN109" i="2"/>
  <c r="AC106" i="2"/>
  <c r="AC105" i="2"/>
  <c r="AC99" i="2"/>
  <c r="BL109" i="2"/>
  <c r="BK109" i="2"/>
  <c r="BF109" i="2"/>
  <c r="BE109" i="2"/>
  <c r="BI109" i="2"/>
  <c r="BH109" i="2"/>
  <c r="BM103" i="2"/>
  <c r="BJ103" i="2"/>
  <c r="BJ102" i="2"/>
  <c r="BM100" i="2"/>
  <c r="BM98" i="2"/>
  <c r="BJ97" i="2"/>
  <c r="BC109" i="2"/>
  <c r="BB109" i="2"/>
  <c r="AZ109" i="2"/>
  <c r="AY109" i="2"/>
  <c r="AW109" i="2"/>
  <c r="AV109" i="2"/>
  <c r="AX108" i="2"/>
  <c r="BD106" i="2"/>
  <c r="AT109" i="2"/>
  <c r="AS109" i="2"/>
  <c r="AQ109" i="2"/>
  <c r="AP109" i="2"/>
  <c r="AN109" i="2"/>
  <c r="AM109" i="2"/>
  <c r="AU106" i="2"/>
  <c r="AK109" i="2"/>
  <c r="AJ109" i="2"/>
  <c r="AH109" i="2"/>
  <c r="AG109" i="2"/>
  <c r="AE109" i="2"/>
  <c r="AD109" i="2"/>
  <c r="V109" i="2"/>
  <c r="U109" i="2"/>
  <c r="S109" i="2"/>
  <c r="R109" i="2"/>
  <c r="P109" i="2"/>
  <c r="O109" i="2"/>
  <c r="Q108" i="2"/>
  <c r="Q107" i="2"/>
  <c r="Q106" i="2"/>
  <c r="Q103" i="2"/>
  <c r="Q101" i="2"/>
  <c r="Q98" i="2"/>
  <c r="Q97" i="2"/>
  <c r="M109" i="2"/>
  <c r="L109" i="2"/>
  <c r="J109" i="2"/>
  <c r="I109" i="2"/>
  <c r="G109" i="2"/>
  <c r="F109" i="2"/>
  <c r="D109" i="2"/>
  <c r="C109" i="2"/>
  <c r="CS109" i="1"/>
  <c r="CR109" i="1"/>
  <c r="CP109" i="1"/>
  <c r="CO109" i="1"/>
  <c r="CM109" i="1"/>
  <c r="CL109" i="1"/>
  <c r="CJ109" i="1"/>
  <c r="CI109" i="1"/>
  <c r="CD109" i="1"/>
  <c r="CC109" i="1"/>
  <c r="BU109" i="1"/>
  <c r="BT109" i="1"/>
  <c r="BR109" i="1"/>
  <c r="BQ109" i="1"/>
  <c r="BO109" i="1"/>
  <c r="BN109" i="1"/>
  <c r="BI109" i="1"/>
  <c r="BH109" i="1"/>
  <c r="BF109" i="1"/>
  <c r="BE109" i="1"/>
  <c r="BC109" i="1"/>
  <c r="BB109" i="1"/>
  <c r="BP99" i="1"/>
  <c r="AZ109" i="1"/>
  <c r="AY109" i="1"/>
  <c r="AT109" i="1"/>
  <c r="AS109" i="1"/>
  <c r="AQ109" i="1"/>
  <c r="AP109" i="1"/>
  <c r="AN109" i="1"/>
  <c r="AM109" i="1"/>
  <c r="AO103" i="1"/>
  <c r="AO102" i="1"/>
  <c r="AO97" i="1"/>
  <c r="AE109" i="1"/>
  <c r="AD109" i="1"/>
  <c r="AB109" i="1"/>
  <c r="AA109" i="1"/>
  <c r="AC103" i="1"/>
  <c r="AC101" i="1"/>
  <c r="AC99" i="1"/>
  <c r="AC97" i="1"/>
  <c r="Y109" i="1"/>
  <c r="X109" i="1"/>
  <c r="S109" i="1"/>
  <c r="R109" i="1"/>
  <c r="Z108" i="1"/>
  <c r="Z107" i="1"/>
  <c r="Z105" i="1"/>
  <c r="Z103" i="1"/>
  <c r="Z101" i="1"/>
  <c r="Z99" i="1"/>
  <c r="Z98" i="1"/>
  <c r="Z97" i="1"/>
  <c r="Q97" i="1"/>
  <c r="Q98" i="1"/>
  <c r="Q100" i="1"/>
  <c r="Q101" i="1"/>
  <c r="Q102" i="1"/>
  <c r="Q104" i="1"/>
  <c r="Q105" i="1"/>
  <c r="Q107" i="1"/>
  <c r="O109" i="1"/>
  <c r="P109" i="1"/>
  <c r="N100" i="1"/>
  <c r="N103" i="1"/>
  <c r="N108" i="1"/>
  <c r="L109" i="1"/>
  <c r="M109" i="1"/>
  <c r="J109" i="1"/>
  <c r="I109" i="1"/>
  <c r="G109" i="1"/>
  <c r="F109" i="1"/>
  <c r="D109" i="1"/>
  <c r="C109" i="1"/>
  <c r="CU109" i="1" l="1"/>
  <c r="CV109" i="1"/>
  <c r="CG109" i="2"/>
  <c r="CF109" i="2"/>
  <c r="CG95" i="2"/>
  <c r="CF95" i="2"/>
  <c r="Z94" i="1" l="1"/>
  <c r="CU84" i="1" l="1"/>
  <c r="CU85" i="1"/>
  <c r="CU86" i="1"/>
  <c r="CU87" i="1"/>
  <c r="CU88" i="1"/>
  <c r="CV84" i="1"/>
  <c r="CV85" i="1"/>
  <c r="CV86" i="1"/>
  <c r="CV87" i="1"/>
  <c r="CV88" i="1"/>
  <c r="CU90" i="1"/>
  <c r="CU91" i="1"/>
  <c r="CU92" i="1"/>
  <c r="CU93" i="1"/>
  <c r="CU94" i="1"/>
  <c r="CU95" i="1"/>
  <c r="CV90" i="1"/>
  <c r="CV91" i="1"/>
  <c r="CV92" i="1"/>
  <c r="CV93" i="1"/>
  <c r="CV94" i="1"/>
  <c r="CV95" i="1"/>
  <c r="CV89" i="1"/>
  <c r="CU8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Q89" i="1" l="1"/>
  <c r="CG85" i="2" l="1"/>
  <c r="CG86" i="2"/>
  <c r="CG87" i="2"/>
  <c r="CG88" i="2"/>
  <c r="CG89" i="2"/>
  <c r="CG90" i="2"/>
  <c r="CG91" i="2"/>
  <c r="CG92" i="2"/>
  <c r="CG93" i="2"/>
  <c r="CG94" i="2"/>
  <c r="CG84" i="2"/>
  <c r="CF85" i="2"/>
  <c r="CF86" i="2"/>
  <c r="CF87" i="2"/>
  <c r="CF88" i="2"/>
  <c r="CF89" i="2"/>
  <c r="CF90" i="2"/>
  <c r="CF91" i="2"/>
  <c r="CF92" i="2"/>
  <c r="CF93" i="2"/>
  <c r="CF94" i="2"/>
  <c r="CF84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AW96" i="2"/>
  <c r="AV96" i="2"/>
  <c r="AX95" i="2"/>
  <c r="AX90" i="2"/>
  <c r="AX87" i="2"/>
  <c r="CK85" i="1" l="1"/>
  <c r="CE94" i="2" l="1"/>
  <c r="CE93" i="2"/>
  <c r="CE90" i="2"/>
  <c r="CE84" i="2"/>
  <c r="CB88" i="2"/>
  <c r="CB87" i="2"/>
  <c r="BS90" i="2"/>
  <c r="AC90" i="2"/>
  <c r="BM84" i="2"/>
  <c r="BJ95" i="2"/>
  <c r="BJ94" i="2"/>
  <c r="BD92" i="2"/>
  <c r="BD88" i="2"/>
  <c r="BD84" i="2"/>
  <c r="W85" i="2"/>
  <c r="Q94" i="2"/>
  <c r="Q91" i="2"/>
  <c r="Q87" i="2"/>
  <c r="BD95" i="1"/>
  <c r="AO93" i="1"/>
  <c r="AO84" i="1"/>
  <c r="AC94" i="1"/>
  <c r="AC93" i="1"/>
  <c r="AC86" i="1"/>
  <c r="AC84" i="1"/>
  <c r="Z95" i="1"/>
  <c r="Z93" i="1"/>
  <c r="Z91" i="1"/>
  <c r="Z88" i="1"/>
  <c r="Z87" i="1"/>
  <c r="Z84" i="1"/>
  <c r="Q95" i="1"/>
  <c r="Q94" i="1"/>
  <c r="Q92" i="1"/>
  <c r="Q91" i="1"/>
  <c r="Q88" i="1"/>
  <c r="Q86" i="1"/>
  <c r="Q85" i="1"/>
  <c r="Q84" i="1"/>
  <c r="N95" i="1"/>
  <c r="N90" i="1"/>
  <c r="CD96" i="2"/>
  <c r="CC96" i="2"/>
  <c r="CA96" i="2"/>
  <c r="BZ96" i="2"/>
  <c r="BX96" i="2"/>
  <c r="BW96" i="2"/>
  <c r="BU96" i="2"/>
  <c r="BT96" i="2"/>
  <c r="BR96" i="2"/>
  <c r="BQ96" i="2"/>
  <c r="AB96" i="2"/>
  <c r="AA96" i="2"/>
  <c r="BO96" i="2"/>
  <c r="BN96" i="2"/>
  <c r="BL96" i="2"/>
  <c r="BK96" i="2"/>
  <c r="BF96" i="2"/>
  <c r="BE96" i="2"/>
  <c r="BI96" i="2"/>
  <c r="BH96" i="2"/>
  <c r="BC96" i="2"/>
  <c r="BB96" i="2"/>
  <c r="AZ96" i="2"/>
  <c r="AY96" i="2"/>
  <c r="AT96" i="2"/>
  <c r="AS96" i="2"/>
  <c r="AQ96" i="2"/>
  <c r="AP96" i="2"/>
  <c r="AN96" i="2"/>
  <c r="AM96" i="2"/>
  <c r="AK96" i="2"/>
  <c r="AJ96" i="2"/>
  <c r="AH96" i="2"/>
  <c r="AG96" i="2"/>
  <c r="AE96" i="2"/>
  <c r="AD96" i="2"/>
  <c r="V96" i="2"/>
  <c r="U96" i="2"/>
  <c r="S96" i="2"/>
  <c r="R96" i="2"/>
  <c r="P96" i="2"/>
  <c r="O96" i="2"/>
  <c r="M96" i="2"/>
  <c r="L96" i="2"/>
  <c r="J96" i="2"/>
  <c r="I96" i="2"/>
  <c r="G96" i="2"/>
  <c r="F96" i="2"/>
  <c r="D96" i="2"/>
  <c r="C96" i="2"/>
  <c r="CS96" i="1"/>
  <c r="CR96" i="1"/>
  <c r="CP96" i="1"/>
  <c r="CO96" i="1"/>
  <c r="CM96" i="1"/>
  <c r="CL96" i="1"/>
  <c r="CJ96" i="1"/>
  <c r="CI96" i="1"/>
  <c r="CD96" i="1"/>
  <c r="CC96" i="1"/>
  <c r="BU96" i="1"/>
  <c r="BT96" i="1"/>
  <c r="BR96" i="1"/>
  <c r="BQ96" i="1"/>
  <c r="BI96" i="1"/>
  <c r="BH96" i="1"/>
  <c r="BC96" i="1"/>
  <c r="BB96" i="1"/>
  <c r="AZ96" i="1"/>
  <c r="AY96" i="1"/>
  <c r="AT96" i="1"/>
  <c r="AS96" i="1"/>
  <c r="AQ96" i="1"/>
  <c r="AP96" i="1"/>
  <c r="AN96" i="1"/>
  <c r="AM96" i="1"/>
  <c r="AE96" i="1"/>
  <c r="AD96" i="1"/>
  <c r="AB96" i="1"/>
  <c r="AA96" i="1"/>
  <c r="Y96" i="1"/>
  <c r="X96" i="1"/>
  <c r="S96" i="1"/>
  <c r="R96" i="1"/>
  <c r="P96" i="1"/>
  <c r="O96" i="1"/>
  <c r="M96" i="1"/>
  <c r="L96" i="1"/>
  <c r="J96" i="1"/>
  <c r="I96" i="1"/>
  <c r="G96" i="1"/>
  <c r="F96" i="1"/>
  <c r="D96" i="1"/>
  <c r="C96" i="1"/>
  <c r="CF96" i="2" l="1"/>
  <c r="CG96" i="2"/>
  <c r="CU96" i="1"/>
  <c r="CV96" i="1"/>
  <c r="CG79" i="2"/>
  <c r="CF79" i="2"/>
  <c r="CG78" i="2"/>
  <c r="CF78" i="2"/>
  <c r="CG77" i="2"/>
  <c r="CF77" i="2"/>
  <c r="CG76" i="2"/>
  <c r="CF76" i="2"/>
  <c r="CG75" i="2"/>
  <c r="CF75" i="2"/>
  <c r="CG74" i="2"/>
  <c r="CF74" i="2"/>
  <c r="CG73" i="2"/>
  <c r="CF73" i="2"/>
  <c r="CG72" i="2"/>
  <c r="CF72" i="2"/>
  <c r="CG71" i="2"/>
  <c r="CF71" i="2"/>
  <c r="CG80" i="2"/>
  <c r="CF80" i="2"/>
  <c r="BM80" i="2"/>
  <c r="BL83" i="2"/>
  <c r="BK83" i="2"/>
  <c r="BL70" i="2"/>
  <c r="BK70" i="2"/>
  <c r="BL57" i="2"/>
  <c r="BK57" i="2"/>
  <c r="BL44" i="2"/>
  <c r="BK44" i="2"/>
  <c r="BL31" i="2"/>
  <c r="BK31" i="2"/>
  <c r="BL18" i="2"/>
  <c r="BK18" i="2"/>
  <c r="AC73" i="2" l="1"/>
  <c r="Q73" i="2"/>
  <c r="CE79" i="2" l="1"/>
  <c r="CE77" i="2"/>
  <c r="CE76" i="2"/>
  <c r="AC81" i="2"/>
  <c r="BJ81" i="2"/>
  <c r="Q82" i="2"/>
  <c r="Q79" i="2"/>
  <c r="Q75" i="2"/>
  <c r="Q72" i="2"/>
  <c r="CD83" i="2"/>
  <c r="CC83" i="2"/>
  <c r="CA83" i="2"/>
  <c r="BZ83" i="2"/>
  <c r="BX83" i="2"/>
  <c r="BW83" i="2"/>
  <c r="BU83" i="2"/>
  <c r="BT83" i="2"/>
  <c r="BR83" i="2"/>
  <c r="BQ83" i="2"/>
  <c r="AB83" i="2"/>
  <c r="AA83" i="2"/>
  <c r="BO83" i="2"/>
  <c r="BN83" i="2"/>
  <c r="BF83" i="2"/>
  <c r="BE83" i="2"/>
  <c r="BI83" i="2"/>
  <c r="BH83" i="2"/>
  <c r="BC83" i="2"/>
  <c r="BB83" i="2"/>
  <c r="AZ83" i="2"/>
  <c r="AY83" i="2"/>
  <c r="AT83" i="2"/>
  <c r="AS83" i="2"/>
  <c r="AQ83" i="2"/>
  <c r="AP83" i="2"/>
  <c r="AN83" i="2"/>
  <c r="AM83" i="2"/>
  <c r="AK83" i="2"/>
  <c r="AJ83" i="2"/>
  <c r="AH83" i="2"/>
  <c r="AG83" i="2"/>
  <c r="AE83" i="2"/>
  <c r="AD83" i="2"/>
  <c r="V83" i="2"/>
  <c r="U83" i="2"/>
  <c r="S83" i="2"/>
  <c r="R83" i="2"/>
  <c r="P83" i="2"/>
  <c r="O83" i="2"/>
  <c r="M83" i="2"/>
  <c r="L83" i="2"/>
  <c r="J83" i="2"/>
  <c r="I83" i="2"/>
  <c r="G83" i="2"/>
  <c r="F83" i="2"/>
  <c r="D83" i="2"/>
  <c r="C83" i="2"/>
  <c r="CG82" i="2"/>
  <c r="CF82" i="2"/>
  <c r="CG81" i="2"/>
  <c r="CF81" i="2"/>
  <c r="CK82" i="1"/>
  <c r="CK79" i="1"/>
  <c r="BS72" i="1"/>
  <c r="AO79" i="1"/>
  <c r="AO71" i="1"/>
  <c r="AC82" i="1"/>
  <c r="AC81" i="1"/>
  <c r="AC74" i="1"/>
  <c r="Z81" i="1"/>
  <c r="Z80" i="1"/>
  <c r="Z77" i="1"/>
  <c r="Z74" i="1"/>
  <c r="Z73" i="1"/>
  <c r="Z72" i="1"/>
  <c r="Z71" i="1"/>
  <c r="Q81" i="1"/>
  <c r="Q80" i="1"/>
  <c r="Q78" i="1"/>
  <c r="Q76" i="1"/>
  <c r="N82" i="1"/>
  <c r="CS83" i="1"/>
  <c r="CR83" i="1"/>
  <c r="CP83" i="1"/>
  <c r="CO83" i="1"/>
  <c r="CM83" i="1"/>
  <c r="CL83" i="1"/>
  <c r="CJ83" i="1"/>
  <c r="CI83" i="1"/>
  <c r="CD83" i="1"/>
  <c r="CC83" i="1"/>
  <c r="BU83" i="1"/>
  <c r="BT83" i="1"/>
  <c r="BR83" i="1"/>
  <c r="BQ83" i="1"/>
  <c r="BI83" i="1"/>
  <c r="BH83" i="1"/>
  <c r="BC83" i="1"/>
  <c r="BB83" i="1"/>
  <c r="AZ83" i="1"/>
  <c r="AY83" i="1"/>
  <c r="AT83" i="1"/>
  <c r="AS83" i="1"/>
  <c r="AQ83" i="1"/>
  <c r="AP83" i="1"/>
  <c r="AN83" i="1"/>
  <c r="AM83" i="1"/>
  <c r="AE83" i="1"/>
  <c r="AD83" i="1"/>
  <c r="AB83" i="1"/>
  <c r="AA83" i="1"/>
  <c r="Y83" i="1"/>
  <c r="X83" i="1"/>
  <c r="S83" i="1"/>
  <c r="R83" i="1"/>
  <c r="P83" i="1"/>
  <c r="O83" i="1"/>
  <c r="M83" i="1"/>
  <c r="L83" i="1"/>
  <c r="J83" i="1"/>
  <c r="I83" i="1"/>
  <c r="G83" i="1"/>
  <c r="F83" i="1"/>
  <c r="D83" i="1"/>
  <c r="C83" i="1"/>
  <c r="CV82" i="1"/>
  <c r="CU82" i="1"/>
  <c r="CV81" i="1"/>
  <c r="CU81" i="1"/>
  <c r="CV80" i="1"/>
  <c r="CU80" i="1"/>
  <c r="CV79" i="1"/>
  <c r="CU79" i="1"/>
  <c r="CV78" i="1"/>
  <c r="CU78" i="1"/>
  <c r="CV77" i="1"/>
  <c r="CU77" i="1"/>
  <c r="CV76" i="1"/>
  <c r="CU76" i="1"/>
  <c r="CV75" i="1"/>
  <c r="CU75" i="1"/>
  <c r="CV74" i="1"/>
  <c r="CU74" i="1"/>
  <c r="CV73" i="1"/>
  <c r="CU73" i="1"/>
  <c r="CV72" i="1"/>
  <c r="CU72" i="1"/>
  <c r="CV71" i="1"/>
  <c r="CU71" i="1"/>
  <c r="CG83" i="2" l="1"/>
  <c r="CF83" i="2"/>
  <c r="CU83" i="1"/>
  <c r="CV83" i="1"/>
  <c r="BD69" i="2"/>
  <c r="CG69" i="2"/>
  <c r="CF69" i="2"/>
  <c r="AC68" i="1" l="1"/>
  <c r="AC66" i="2" l="1"/>
  <c r="CG68" i="2" l="1"/>
  <c r="CF68" i="2"/>
  <c r="CG67" i="2"/>
  <c r="CF67" i="2"/>
  <c r="CG66" i="2"/>
  <c r="CF66" i="2"/>
  <c r="CG65" i="2"/>
  <c r="CF65" i="2"/>
  <c r="CG64" i="2"/>
  <c r="CF64" i="2"/>
  <c r="CG63" i="2"/>
  <c r="CF63" i="2"/>
  <c r="CG62" i="2"/>
  <c r="CF62" i="2"/>
  <c r="CG61" i="2"/>
  <c r="CF61" i="2"/>
  <c r="CG60" i="2"/>
  <c r="CF60" i="2"/>
  <c r="CG59" i="2"/>
  <c r="CF59" i="2"/>
  <c r="CG58" i="2"/>
  <c r="CF58" i="2"/>
  <c r="AB70" i="2"/>
  <c r="AA70" i="2"/>
  <c r="AC67" i="2"/>
  <c r="AB57" i="2"/>
  <c r="AA57" i="2"/>
  <c r="AB44" i="2"/>
  <c r="AA44" i="2"/>
  <c r="AB31" i="2"/>
  <c r="AA31" i="2"/>
  <c r="AB18" i="2"/>
  <c r="AA18" i="2"/>
  <c r="P57" i="2"/>
  <c r="O57" i="2"/>
  <c r="P44" i="2"/>
  <c r="O44" i="2"/>
  <c r="P31" i="2"/>
  <c r="O31" i="2"/>
  <c r="P18" i="2"/>
  <c r="O18" i="2"/>
  <c r="P70" i="2"/>
  <c r="O70" i="2"/>
  <c r="Q67" i="2"/>
  <c r="CE66" i="2" l="1"/>
  <c r="CD70" i="2" l="1"/>
  <c r="CC70" i="2"/>
  <c r="CA70" i="2"/>
  <c r="BZ70" i="2"/>
  <c r="BX70" i="2"/>
  <c r="BW70" i="2"/>
  <c r="BU70" i="2"/>
  <c r="BT70" i="2"/>
  <c r="BR70" i="2"/>
  <c r="BQ70" i="2"/>
  <c r="BO70" i="2"/>
  <c r="BN70" i="2"/>
  <c r="BF70" i="2"/>
  <c r="BE70" i="2"/>
  <c r="BI70" i="2"/>
  <c r="BH70" i="2"/>
  <c r="BC70" i="2"/>
  <c r="BB70" i="2"/>
  <c r="AZ70" i="2"/>
  <c r="AY70" i="2"/>
  <c r="AT70" i="2"/>
  <c r="AS70" i="2"/>
  <c r="AQ70" i="2"/>
  <c r="AP70" i="2"/>
  <c r="AN70" i="2"/>
  <c r="AM70" i="2"/>
  <c r="AK70" i="2"/>
  <c r="AJ70" i="2"/>
  <c r="AH70" i="2"/>
  <c r="AG70" i="2"/>
  <c r="AE70" i="2"/>
  <c r="AD70" i="2"/>
  <c r="V70" i="2"/>
  <c r="U70" i="2"/>
  <c r="S70" i="2"/>
  <c r="R70" i="2"/>
  <c r="M70" i="2"/>
  <c r="L70" i="2"/>
  <c r="J70" i="2"/>
  <c r="I70" i="2"/>
  <c r="G70" i="2"/>
  <c r="F70" i="2"/>
  <c r="D70" i="2"/>
  <c r="C70" i="2"/>
  <c r="CE64" i="2"/>
  <c r="BJ64" i="2"/>
  <c r="E64" i="2"/>
  <c r="CS70" i="1"/>
  <c r="CR70" i="1"/>
  <c r="CP70" i="1"/>
  <c r="CO70" i="1"/>
  <c r="CM70" i="1"/>
  <c r="CL70" i="1"/>
  <c r="CJ70" i="1"/>
  <c r="CI70" i="1"/>
  <c r="CD70" i="1"/>
  <c r="CC70" i="1"/>
  <c r="BU70" i="1"/>
  <c r="BT70" i="1"/>
  <c r="BR70" i="1"/>
  <c r="BQ70" i="1"/>
  <c r="BI70" i="1"/>
  <c r="BH70" i="1"/>
  <c r="BC70" i="1"/>
  <c r="BB70" i="1"/>
  <c r="AZ70" i="1"/>
  <c r="AY70" i="1"/>
  <c r="AT70" i="1"/>
  <c r="AS70" i="1"/>
  <c r="AQ70" i="1"/>
  <c r="AP70" i="1"/>
  <c r="AN70" i="1"/>
  <c r="AM70" i="1"/>
  <c r="AE70" i="1"/>
  <c r="AD70" i="1"/>
  <c r="AB70" i="1"/>
  <c r="AA70" i="1"/>
  <c r="Y70" i="1"/>
  <c r="X70" i="1"/>
  <c r="S70" i="1"/>
  <c r="R70" i="1"/>
  <c r="P70" i="1"/>
  <c r="O70" i="1"/>
  <c r="M70" i="1"/>
  <c r="L70" i="1"/>
  <c r="J70" i="1"/>
  <c r="I70" i="1"/>
  <c r="G70" i="1"/>
  <c r="F70" i="1"/>
  <c r="D70" i="1"/>
  <c r="C70" i="1"/>
  <c r="Z69" i="1"/>
  <c r="Z68" i="1"/>
  <c r="Q68" i="1"/>
  <c r="Z67" i="1"/>
  <c r="Q67" i="1"/>
  <c r="AC66" i="1"/>
  <c r="Z66" i="1"/>
  <c r="AC65" i="1"/>
  <c r="AC64" i="1"/>
  <c r="Q64" i="1"/>
  <c r="CG70" i="2" l="1"/>
  <c r="CF70" i="2"/>
  <c r="CB54" i="2"/>
  <c r="BO57" i="2"/>
  <c r="BN57" i="2"/>
  <c r="BO44" i="2"/>
  <c r="BN44" i="2"/>
  <c r="BO31" i="2"/>
  <c r="BN31" i="2"/>
  <c r="BP28" i="2"/>
  <c r="BO18" i="2"/>
  <c r="BN18" i="2"/>
  <c r="E56" i="2"/>
  <c r="E45" i="2"/>
  <c r="H39" i="2"/>
  <c r="CB27" i="2"/>
  <c r="CB22" i="2"/>
  <c r="BJ27" i="2"/>
  <c r="AU20" i="2"/>
  <c r="E20" i="2"/>
  <c r="CE11" i="2"/>
  <c r="CE8" i="2"/>
  <c r="BJ10" i="2"/>
  <c r="BA14" i="2"/>
  <c r="E6" i="2"/>
  <c r="CK41" i="1"/>
  <c r="CG43" i="2"/>
  <c r="CF43" i="2"/>
  <c r="CG42" i="2"/>
  <c r="CF42" i="2"/>
  <c r="CG41" i="2"/>
  <c r="CF41" i="2"/>
  <c r="CG40" i="2"/>
  <c r="CF40" i="2"/>
  <c r="CG39" i="2"/>
  <c r="CF39" i="2"/>
  <c r="CG38" i="2"/>
  <c r="CF38" i="2"/>
  <c r="CG37" i="2"/>
  <c r="CF37" i="2"/>
  <c r="CG36" i="2"/>
  <c r="CF36" i="2"/>
  <c r="CG35" i="2"/>
  <c r="CF35" i="2"/>
  <c r="CG34" i="2"/>
  <c r="CF34" i="2"/>
  <c r="CG33" i="2"/>
  <c r="CF33" i="2"/>
  <c r="CG32" i="2"/>
  <c r="CF32" i="2"/>
  <c r="CG30" i="2"/>
  <c r="CF30" i="2"/>
  <c r="CG29" i="2"/>
  <c r="CF29" i="2"/>
  <c r="CG28" i="2"/>
  <c r="CF28" i="2"/>
  <c r="CG27" i="2"/>
  <c r="CF27" i="2"/>
  <c r="CG26" i="2"/>
  <c r="CF26" i="2"/>
  <c r="CG25" i="2"/>
  <c r="CF25" i="2"/>
  <c r="CG24" i="2"/>
  <c r="CF24" i="2"/>
  <c r="CG23" i="2"/>
  <c r="CF23" i="2"/>
  <c r="CG22" i="2"/>
  <c r="CF22" i="2"/>
  <c r="CG21" i="2"/>
  <c r="CF21" i="2"/>
  <c r="CG20" i="2"/>
  <c r="CF20" i="2"/>
  <c r="CG19" i="2"/>
  <c r="CF19" i="2"/>
  <c r="CG17" i="2"/>
  <c r="CF17" i="2"/>
  <c r="CG16" i="2"/>
  <c r="CF16" i="2"/>
  <c r="CG15" i="2"/>
  <c r="CF15" i="2"/>
  <c r="CG14" i="2"/>
  <c r="CF14" i="2"/>
  <c r="CG13" i="2"/>
  <c r="CF13" i="2"/>
  <c r="CG12" i="2"/>
  <c r="CF12" i="2"/>
  <c r="CG11" i="2"/>
  <c r="CF11" i="2"/>
  <c r="CG10" i="2"/>
  <c r="CF10" i="2"/>
  <c r="CG9" i="2"/>
  <c r="CF9" i="2"/>
  <c r="CG8" i="2"/>
  <c r="CF8" i="2"/>
  <c r="CG7" i="2"/>
  <c r="CF7" i="2"/>
  <c r="CG6" i="2"/>
  <c r="CF6" i="2"/>
  <c r="CG56" i="2"/>
  <c r="CF56" i="2"/>
  <c r="CG55" i="2"/>
  <c r="CF55" i="2"/>
  <c r="CG54" i="2"/>
  <c r="CF54" i="2"/>
  <c r="CG53" i="2"/>
  <c r="CF53" i="2"/>
  <c r="CG52" i="2"/>
  <c r="CF52" i="2"/>
  <c r="CG51" i="2"/>
  <c r="CF51" i="2"/>
  <c r="CG50" i="2"/>
  <c r="CF50" i="2"/>
  <c r="CG49" i="2"/>
  <c r="CF49" i="2"/>
  <c r="BF57" i="2"/>
  <c r="BE57" i="2"/>
  <c r="BC57" i="2"/>
  <c r="BB57" i="2"/>
  <c r="AN57" i="2"/>
  <c r="AM57" i="2"/>
  <c r="AH57" i="2"/>
  <c r="AG57" i="2"/>
  <c r="AE57" i="2"/>
  <c r="AD57" i="2"/>
  <c r="S57" i="2"/>
  <c r="R57" i="2"/>
  <c r="M57" i="2"/>
  <c r="L57" i="2"/>
  <c r="J44" i="2"/>
  <c r="I44" i="2"/>
  <c r="M44" i="2"/>
  <c r="L44" i="2"/>
  <c r="S44" i="2"/>
  <c r="R44" i="2"/>
  <c r="AE44" i="2"/>
  <c r="AD44" i="2"/>
  <c r="AH44" i="2"/>
  <c r="AG44" i="2"/>
  <c r="BF44" i="2"/>
  <c r="BE44" i="2"/>
  <c r="BU44" i="2"/>
  <c r="BT44" i="2"/>
  <c r="BU31" i="2"/>
  <c r="BT31" i="2"/>
  <c r="AH31" i="2"/>
  <c r="AG31" i="2"/>
  <c r="AE31" i="2"/>
  <c r="AD31" i="2"/>
  <c r="S31" i="2"/>
  <c r="R31" i="2"/>
  <c r="M31" i="2"/>
  <c r="L31" i="2"/>
  <c r="AE18" i="2"/>
  <c r="AD18" i="2"/>
  <c r="AN18" i="2"/>
  <c r="AM18" i="2"/>
  <c r="AQ18" i="2"/>
  <c r="AP18" i="2"/>
  <c r="BU18" i="2"/>
  <c r="BT18" i="2"/>
  <c r="S18" i="2"/>
  <c r="R18" i="2"/>
  <c r="CD57" i="2"/>
  <c r="CC57" i="2"/>
  <c r="CA57" i="2"/>
  <c r="BZ57" i="2"/>
  <c r="BX57" i="2"/>
  <c r="BW57" i="2"/>
  <c r="BU57" i="2"/>
  <c r="BT57" i="2"/>
  <c r="BR57" i="2"/>
  <c r="BQ57" i="2"/>
  <c r="BI57" i="2"/>
  <c r="BH57" i="2"/>
  <c r="AZ57" i="2"/>
  <c r="AY57" i="2"/>
  <c r="AT57" i="2"/>
  <c r="AS57" i="2"/>
  <c r="AQ57" i="2"/>
  <c r="AP57" i="2"/>
  <c r="AK57" i="2"/>
  <c r="AJ57" i="2"/>
  <c r="V57" i="2"/>
  <c r="U57" i="2"/>
  <c r="J57" i="2"/>
  <c r="I57" i="2"/>
  <c r="G57" i="2"/>
  <c r="F57" i="2"/>
  <c r="D57" i="2"/>
  <c r="C57" i="2"/>
  <c r="CG48" i="2"/>
  <c r="CF48" i="2"/>
  <c r="CG47" i="2"/>
  <c r="CF47" i="2"/>
  <c r="CG46" i="2"/>
  <c r="CF46" i="2"/>
  <c r="CG45" i="2"/>
  <c r="CF45" i="2"/>
  <c r="CD44" i="2"/>
  <c r="CC44" i="2"/>
  <c r="CA44" i="2"/>
  <c r="BZ44" i="2"/>
  <c r="BX44" i="2"/>
  <c r="BW44" i="2"/>
  <c r="BR44" i="2"/>
  <c r="BQ44" i="2"/>
  <c r="BI44" i="2"/>
  <c r="BH44" i="2"/>
  <c r="BC44" i="2"/>
  <c r="BB44" i="2"/>
  <c r="AZ44" i="2"/>
  <c r="AY44" i="2"/>
  <c r="AT44" i="2"/>
  <c r="AS44" i="2"/>
  <c r="AQ44" i="2"/>
  <c r="AP44" i="2"/>
  <c r="AN44" i="2"/>
  <c r="AM44" i="2"/>
  <c r="AK44" i="2"/>
  <c r="AJ44" i="2"/>
  <c r="V44" i="2"/>
  <c r="U44" i="2"/>
  <c r="G44" i="2"/>
  <c r="F44" i="2"/>
  <c r="D44" i="2"/>
  <c r="C44" i="2"/>
  <c r="CD31" i="2"/>
  <c r="CC31" i="2"/>
  <c r="CA31" i="2"/>
  <c r="BZ31" i="2"/>
  <c r="BX31" i="2"/>
  <c r="BW31" i="2"/>
  <c r="BR31" i="2"/>
  <c r="BQ31" i="2"/>
  <c r="BF31" i="2"/>
  <c r="BE31" i="2"/>
  <c r="BI31" i="2"/>
  <c r="BH31" i="2"/>
  <c r="BC31" i="2"/>
  <c r="BB31" i="2"/>
  <c r="AZ31" i="2"/>
  <c r="AY31" i="2"/>
  <c r="AT31" i="2"/>
  <c r="AS31" i="2"/>
  <c r="AQ31" i="2"/>
  <c r="AP31" i="2"/>
  <c r="AN31" i="2"/>
  <c r="AM31" i="2"/>
  <c r="AK31" i="2"/>
  <c r="AJ31" i="2"/>
  <c r="V31" i="2"/>
  <c r="U31" i="2"/>
  <c r="J31" i="2"/>
  <c r="I31" i="2"/>
  <c r="G31" i="2"/>
  <c r="F31" i="2"/>
  <c r="D31" i="2"/>
  <c r="C31" i="2"/>
  <c r="CD18" i="2"/>
  <c r="CC18" i="2"/>
  <c r="CA18" i="2"/>
  <c r="BZ18" i="2"/>
  <c r="BX18" i="2"/>
  <c r="BW18" i="2"/>
  <c r="BR18" i="2"/>
  <c r="BQ18" i="2"/>
  <c r="BF18" i="2"/>
  <c r="BE18" i="2"/>
  <c r="BI18" i="2"/>
  <c r="BH18" i="2"/>
  <c r="BC18" i="2"/>
  <c r="BB18" i="2"/>
  <c r="AZ18" i="2"/>
  <c r="AY18" i="2"/>
  <c r="AT18" i="2"/>
  <c r="AS18" i="2"/>
  <c r="AK18" i="2"/>
  <c r="AJ18" i="2"/>
  <c r="AH18" i="2"/>
  <c r="AG18" i="2"/>
  <c r="V18" i="2"/>
  <c r="U18" i="2"/>
  <c r="M18" i="2"/>
  <c r="L18" i="2"/>
  <c r="J18" i="2"/>
  <c r="I18" i="2"/>
  <c r="G18" i="2"/>
  <c r="F18" i="2"/>
  <c r="D18" i="2"/>
  <c r="C18" i="2"/>
  <c r="BD59" i="1"/>
  <c r="AO55" i="1"/>
  <c r="AO58" i="1"/>
  <c r="Z63" i="1"/>
  <c r="Z62" i="1"/>
  <c r="Z60" i="1"/>
  <c r="Q63" i="1"/>
  <c r="Q60" i="1"/>
  <c r="N58" i="1"/>
  <c r="Z58" i="1"/>
  <c r="Q58" i="1"/>
  <c r="CU58" i="1"/>
  <c r="CV58" i="1"/>
  <c r="CU59" i="1"/>
  <c r="CV59" i="1"/>
  <c r="CU60" i="1"/>
  <c r="CV60" i="1"/>
  <c r="CU61" i="1"/>
  <c r="CV61" i="1"/>
  <c r="CU62" i="1"/>
  <c r="CV62" i="1"/>
  <c r="CU63" i="1"/>
  <c r="CV63" i="1"/>
  <c r="CU64" i="1"/>
  <c r="CV64" i="1"/>
  <c r="CU65" i="1"/>
  <c r="CV65" i="1"/>
  <c r="CU66" i="1"/>
  <c r="CV66" i="1"/>
  <c r="CU67" i="1"/>
  <c r="CV67" i="1"/>
  <c r="CU68" i="1"/>
  <c r="CV68" i="1"/>
  <c r="CU69" i="1"/>
  <c r="CV69" i="1"/>
  <c r="CV56" i="1"/>
  <c r="CU56" i="1"/>
  <c r="CV55" i="1"/>
  <c r="CU55" i="1"/>
  <c r="CV54" i="1"/>
  <c r="CU54" i="1"/>
  <c r="CV53" i="1"/>
  <c r="CU53" i="1"/>
  <c r="CV52" i="1"/>
  <c r="CU52" i="1"/>
  <c r="CV51" i="1"/>
  <c r="CU51" i="1"/>
  <c r="CV50" i="1"/>
  <c r="CU50" i="1"/>
  <c r="CV49" i="1"/>
  <c r="CU49" i="1"/>
  <c r="CV48" i="1"/>
  <c r="CU48" i="1"/>
  <c r="CV47" i="1"/>
  <c r="CU47" i="1"/>
  <c r="CV46" i="1"/>
  <c r="CU46" i="1"/>
  <c r="CV45" i="1"/>
  <c r="CU45" i="1"/>
  <c r="CU6" i="1"/>
  <c r="BV52" i="1"/>
  <c r="BS52" i="1"/>
  <c r="CG57" i="2" l="1"/>
  <c r="CV57" i="1"/>
  <c r="CF44" i="2"/>
  <c r="CF57" i="2"/>
  <c r="CG44" i="2"/>
  <c r="CG31" i="2"/>
  <c r="CF31" i="2"/>
  <c r="CG18" i="2"/>
  <c r="CF18" i="2"/>
  <c r="CS57" i="1"/>
  <c r="CR57" i="1"/>
  <c r="CP57" i="1"/>
  <c r="CO57" i="1"/>
  <c r="CM57" i="1"/>
  <c r="CL57" i="1"/>
  <c r="CJ57" i="1"/>
  <c r="CI57" i="1"/>
  <c r="CD57" i="1"/>
  <c r="CC57" i="1"/>
  <c r="BU57" i="1"/>
  <c r="BT57" i="1"/>
  <c r="BR57" i="1"/>
  <c r="BQ57" i="1"/>
  <c r="BI57" i="1"/>
  <c r="BH57" i="1"/>
  <c r="AZ57" i="1"/>
  <c r="AY57" i="1"/>
  <c r="AT57" i="1"/>
  <c r="AS57" i="1"/>
  <c r="AQ57" i="1"/>
  <c r="AP57" i="1"/>
  <c r="AB57" i="1"/>
  <c r="AA57" i="1"/>
  <c r="AN57" i="1"/>
  <c r="AM57" i="1"/>
  <c r="AE57" i="1"/>
  <c r="AD57" i="1"/>
  <c r="S57" i="1"/>
  <c r="R57" i="1"/>
  <c r="J57" i="1"/>
  <c r="I57" i="1"/>
  <c r="D57" i="1"/>
  <c r="C57" i="1"/>
  <c r="G57" i="1"/>
  <c r="F57" i="1"/>
  <c r="G44" i="1"/>
  <c r="F44" i="1"/>
  <c r="D31" i="1"/>
  <c r="C31" i="1"/>
  <c r="G31" i="1"/>
  <c r="F31" i="1"/>
  <c r="D44" i="1"/>
  <c r="C44" i="1"/>
  <c r="D18" i="1"/>
  <c r="C18" i="1"/>
  <c r="G18" i="1"/>
  <c r="F18" i="1"/>
  <c r="S44" i="1"/>
  <c r="R44" i="1"/>
  <c r="S31" i="1"/>
  <c r="R31" i="1"/>
  <c r="S18" i="1"/>
  <c r="R18" i="1"/>
  <c r="AE44" i="1"/>
  <c r="AD44" i="1"/>
  <c r="AE31" i="1"/>
  <c r="AD31" i="1"/>
  <c r="AE18" i="1"/>
  <c r="AD18" i="1"/>
  <c r="AT44" i="1"/>
  <c r="AS44" i="1"/>
  <c r="AT31" i="1"/>
  <c r="AS31" i="1"/>
  <c r="AT18" i="1"/>
  <c r="AS18" i="1"/>
  <c r="AZ18" i="1"/>
  <c r="AY18" i="1"/>
  <c r="BI18" i="1"/>
  <c r="BH18" i="1"/>
  <c r="AZ31" i="1"/>
  <c r="AY31" i="1"/>
  <c r="BI31" i="1"/>
  <c r="BH31" i="1"/>
  <c r="AZ44" i="1"/>
  <c r="AY44" i="1"/>
  <c r="BI44" i="1"/>
  <c r="BH44" i="1"/>
  <c r="CD44" i="1"/>
  <c r="CC44" i="1"/>
  <c r="CM44" i="1"/>
  <c r="CL44" i="1"/>
  <c r="CP44" i="1"/>
  <c r="CO44" i="1"/>
  <c r="CS44" i="1"/>
  <c r="CR44" i="1"/>
  <c r="CD31" i="1"/>
  <c r="CC31" i="1"/>
  <c r="CM31" i="1"/>
  <c r="CL31" i="1"/>
  <c r="CP31" i="1"/>
  <c r="CO31" i="1"/>
  <c r="CS31" i="1"/>
  <c r="CR31" i="1"/>
  <c r="CS18" i="1"/>
  <c r="CR18" i="1"/>
  <c r="CP18" i="1"/>
  <c r="CO18" i="1"/>
  <c r="CD18" i="1"/>
  <c r="CC18" i="1"/>
  <c r="CM18" i="1"/>
  <c r="CL18" i="1"/>
  <c r="CV70" i="1" l="1"/>
  <c r="CU70" i="1"/>
  <c r="CV43" i="1"/>
  <c r="CU43" i="1"/>
  <c r="CV42" i="1"/>
  <c r="CU42" i="1"/>
  <c r="CV41" i="1"/>
  <c r="CU41" i="1"/>
  <c r="CV40" i="1"/>
  <c r="CU40" i="1"/>
  <c r="CV39" i="1"/>
  <c r="CU39" i="1"/>
  <c r="CV38" i="1"/>
  <c r="CU38" i="1"/>
  <c r="CV37" i="1"/>
  <c r="CU37" i="1"/>
  <c r="CV36" i="1"/>
  <c r="CU36" i="1"/>
  <c r="CV35" i="1"/>
  <c r="CU35" i="1"/>
  <c r="CV34" i="1"/>
  <c r="CU34" i="1"/>
  <c r="CV33" i="1"/>
  <c r="CU33" i="1"/>
  <c r="CV32" i="1"/>
  <c r="CU32" i="1"/>
  <c r="CV30" i="1"/>
  <c r="CU30" i="1"/>
  <c r="CV29" i="1"/>
  <c r="CU29" i="1"/>
  <c r="CV28" i="1"/>
  <c r="CU28" i="1"/>
  <c r="CV27" i="1"/>
  <c r="CU27" i="1"/>
  <c r="CV26" i="1"/>
  <c r="CU26" i="1"/>
  <c r="CV25" i="1"/>
  <c r="CU25" i="1"/>
  <c r="CV24" i="1"/>
  <c r="CU24" i="1"/>
  <c r="CV23" i="1"/>
  <c r="CU23" i="1"/>
  <c r="CV22" i="1"/>
  <c r="CU22" i="1"/>
  <c r="CV21" i="1"/>
  <c r="CU21" i="1"/>
  <c r="CV20" i="1"/>
  <c r="CU20" i="1"/>
  <c r="CV19" i="1"/>
  <c r="CU19" i="1"/>
  <c r="CV17" i="1"/>
  <c r="CU17" i="1"/>
  <c r="CV16" i="1"/>
  <c r="CU16" i="1"/>
  <c r="CV15" i="1"/>
  <c r="CU15" i="1"/>
  <c r="CV14" i="1"/>
  <c r="CU14" i="1"/>
  <c r="CV13" i="1"/>
  <c r="CU13" i="1"/>
  <c r="CV12" i="1"/>
  <c r="CU12" i="1"/>
  <c r="CV11" i="1"/>
  <c r="CU11" i="1"/>
  <c r="CV10" i="1"/>
  <c r="CU10" i="1"/>
  <c r="CV9" i="1"/>
  <c r="CU9" i="1"/>
  <c r="CV8" i="1"/>
  <c r="CU8" i="1"/>
  <c r="CV7" i="1"/>
  <c r="CU7" i="1"/>
  <c r="CV6" i="1"/>
  <c r="CK43" i="1"/>
  <c r="BC57" i="1"/>
  <c r="BB57" i="1"/>
  <c r="Y57" i="1"/>
  <c r="X57" i="1"/>
  <c r="P57" i="1"/>
  <c r="O57" i="1"/>
  <c r="M57" i="1"/>
  <c r="L57" i="1"/>
  <c r="N56" i="1"/>
  <c r="Q55" i="1"/>
  <c r="Q54" i="1"/>
  <c r="N54" i="1"/>
  <c r="Q53" i="1"/>
  <c r="Q52" i="1"/>
  <c r="Q51" i="1"/>
  <c r="Z47" i="1"/>
  <c r="BD46" i="1"/>
  <c r="Z46" i="1"/>
  <c r="Q46" i="1"/>
  <c r="N46" i="1"/>
  <c r="Z45" i="1"/>
  <c r="CJ44" i="1"/>
  <c r="CI44" i="1"/>
  <c r="BU44" i="1"/>
  <c r="BT44" i="1"/>
  <c r="BR44" i="1"/>
  <c r="BQ44" i="1"/>
  <c r="BC44" i="1"/>
  <c r="BB44" i="1"/>
  <c r="AQ44" i="1"/>
  <c r="AP44" i="1"/>
  <c r="AN44" i="1"/>
  <c r="AM44" i="1"/>
  <c r="AB44" i="1"/>
  <c r="AA44" i="1"/>
  <c r="Y44" i="1"/>
  <c r="X44" i="1"/>
  <c r="P44" i="1"/>
  <c r="O44" i="1"/>
  <c r="M44" i="1"/>
  <c r="L44" i="1"/>
  <c r="J44" i="1"/>
  <c r="I44" i="1"/>
  <c r="Z43" i="1"/>
  <c r="CK42" i="1"/>
  <c r="Z42" i="1"/>
  <c r="BS41" i="1"/>
  <c r="Q41" i="1"/>
  <c r="Q40" i="1"/>
  <c r="Q39" i="1"/>
  <c r="K39" i="1"/>
  <c r="Q38" i="1"/>
  <c r="N37" i="1"/>
  <c r="Q36" i="1"/>
  <c r="Q35" i="1"/>
  <c r="N34" i="1"/>
  <c r="N33" i="1"/>
  <c r="Z32" i="1"/>
  <c r="CJ31" i="1"/>
  <c r="CI31" i="1"/>
  <c r="BU31" i="1"/>
  <c r="BT31" i="1"/>
  <c r="BR31" i="1"/>
  <c r="BQ31" i="1"/>
  <c r="BC31" i="1"/>
  <c r="BB31" i="1"/>
  <c r="AQ31" i="1"/>
  <c r="AP31" i="1"/>
  <c r="AN31" i="1"/>
  <c r="AM31" i="1"/>
  <c r="AB31" i="1"/>
  <c r="AA31" i="1"/>
  <c r="Y31" i="1"/>
  <c r="X31" i="1"/>
  <c r="P31" i="1"/>
  <c r="O31" i="1"/>
  <c r="M31" i="1"/>
  <c r="L31" i="1"/>
  <c r="J31" i="1"/>
  <c r="I31" i="1"/>
  <c r="AC28" i="1"/>
  <c r="Z28" i="1"/>
  <c r="Q28" i="1"/>
  <c r="N28" i="1"/>
  <c r="AC27" i="1"/>
  <c r="Q27" i="1"/>
  <c r="AC26" i="1"/>
  <c r="Q26" i="1"/>
  <c r="Q25" i="1"/>
  <c r="Z23" i="1"/>
  <c r="Q23" i="1"/>
  <c r="N23" i="1"/>
  <c r="CK22" i="1"/>
  <c r="N22" i="1"/>
  <c r="Q20" i="1"/>
  <c r="Q19" i="1"/>
  <c r="CJ18" i="1"/>
  <c r="CI18" i="1"/>
  <c r="BU18" i="1"/>
  <c r="BT18" i="1"/>
  <c r="BR18" i="1"/>
  <c r="BQ18" i="1"/>
  <c r="BC18" i="1"/>
  <c r="BB18" i="1"/>
  <c r="AQ18" i="1"/>
  <c r="AP18" i="1"/>
  <c r="AN18" i="1"/>
  <c r="AM18" i="1"/>
  <c r="AB18" i="1"/>
  <c r="AA18" i="1"/>
  <c r="Y18" i="1"/>
  <c r="X18" i="1"/>
  <c r="P18" i="1"/>
  <c r="O18" i="1"/>
  <c r="M18" i="1"/>
  <c r="L18" i="1"/>
  <c r="J18" i="1"/>
  <c r="I18" i="1"/>
  <c r="CK17" i="1"/>
  <c r="Z17" i="1"/>
  <c r="Q17" i="1"/>
  <c r="CK15" i="1"/>
  <c r="AR15" i="1"/>
  <c r="AO15" i="1"/>
  <c r="Q15" i="1"/>
  <c r="Q14" i="1"/>
  <c r="Q11" i="1"/>
  <c r="Z8" i="1"/>
  <c r="BV7" i="1"/>
  <c r="Q7" i="1"/>
  <c r="Q6" i="1"/>
  <c r="CU18" i="1" l="1"/>
  <c r="CV18" i="1"/>
  <c r="CU57" i="1"/>
  <c r="CV44" i="1"/>
  <c r="CU31" i="1"/>
  <c r="CV31" i="1"/>
  <c r="CU44" i="1"/>
</calcChain>
</file>

<file path=xl/sharedStrings.xml><?xml version="1.0" encoding="utf-8"?>
<sst xmlns="http://schemas.openxmlformats.org/spreadsheetml/2006/main" count="669" uniqueCount="66">
  <si>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</si>
  <si>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</si>
  <si>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</si>
  <si>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</si>
  <si>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</si>
  <si>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</si>
  <si>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</si>
  <si>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</si>
  <si>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</si>
  <si>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</si>
  <si>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</si>
  <si>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</si>
  <si>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</si>
  <si>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</si>
  <si>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</si>
  <si>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</si>
  <si>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</si>
  <si>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</si>
  <si>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</si>
  <si>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Australia</t>
  </si>
  <si>
    <t>Belgium</t>
  </si>
  <si>
    <t>China</t>
  </si>
  <si>
    <t>France</t>
  </si>
  <si>
    <t>Germany</t>
  </si>
  <si>
    <t>Italy</t>
  </si>
  <si>
    <t>Jordan</t>
  </si>
  <si>
    <t>Mexico</t>
  </si>
  <si>
    <t>Saudi Arabia</t>
  </si>
  <si>
    <t>Singapore</t>
  </si>
  <si>
    <t>United States</t>
  </si>
  <si>
    <t>All countries</t>
  </si>
  <si>
    <t>Total quantity in tons</t>
  </si>
  <si>
    <t>Total FOB value (R'000)</t>
  </si>
  <si>
    <t>Angola</t>
  </si>
  <si>
    <t>Argentina</t>
  </si>
  <si>
    <t>Kenya</t>
  </si>
  <si>
    <t>Malawi</t>
  </si>
  <si>
    <t>Mozambique</t>
  </si>
  <si>
    <t>Netherlands Antilles</t>
  </si>
  <si>
    <t>Zambia</t>
  </si>
  <si>
    <t>Zimbabwe</t>
  </si>
  <si>
    <t>Congo, Dem Rep of</t>
  </si>
  <si>
    <t>Ghana</t>
  </si>
  <si>
    <t>Mauritius</t>
  </si>
  <si>
    <t>Moldova, Rep of</t>
  </si>
  <si>
    <t>Netherlands</t>
  </si>
  <si>
    <t>Tanzania</t>
  </si>
  <si>
    <t>Unknown</t>
  </si>
  <si>
    <t>Exports</t>
  </si>
  <si>
    <t>Tariff Line 3105.30 Fertilizers - Diammonium phosphate</t>
  </si>
  <si>
    <t>Botswana</t>
  </si>
  <si>
    <t>Namibia</t>
  </si>
  <si>
    <t>Lesotho</t>
  </si>
  <si>
    <t>Morocco</t>
  </si>
  <si>
    <t>Russian Federation</t>
  </si>
  <si>
    <t>Hong Kong</t>
  </si>
  <si>
    <t>South Africa</t>
  </si>
  <si>
    <t>New Zealand</t>
  </si>
  <si>
    <t>United Kingdom</t>
  </si>
  <si>
    <t>Month</t>
  </si>
  <si>
    <t>Spain</t>
  </si>
  <si>
    <t>India</t>
  </si>
  <si>
    <t>Egypt</t>
  </si>
  <si>
    <t>Eswatini</t>
  </si>
  <si>
    <t>Latvia</t>
  </si>
  <si>
    <t>Costa 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</si>
</sst>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6" tint="-0.249977111117893"/>
      <name val="Arial"/>
      <family val="2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0" fillId="0" borderId="1" xfId="0" applyNumberFormat="1" applyBorder="1"/>
    <xf numFmtId="4" fontId="0" fillId="0" borderId="2" xfId="0" applyNumberFormat="1" applyBorder="1"/>
    <xf numFmtId="4" fontId="1" fillId="0" borderId="0" xfId="0" applyNumberFormat="1" applyFont="1"/>
    <xf numFmtId="164" fontId="0" fillId="0" borderId="3" xfId="0" applyNumberFormat="1" applyBorder="1" applyAlignment="1">
      <alignment wrapText="1"/>
    </xf>
    <xf numFmtId="164" fontId="0" fillId="0" borderId="0" xfId="0" applyNumberFormat="1"/>
    <xf numFmtId="4" fontId="5" fillId="0" borderId="1" xfId="0" applyNumberFormat="1" applyFont="1" applyBorder="1" applyAlignment="1">
      <alignment horizontal="right" wrapText="1"/>
    </xf>
    <xf numFmtId="4" fontId="0" fillId="0" borderId="4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4" fillId="0" borderId="6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wrapText="1"/>
    </xf>
    <xf numFmtId="0" fontId="0" fillId="0" borderId="1" xfId="0" applyBorder="1"/>
    <xf numFmtId="0" fontId="0" fillId="0" borderId="11" xfId="0" applyBorder="1"/>
    <xf numFmtId="4" fontId="0" fillId="0" borderId="11" xfId="0" applyNumberFormat="1" applyBorder="1"/>
    <xf numFmtId="4" fontId="0" fillId="0" borderId="9" xfId="0" applyNumberFormat="1" applyBorder="1" applyAlignment="1">
      <alignment wrapText="1"/>
    </xf>
    <xf numFmtId="164" fontId="0" fillId="0" borderId="12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0" xfId="0" applyNumberFormat="1" applyAlignment="1">
      <alignment horizontal="center" vertical="center" wrapText="1"/>
    </xf>
    <xf numFmtId="4" fontId="5" fillId="0" borderId="11" xfId="0" applyNumberFormat="1" applyFont="1" applyBorder="1" applyAlignment="1">
      <alignment horizontal="right" wrapText="1"/>
    </xf>
    <xf numFmtId="164" fontId="0" fillId="0" borderId="8" xfId="0" applyNumberFormat="1" applyBorder="1" applyAlignment="1">
      <alignment wrapText="1"/>
    </xf>
    <xf numFmtId="4" fontId="6" fillId="3" borderId="16" xfId="0" applyNumberFormat="1" applyFont="1" applyFill="1" applyBorder="1"/>
    <xf numFmtId="0" fontId="6" fillId="3" borderId="16" xfId="0" applyFont="1" applyFill="1" applyBorder="1"/>
    <xf numFmtId="164" fontId="6" fillId="3" borderId="13" xfId="0" applyNumberFormat="1" applyFont="1" applyFill="1" applyBorder="1" applyAlignment="1">
      <alignment wrapText="1"/>
    </xf>
    <xf numFmtId="4" fontId="6" fillId="3" borderId="5" xfId="0" applyNumberFormat="1" applyFont="1" applyFill="1" applyBorder="1" applyAlignment="1">
      <alignment wrapText="1"/>
    </xf>
    <xf numFmtId="4" fontId="1" fillId="0" borderId="16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18" xfId="0" applyNumberFormat="1" applyBorder="1" applyAlignment="1">
      <alignment wrapText="1"/>
    </xf>
    <xf numFmtId="4" fontId="8" fillId="3" borderId="16" xfId="0" applyNumberFormat="1" applyFont="1" applyFill="1" applyBorder="1"/>
    <xf numFmtId="164" fontId="8" fillId="3" borderId="13" xfId="0" applyNumberFormat="1" applyFont="1" applyFill="1" applyBorder="1" applyAlignment="1">
      <alignment wrapText="1"/>
    </xf>
    <xf numFmtId="4" fontId="8" fillId="3" borderId="14" xfId="0" applyNumberFormat="1" applyFont="1" applyFill="1" applyBorder="1" applyAlignment="1">
      <alignment wrapTex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164" fontId="6" fillId="3" borderId="19" xfId="0" applyNumberFormat="1" applyFont="1" applyFill="1" applyBorder="1" applyAlignment="1">
      <alignment horizontal="center" vertical="center" wrapText="1"/>
    </xf>
    <xf numFmtId="4" fontId="6" fillId="3" borderId="20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/>
    <xf numFmtId="4" fontId="0" fillId="0" borderId="4" xfId="0" applyNumberFormat="1" applyBorder="1"/>
    <xf numFmtId="164" fontId="6" fillId="3" borderId="13" xfId="0" applyNumberFormat="1" applyFont="1" applyFill="1" applyBorder="1"/>
    <xf numFmtId="4" fontId="6" fillId="3" borderId="5" xfId="0" applyNumberFormat="1" applyFont="1" applyFill="1" applyBorder="1"/>
    <xf numFmtId="164" fontId="0" fillId="0" borderId="8" xfId="0" applyNumberFormat="1" applyBorder="1"/>
    <xf numFmtId="4" fontId="0" fillId="0" borderId="9" xfId="0" applyNumberFormat="1" applyBorder="1"/>
    <xf numFmtId="2" fontId="0" fillId="0" borderId="9" xfId="0" applyNumberFormat="1" applyBorder="1"/>
    <xf numFmtId="2" fontId="0" fillId="0" borderId="4" xfId="0" applyNumberFormat="1" applyBorder="1"/>
    <xf numFmtId="164" fontId="5" fillId="0" borderId="3" xfId="0" applyNumberFormat="1" applyFont="1" applyBorder="1" applyAlignment="1">
      <alignment horizontal="right" wrapText="1"/>
    </xf>
    <xf numFmtId="164" fontId="5" fillId="0" borderId="8" xfId="0" applyNumberFormat="1" applyFont="1" applyBorder="1" applyAlignment="1">
      <alignment horizontal="right" wrapText="1"/>
    </xf>
    <xf numFmtId="0" fontId="0" fillId="0" borderId="2" xfId="0" applyBorder="1"/>
    <xf numFmtId="0" fontId="6" fillId="3" borderId="17" xfId="0" applyFont="1" applyFill="1" applyBorder="1"/>
    <xf numFmtId="0" fontId="0" fillId="0" borderId="15" xfId="0" applyBorder="1"/>
    <xf numFmtId="164" fontId="8" fillId="3" borderId="13" xfId="0" applyNumberFormat="1" applyFont="1" applyFill="1" applyBorder="1"/>
    <xf numFmtId="4" fontId="8" fillId="3" borderId="5" xfId="0" applyNumberFormat="1" applyFont="1" applyFill="1" applyBorder="1"/>
    <xf numFmtId="164" fontId="4" fillId="0" borderId="25" xfId="0" applyNumberFormat="1" applyFont="1" applyBorder="1" applyAlignment="1">
      <alignment horizontal="right" wrapText="1"/>
    </xf>
    <xf numFmtId="0" fontId="1" fillId="0" borderId="1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8" fillId="3" borderId="13" xfId="0" applyFont="1" applyFill="1" applyBorder="1"/>
    <xf numFmtId="0" fontId="8" fillId="3" borderId="5" xfId="0" applyFont="1" applyFill="1" applyBorder="1"/>
    <xf numFmtId="0" fontId="0" fillId="0" borderId="8" xfId="0" applyBorder="1"/>
    <xf numFmtId="0" fontId="0" fillId="0" borderId="9" xfId="0" applyBorder="1"/>
    <xf numFmtId="2" fontId="0" fillId="0" borderId="2" xfId="0" applyNumberFormat="1" applyBorder="1"/>
    <xf numFmtId="164" fontId="0" fillId="0" borderId="28" xfId="0" applyNumberFormat="1" applyBorder="1"/>
    <xf numFmtId="164" fontId="0" fillId="0" borderId="19" xfId="0" applyNumberFormat="1" applyBorder="1"/>
    <xf numFmtId="4" fontId="0" fillId="0" borderId="24" xfId="0" applyNumberFormat="1" applyBorder="1"/>
    <xf numFmtId="164" fontId="0" fillId="0" borderId="20" xfId="0" applyNumberFormat="1" applyBorder="1"/>
    <xf numFmtId="4" fontId="0" fillId="0" borderId="19" xfId="0" applyNumberFormat="1" applyBorder="1"/>
    <xf numFmtId="2" fontId="0" fillId="0" borderId="24" xfId="0" applyNumberFormat="1" applyBorder="1"/>
    <xf numFmtId="2" fontId="0" fillId="0" borderId="20" xfId="0" applyNumberFormat="1" applyBorder="1"/>
    <xf numFmtId="0" fontId="6" fillId="3" borderId="29" xfId="0" applyFont="1" applyFill="1" applyBorder="1"/>
    <xf numFmtId="0" fontId="6" fillId="3" borderId="5" xfId="0" applyFont="1" applyFill="1" applyBorder="1"/>
    <xf numFmtId="0" fontId="9" fillId="3" borderId="29" xfId="0" applyFont="1" applyFill="1" applyBorder="1"/>
    <xf numFmtId="0" fontId="9" fillId="3" borderId="5" xfId="0" applyFont="1" applyFill="1" applyBorder="1"/>
    <xf numFmtId="164" fontId="9" fillId="3" borderId="13" xfId="0" applyNumberFormat="1" applyFont="1" applyFill="1" applyBorder="1"/>
    <xf numFmtId="4" fontId="9" fillId="3" borderId="16" xfId="0" applyNumberFormat="1" applyFont="1" applyFill="1" applyBorder="1"/>
    <xf numFmtId="4" fontId="9" fillId="3" borderId="5" xfId="0" applyNumberFormat="1" applyFont="1" applyFill="1" applyBorder="1"/>
    <xf numFmtId="164" fontId="10" fillId="0" borderId="30" xfId="0" applyNumberFormat="1" applyFont="1" applyBorder="1"/>
    <xf numFmtId="4" fontId="10" fillId="0" borderId="0" xfId="0" applyNumberFormat="1" applyFont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0" fillId="0" borderId="1" xfId="0" applyNumberFormat="1" applyBorder="1"/>
    <xf numFmtId="4" fontId="11" fillId="0" borderId="4" xfId="0" applyNumberFormat="1" applyFont="1" applyBorder="1"/>
    <xf numFmtId="4" fontId="12" fillId="0" borderId="4" xfId="0" applyNumberFormat="1" applyFont="1" applyBorder="1"/>
    <xf numFmtId="4" fontId="9" fillId="3" borderId="20" xfId="0" applyNumberFormat="1" applyFont="1" applyFill="1" applyBorder="1" applyAlignment="1">
      <alignment horizontal="center" vertical="center" wrapText="1"/>
    </xf>
    <xf numFmtId="164" fontId="9" fillId="3" borderId="19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4" fontId="14" fillId="0" borderId="0" xfId="0" applyNumberFormat="1" applyFont="1" applyAlignment="1">
      <alignment vertical="center" wrapText="1"/>
    </xf>
    <xf numFmtId="164" fontId="15" fillId="0" borderId="1" xfId="0" applyNumberFormat="1" applyFont="1" applyBorder="1"/>
    <xf numFmtId="4" fontId="15" fillId="0" borderId="1" xfId="0" applyNumberFormat="1" applyFont="1" applyBorder="1"/>
    <xf numFmtId="4" fontId="6" fillId="3" borderId="19" xfId="0" applyNumberFormat="1" applyFont="1" applyFill="1" applyBorder="1" applyAlignment="1">
      <alignment horizontal="center" vertical="center" wrapText="1"/>
    </xf>
    <xf numFmtId="4" fontId="6" fillId="3" borderId="24" xfId="0" applyNumberFormat="1" applyFont="1" applyFill="1" applyBorder="1" applyAlignment="1">
      <alignment horizontal="center" vertical="center" wrapText="1"/>
    </xf>
    <xf numFmtId="4" fontId="6" fillId="3" borderId="20" xfId="0" applyNumberFormat="1" applyFont="1" applyFill="1" applyBorder="1" applyAlignment="1">
      <alignment horizontal="center" vertical="center" wrapText="1"/>
    </xf>
    <xf numFmtId="4" fontId="7" fillId="3" borderId="21" xfId="0" applyNumberFormat="1" applyFont="1" applyFill="1" applyBorder="1" applyAlignment="1">
      <alignment horizontal="center" vertical="center" wrapText="1"/>
    </xf>
    <xf numFmtId="4" fontId="7" fillId="3" borderId="22" xfId="0" applyNumberFormat="1" applyFont="1" applyFill="1" applyBorder="1" applyAlignment="1">
      <alignment horizontal="center" vertical="center" wrapText="1"/>
    </xf>
    <xf numFmtId="4" fontId="7" fillId="3" borderId="23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6" fillId="3" borderId="22" xfId="0" applyNumberFormat="1" applyFont="1" applyFill="1" applyBorder="1" applyAlignment="1">
      <alignment horizontal="center" vertical="center" wrapText="1"/>
    </xf>
    <xf numFmtId="4" fontId="6" fillId="3" borderId="23" xfId="0" applyNumberFormat="1" applyFont="1" applyFill="1" applyBorder="1" applyAlignment="1">
      <alignment horizontal="center" vertical="center" wrapText="1"/>
    </xf>
    <xf numFmtId="4" fontId="6" fillId="3" borderId="21" xfId="0" applyNumberFormat="1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4" fontId="9" fillId="3" borderId="19" xfId="0" applyNumberFormat="1" applyFont="1" applyFill="1" applyBorder="1" applyAlignment="1">
      <alignment horizontal="center" vertical="center" wrapText="1"/>
    </xf>
    <xf numFmtId="4" fontId="9" fillId="3" borderId="24" xfId="0" applyNumberFormat="1" applyFont="1" applyFill="1" applyBorder="1" applyAlignment="1">
      <alignment horizontal="center" vertical="center" wrapText="1"/>
    </xf>
    <xf numFmtId="4" fontId="9" fillId="3" borderId="20" xfId="0" applyNumberFormat="1" applyFont="1" applyFill="1" applyBorder="1" applyAlignment="1">
      <alignment horizontal="center" vertical="center" wrapText="1"/>
    </xf>
    <xf numFmtId="4" fontId="13" fillId="3" borderId="21" xfId="0" applyNumberFormat="1" applyFont="1" applyFill="1" applyBorder="1" applyAlignment="1">
      <alignment horizontal="center" vertical="center" wrapText="1"/>
    </xf>
    <xf numFmtId="4" fontId="13" fillId="3" borderId="22" xfId="0" applyNumberFormat="1" applyFont="1" applyFill="1" applyBorder="1" applyAlignment="1">
      <alignment horizontal="center" vertical="center" wrapText="1"/>
    </xf>
    <xf numFmtId="4" fontId="13" fillId="3" borderId="23" xfId="0" applyNumberFormat="1" applyFont="1" applyFill="1" applyBorder="1" applyAlignment="1">
      <alignment horizontal="center" vertical="center" wrapText="1"/>
    </xf>
    <xf numFmtId="4" fontId="9" fillId="3" borderId="21" xfId="0" applyNumberFormat="1" applyFont="1" applyFill="1" applyBorder="1" applyAlignment="1">
      <alignment horizontal="center" vertical="center" wrapText="1"/>
    </xf>
    <xf numFmtId="4" fontId="9" fillId="3" borderId="22" xfId="0" applyNumberFormat="1" applyFont="1" applyFill="1" applyBorder="1" applyAlignment="1">
      <alignment horizontal="center" vertical="center" wrapText="1"/>
    </xf>
    <xf numFmtId="4" fontId="9" fillId="3" borderId="23" xfId="0" applyNumberFormat="1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Z213"/>
  <sheetViews>
    <sheetView tabSelected="1" zoomScaleNormal="100" workbookViewId="0">
      <pane xSplit="2" ySplit="5" topLeftCell="C201" activePane="bottomRight" state="frozen"/>
      <selection pane="topRight" activeCell="B1" sqref="B1"/>
      <selection pane="bottomLeft" activeCell="A6" sqref="A6"/>
      <selection pane="bottomRight" activeCell="A207" sqref="A207"/>
    </sheetView>
  </sheetViews>
  <sheetFormatPr defaultColWidth="9.109375" defaultRowHeight="14.4" x14ac:dyDescent="0.3"/>
  <cols>
    <col min="1" max="1" width="9.109375" style="3"/>
    <col min="2" max="2" width="11.5546875" bestFit="1" customWidth="1"/>
    <col min="3" max="3" width="9.109375" style="8" customWidth="1"/>
    <col min="4" max="4" width="10.33203125" style="3" bestFit="1" customWidth="1"/>
    <col min="5" max="5" width="10.33203125" style="3" customWidth="1"/>
    <col min="6" max="6" width="9.6640625" style="8" customWidth="1"/>
    <col min="7" max="7" width="10.44140625" style="3" customWidth="1"/>
    <col min="8" max="8" width="9.44140625" style="3" bestFit="1" customWidth="1"/>
    <col min="9" max="9" width="10" style="8" customWidth="1"/>
    <col min="10" max="10" width="10.88671875" style="3" bestFit="1" customWidth="1"/>
    <col min="11" max="11" width="10" style="3" customWidth="1"/>
    <col min="12" max="12" width="9.109375" style="8" customWidth="1"/>
    <col min="13" max="13" width="10.33203125" style="3" bestFit="1" customWidth="1"/>
    <col min="14" max="14" width="10.88671875" style="3" bestFit="1" customWidth="1"/>
    <col min="15" max="15" width="10.88671875" style="8" bestFit="1" customWidth="1"/>
    <col min="16" max="16" width="12" style="3" bestFit="1" customWidth="1"/>
    <col min="17" max="17" width="9.88671875" style="3" bestFit="1" customWidth="1"/>
    <col min="18" max="18" width="9.109375" style="8" customWidth="1"/>
    <col min="19" max="19" width="10.33203125" style="3" bestFit="1" customWidth="1"/>
    <col min="20" max="20" width="9.44140625" style="3" bestFit="1" customWidth="1"/>
    <col min="21" max="21" width="9.109375" style="8" customWidth="1"/>
    <col min="22" max="22" width="10.33203125" style="3" bestFit="1" customWidth="1"/>
    <col min="23" max="23" width="10.88671875" style="3" bestFit="1" customWidth="1"/>
    <col min="24" max="24" width="9.109375" style="8" customWidth="1"/>
    <col min="25" max="25" width="10.33203125" style="3" bestFit="1" customWidth="1"/>
    <col min="26" max="26" width="10.88671875" style="3" bestFit="1" customWidth="1"/>
    <col min="27" max="27" width="10.88671875" style="8" customWidth="1"/>
    <col min="28" max="28" width="10.88671875" style="3" customWidth="1"/>
    <col min="29" max="29" width="10.88671875" style="3" bestFit="1" customWidth="1"/>
    <col min="30" max="30" width="9.109375" style="8" customWidth="1"/>
    <col min="31" max="31" width="10.33203125" style="3" bestFit="1" customWidth="1"/>
    <col min="32" max="32" width="9.44140625" style="3" bestFit="1" customWidth="1"/>
    <col min="33" max="33" width="9.88671875" style="8" bestFit="1" customWidth="1"/>
    <col min="34" max="34" width="10.88671875" style="3" bestFit="1" customWidth="1"/>
    <col min="35" max="35" width="9.88671875" style="3" bestFit="1" customWidth="1"/>
    <col min="36" max="36" width="9.109375" style="8" customWidth="1"/>
    <col min="37" max="37" width="10.33203125" style="3" bestFit="1" customWidth="1"/>
    <col min="38" max="38" width="10.6640625" style="3" customWidth="1"/>
    <col min="39" max="39" width="9.109375" style="8" customWidth="1"/>
    <col min="40" max="40" width="10.33203125" style="3" bestFit="1" customWidth="1"/>
    <col min="41" max="41" width="10.6640625" style="3" customWidth="1"/>
    <col min="42" max="42" width="9.88671875" style="8" bestFit="1" customWidth="1"/>
    <col min="43" max="43" width="10.88671875" style="3" bestFit="1" customWidth="1"/>
    <col min="44" max="44" width="9.88671875" style="3" bestFit="1" customWidth="1"/>
    <col min="45" max="45" width="9.109375" style="8" customWidth="1"/>
    <col min="46" max="46" width="10.33203125" style="3" bestFit="1" customWidth="1"/>
    <col min="47" max="47" width="9.44140625" style="3" bestFit="1" customWidth="1"/>
    <col min="48" max="48" width="9.109375" style="8" customWidth="1"/>
    <col min="49" max="49" width="10.33203125" style="3" bestFit="1" customWidth="1"/>
    <col min="50" max="50" width="9.44140625" style="3" bestFit="1" customWidth="1"/>
    <col min="51" max="51" width="9.109375" style="8" customWidth="1"/>
    <col min="52" max="52" width="10.33203125" style="3" bestFit="1" customWidth="1"/>
    <col min="53" max="53" width="9.44140625" style="3" bestFit="1" customWidth="1"/>
    <col min="54" max="54" width="9.109375" style="8" customWidth="1"/>
    <col min="55" max="55" width="10.33203125" style="3" bestFit="1" customWidth="1"/>
    <col min="56" max="56" width="9.88671875" style="3" bestFit="1" customWidth="1"/>
    <col min="57" max="57" width="10.88671875" style="8" bestFit="1" customWidth="1"/>
    <col min="58" max="58" width="10.88671875" style="3" bestFit="1" customWidth="1"/>
    <col min="59" max="59" width="9.44140625" style="3" bestFit="1" customWidth="1"/>
    <col min="60" max="60" width="9.109375" style="8" customWidth="1"/>
    <col min="61" max="61" width="10.33203125" style="3" bestFit="1" customWidth="1"/>
    <col min="62" max="62" width="9.88671875" style="3" bestFit="1" customWidth="1"/>
    <col min="63" max="63" width="9.88671875" style="8" bestFit="1" customWidth="1"/>
    <col min="64" max="64" width="10.33203125" style="3" bestFit="1" customWidth="1"/>
    <col min="65" max="65" width="11.109375" style="3" customWidth="1"/>
    <col min="66" max="66" width="9.88671875" style="8" bestFit="1" customWidth="1"/>
    <col min="67" max="67" width="10.33203125" style="3" bestFit="1" customWidth="1"/>
    <col min="68" max="68" width="9.88671875" style="3" bestFit="1" customWidth="1"/>
    <col min="69" max="69" width="9.88671875" style="8" bestFit="1" customWidth="1"/>
    <col min="70" max="70" width="10.88671875" style="3" bestFit="1" customWidth="1"/>
    <col min="71" max="71" width="9.44140625" style="3" bestFit="1" customWidth="1"/>
    <col min="72" max="72" width="9.88671875" style="8" bestFit="1" customWidth="1"/>
    <col min="73" max="73" width="10.33203125" style="3" bestFit="1" customWidth="1"/>
    <col min="74" max="74" width="9.88671875" style="3" bestFit="1" customWidth="1"/>
    <col min="75" max="75" width="9.109375" style="8" customWidth="1"/>
    <col min="76" max="76" width="10.33203125" style="3" bestFit="1" customWidth="1"/>
    <col min="77" max="77" width="11.44140625" style="3" customWidth="1"/>
    <col min="78" max="78" width="9.109375" style="8" customWidth="1"/>
    <col min="79" max="79" width="10.33203125" style="3" bestFit="1" customWidth="1"/>
    <col min="80" max="80" width="10.6640625" style="3" customWidth="1"/>
    <col min="81" max="81" width="9.109375" style="8" customWidth="1"/>
    <col min="82" max="82" width="10.33203125" style="3" bestFit="1" customWidth="1"/>
    <col min="83" max="83" width="9.44140625" style="3" bestFit="1" customWidth="1"/>
    <col min="84" max="84" width="10.88671875" style="8" bestFit="1" customWidth="1"/>
    <col min="85" max="85" width="12" style="3" bestFit="1" customWidth="1"/>
    <col min="86" max="86" width="9.88671875" style="3" bestFit="1" customWidth="1"/>
    <col min="87" max="87" width="10.88671875" style="8" bestFit="1" customWidth="1"/>
    <col min="88" max="88" width="12" style="3" bestFit="1" customWidth="1"/>
    <col min="89" max="89" width="11.6640625" style="3" customWidth="1"/>
    <col min="90" max="90" width="9.109375" style="8" customWidth="1"/>
    <col min="91" max="91" width="10.33203125" style="3" bestFit="1" customWidth="1"/>
    <col min="92" max="92" width="9.44140625" style="3" bestFit="1" customWidth="1"/>
    <col min="93" max="93" width="9.109375" style="8" customWidth="1"/>
    <col min="94" max="94" width="10.33203125" style="3" bestFit="1" customWidth="1"/>
    <col min="95" max="95" width="9.44140625" style="3" bestFit="1" customWidth="1"/>
    <col min="96" max="96" width="9.109375" style="8" customWidth="1"/>
    <col min="97" max="97" width="10.33203125" style="3" bestFit="1" customWidth="1"/>
    <col min="98" max="98" width="9.44140625" style="3" bestFit="1" customWidth="1"/>
    <col min="99" max="99" width="12.109375" style="8" bestFit="1" customWidth="1"/>
    <col min="100" max="100" width="13" style="3" bestFit="1" customWidth="1"/>
    <col min="101" max="101" width="9.109375" style="3"/>
    <col min="102" max="102" width="1.6640625" style="3" customWidth="1"/>
    <col min="103" max="105" width="9.109375" style="3"/>
    <col min="106" max="106" width="1.6640625" style="3" customWidth="1"/>
    <col min="107" max="109" width="9.109375" style="3"/>
    <col min="110" max="110" width="1.6640625" style="3" customWidth="1"/>
    <col min="111" max="111" width="12.109375" style="3" customWidth="1"/>
    <col min="112" max="113" width="9.109375" style="3"/>
    <col min="114" max="114" width="1.6640625" style="3" customWidth="1"/>
    <col min="115" max="117" width="9.109375" style="3"/>
    <col min="118" max="118" width="1.6640625" style="3" customWidth="1"/>
    <col min="119" max="121" width="9.109375" style="3"/>
    <col min="122" max="122" width="1.6640625" style="3" customWidth="1"/>
    <col min="123" max="125" width="9.109375" style="3"/>
    <col min="126" max="126" width="1.6640625" style="3" customWidth="1"/>
    <col min="127" max="16384" width="9.109375" style="3"/>
  </cols>
  <sheetData>
    <row r="1" spans="1:208" s="21" customFormat="1" ht="7.5" customHeight="1" x14ac:dyDescent="0.3">
      <c r="B1" s="19"/>
      <c r="C1" s="20"/>
      <c r="F1" s="20"/>
      <c r="I1" s="20"/>
      <c r="L1" s="20"/>
      <c r="O1" s="20"/>
      <c r="R1" s="20"/>
      <c r="U1" s="20"/>
      <c r="X1" s="20"/>
      <c r="AA1" s="20"/>
      <c r="AD1" s="20"/>
      <c r="AG1" s="20"/>
      <c r="AJ1" s="20"/>
      <c r="AM1" s="20"/>
      <c r="AP1" s="20"/>
      <c r="AS1" s="20"/>
      <c r="AV1" s="20"/>
      <c r="AY1" s="20"/>
      <c r="BB1" s="20"/>
      <c r="BE1" s="20"/>
      <c r="BH1" s="20"/>
      <c r="BK1" s="20"/>
      <c r="BN1" s="20"/>
      <c r="BQ1" s="20"/>
      <c r="BT1" s="20"/>
      <c r="BW1" s="20"/>
      <c r="BZ1" s="20"/>
      <c r="CC1" s="20"/>
      <c r="CF1" s="20"/>
      <c r="CI1" s="20"/>
      <c r="CL1" s="20"/>
      <c r="CO1" s="20"/>
      <c r="CR1" s="20"/>
      <c r="CU1" s="20"/>
    </row>
    <row r="2" spans="1:208" s="25" customFormat="1" ht="21" customHeight="1" x14ac:dyDescent="0.4">
      <c r="B2" s="22" t="s">
        <v>18</v>
      </c>
      <c r="C2" s="106" t="s">
        <v>49</v>
      </c>
      <c r="D2" s="106"/>
      <c r="E2" s="106"/>
      <c r="F2" s="106"/>
      <c r="G2" s="106"/>
      <c r="H2" s="106"/>
      <c r="I2" s="106"/>
      <c r="J2" s="23"/>
      <c r="K2" s="23"/>
      <c r="L2" s="24"/>
      <c r="M2" s="23"/>
      <c r="N2" s="23"/>
      <c r="O2" s="24"/>
      <c r="R2" s="26"/>
      <c r="U2" s="26"/>
      <c r="X2" s="26"/>
      <c r="AA2" s="26"/>
      <c r="AD2" s="26"/>
      <c r="AG2" s="26"/>
      <c r="AJ2" s="26"/>
      <c r="AM2" s="26"/>
      <c r="AP2" s="26"/>
      <c r="AS2" s="26"/>
      <c r="AV2" s="26"/>
      <c r="AY2" s="26"/>
      <c r="BB2" s="26"/>
      <c r="BE2" s="26"/>
      <c r="BH2" s="26"/>
      <c r="BK2" s="26"/>
      <c r="BN2" s="26"/>
      <c r="BQ2" s="26"/>
      <c r="BT2" s="26"/>
      <c r="BW2" s="26"/>
      <c r="BZ2" s="26"/>
      <c r="CC2" s="26"/>
      <c r="CF2" s="26"/>
      <c r="CI2" s="26"/>
      <c r="CL2" s="26"/>
      <c r="CO2" s="26"/>
      <c r="CR2" s="26"/>
      <c r="CU2" s="26"/>
    </row>
    <row r="3" spans="1:208" s="25" customFormat="1" ht="6.75" customHeight="1" thickBot="1" x14ac:dyDescent="0.35">
      <c r="B3" s="27"/>
      <c r="C3" s="26"/>
      <c r="F3" s="26"/>
      <c r="I3" s="28"/>
      <c r="J3" s="29"/>
      <c r="K3" s="29"/>
      <c r="L3" s="26"/>
      <c r="O3" s="26"/>
      <c r="R3" s="26"/>
      <c r="U3" s="26"/>
      <c r="X3" s="26"/>
      <c r="AA3" s="26"/>
      <c r="AD3" s="26"/>
      <c r="AG3" s="26"/>
      <c r="AJ3" s="26"/>
      <c r="AM3" s="26"/>
      <c r="AP3" s="26"/>
      <c r="AS3" s="26"/>
      <c r="AV3" s="26"/>
      <c r="AY3" s="26"/>
      <c r="BB3" s="26"/>
      <c r="BE3" s="26"/>
      <c r="BH3" s="26"/>
      <c r="BK3" s="26"/>
      <c r="BN3" s="26"/>
      <c r="BQ3" s="26"/>
      <c r="BT3" s="26"/>
      <c r="BW3" s="26"/>
      <c r="BZ3" s="26"/>
      <c r="CC3" s="26"/>
      <c r="CF3" s="26"/>
      <c r="CI3" s="26"/>
      <c r="CL3" s="26"/>
      <c r="CO3" s="26"/>
      <c r="CR3" s="26"/>
      <c r="CU3" s="26"/>
    </row>
    <row r="4" spans="1:208" s="30" customFormat="1" ht="45" customHeight="1" x14ac:dyDescent="0.3">
      <c r="A4" s="110" t="s">
        <v>0</v>
      </c>
      <c r="B4" s="111"/>
      <c r="C4" s="109" t="s">
        <v>33</v>
      </c>
      <c r="D4" s="107"/>
      <c r="E4" s="108"/>
      <c r="F4" s="109" t="s">
        <v>34</v>
      </c>
      <c r="G4" s="107"/>
      <c r="H4" s="108"/>
      <c r="I4" s="100" t="s">
        <v>19</v>
      </c>
      <c r="J4" s="101"/>
      <c r="K4" s="102"/>
      <c r="L4" s="100" t="s">
        <v>20</v>
      </c>
      <c r="M4" s="101"/>
      <c r="N4" s="102"/>
      <c r="O4" s="100" t="s">
        <v>21</v>
      </c>
      <c r="P4" s="101"/>
      <c r="Q4" s="102"/>
      <c r="R4" s="109" t="s">
        <v>41</v>
      </c>
      <c r="S4" s="107"/>
      <c r="T4" s="108"/>
      <c r="U4" s="100" t="s">
        <v>62</v>
      </c>
      <c r="V4" s="101"/>
      <c r="W4" s="102"/>
      <c r="X4" s="100" t="s">
        <v>22</v>
      </c>
      <c r="Y4" s="101"/>
      <c r="Z4" s="102"/>
      <c r="AA4" s="100" t="s">
        <v>23</v>
      </c>
      <c r="AB4" s="101"/>
      <c r="AC4" s="102"/>
      <c r="AD4" s="109" t="s">
        <v>42</v>
      </c>
      <c r="AE4" s="107"/>
      <c r="AF4" s="108"/>
      <c r="AG4" s="100" t="s">
        <v>55</v>
      </c>
      <c r="AH4" s="107"/>
      <c r="AI4" s="108"/>
      <c r="AJ4" s="100" t="s">
        <v>61</v>
      </c>
      <c r="AK4" s="101"/>
      <c r="AL4" s="102"/>
      <c r="AM4" s="100" t="s">
        <v>24</v>
      </c>
      <c r="AN4" s="101"/>
      <c r="AO4" s="102"/>
      <c r="AP4" s="100" t="s">
        <v>25</v>
      </c>
      <c r="AQ4" s="101"/>
      <c r="AR4" s="102"/>
      <c r="AS4" s="103" t="s">
        <v>35</v>
      </c>
      <c r="AT4" s="104"/>
      <c r="AU4" s="105"/>
      <c r="AV4" s="103" t="s">
        <v>64</v>
      </c>
      <c r="AW4" s="104"/>
      <c r="AX4" s="105"/>
      <c r="AY4" s="103" t="s">
        <v>36</v>
      </c>
      <c r="AZ4" s="104"/>
      <c r="BA4" s="105"/>
      <c r="BB4" s="100" t="s">
        <v>26</v>
      </c>
      <c r="BC4" s="101"/>
      <c r="BD4" s="102"/>
      <c r="BE4" s="103" t="s">
        <v>53</v>
      </c>
      <c r="BF4" s="104"/>
      <c r="BG4" s="105"/>
      <c r="BH4" s="103" t="s">
        <v>45</v>
      </c>
      <c r="BI4" s="104"/>
      <c r="BJ4" s="105"/>
      <c r="BK4" s="100" t="s">
        <v>57</v>
      </c>
      <c r="BL4" s="101"/>
      <c r="BM4" s="102"/>
      <c r="BN4" s="100" t="s">
        <v>54</v>
      </c>
      <c r="BO4" s="101"/>
      <c r="BP4" s="102"/>
      <c r="BQ4" s="100" t="s">
        <v>27</v>
      </c>
      <c r="BR4" s="101"/>
      <c r="BS4" s="102"/>
      <c r="BT4" s="100" t="s">
        <v>28</v>
      </c>
      <c r="BU4" s="101"/>
      <c r="BV4" s="102"/>
      <c r="BW4" s="109" t="s">
        <v>56</v>
      </c>
      <c r="BX4" s="107"/>
      <c r="BY4" s="108"/>
      <c r="BZ4" s="109" t="s">
        <v>60</v>
      </c>
      <c r="CA4" s="107"/>
      <c r="CB4" s="108"/>
      <c r="CC4" s="109" t="s">
        <v>46</v>
      </c>
      <c r="CD4" s="107"/>
      <c r="CE4" s="108"/>
      <c r="CF4" s="100" t="s">
        <v>58</v>
      </c>
      <c r="CG4" s="101"/>
      <c r="CH4" s="102"/>
      <c r="CI4" s="100" t="s">
        <v>29</v>
      </c>
      <c r="CJ4" s="101"/>
      <c r="CK4" s="102"/>
      <c r="CL4" s="109" t="s">
        <v>47</v>
      </c>
      <c r="CM4" s="107"/>
      <c r="CN4" s="108"/>
      <c r="CO4" s="103" t="s">
        <v>39</v>
      </c>
      <c r="CP4" s="104"/>
      <c r="CQ4" s="105"/>
      <c r="CR4" s="109" t="s">
        <v>40</v>
      </c>
      <c r="CS4" s="107"/>
      <c r="CT4" s="108"/>
      <c r="CU4" s="46" t="s">
        <v>30</v>
      </c>
      <c r="CV4" s="47" t="s">
        <v>30</v>
      </c>
      <c r="CW4" s="44"/>
      <c r="CY4" s="44"/>
      <c r="CZ4" s="44"/>
      <c r="DA4" s="44"/>
      <c r="DC4" s="44"/>
      <c r="DD4" s="44"/>
      <c r="DE4" s="44"/>
      <c r="DG4" s="44"/>
      <c r="DH4" s="44"/>
      <c r="DI4" s="44"/>
      <c r="DK4" s="44"/>
      <c r="DL4" s="44"/>
      <c r="DM4" s="44"/>
      <c r="DO4" s="44"/>
      <c r="DP4" s="44"/>
      <c r="DQ4" s="44"/>
      <c r="DS4" s="44"/>
      <c r="DT4" s="44"/>
      <c r="DU4" s="44"/>
      <c r="DW4" s="44"/>
      <c r="DX4" s="44"/>
      <c r="DY4" s="44"/>
    </row>
    <row r="5" spans="1:208" s="45" customFormat="1" ht="45" customHeight="1" thickBot="1" x14ac:dyDescent="0.35">
      <c r="A5" s="64" t="s">
        <v>1</v>
      </c>
      <c r="B5" s="65" t="s">
        <v>59</v>
      </c>
      <c r="C5" s="38" t="s">
        <v>2</v>
      </c>
      <c r="D5" s="37" t="s">
        <v>3</v>
      </c>
      <c r="E5" s="39" t="s">
        <v>4</v>
      </c>
      <c r="F5" s="38" t="s">
        <v>2</v>
      </c>
      <c r="G5" s="37" t="s">
        <v>3</v>
      </c>
      <c r="H5" s="39" t="s">
        <v>4</v>
      </c>
      <c r="I5" s="38" t="s">
        <v>2</v>
      </c>
      <c r="J5" s="37" t="s">
        <v>3</v>
      </c>
      <c r="K5" s="39" t="s">
        <v>4</v>
      </c>
      <c r="L5" s="38" t="s">
        <v>2</v>
      </c>
      <c r="M5" s="37" t="s">
        <v>3</v>
      </c>
      <c r="N5" s="39" t="s">
        <v>4</v>
      </c>
      <c r="O5" s="38" t="s">
        <v>2</v>
      </c>
      <c r="P5" s="37" t="s">
        <v>3</v>
      </c>
      <c r="Q5" s="39" t="s">
        <v>4</v>
      </c>
      <c r="R5" s="38" t="s">
        <v>2</v>
      </c>
      <c r="S5" s="37" t="s">
        <v>3</v>
      </c>
      <c r="T5" s="39" t="s">
        <v>4</v>
      </c>
      <c r="U5" s="38" t="s">
        <v>2</v>
      </c>
      <c r="V5" s="37" t="s">
        <v>3</v>
      </c>
      <c r="W5" s="39" t="s">
        <v>4</v>
      </c>
      <c r="X5" s="38" t="s">
        <v>2</v>
      </c>
      <c r="Y5" s="37" t="s">
        <v>3</v>
      </c>
      <c r="Z5" s="39" t="s">
        <v>4</v>
      </c>
      <c r="AA5" s="38" t="s">
        <v>2</v>
      </c>
      <c r="AB5" s="37" t="s">
        <v>3</v>
      </c>
      <c r="AC5" s="39" t="s">
        <v>4</v>
      </c>
      <c r="AD5" s="38" t="s">
        <v>2</v>
      </c>
      <c r="AE5" s="37" t="s">
        <v>3</v>
      </c>
      <c r="AF5" s="39" t="s">
        <v>4</v>
      </c>
      <c r="AG5" s="38" t="s">
        <v>2</v>
      </c>
      <c r="AH5" s="37" t="s">
        <v>3</v>
      </c>
      <c r="AI5" s="39" t="s">
        <v>4</v>
      </c>
      <c r="AJ5" s="38" t="s">
        <v>2</v>
      </c>
      <c r="AK5" s="37" t="s">
        <v>3</v>
      </c>
      <c r="AL5" s="39" t="s">
        <v>4</v>
      </c>
      <c r="AM5" s="38" t="s">
        <v>2</v>
      </c>
      <c r="AN5" s="37" t="s">
        <v>3</v>
      </c>
      <c r="AO5" s="39" t="s">
        <v>4</v>
      </c>
      <c r="AP5" s="38" t="s">
        <v>2</v>
      </c>
      <c r="AQ5" s="37" t="s">
        <v>3</v>
      </c>
      <c r="AR5" s="39" t="s">
        <v>4</v>
      </c>
      <c r="AS5" s="38" t="s">
        <v>2</v>
      </c>
      <c r="AT5" s="37" t="s">
        <v>3</v>
      </c>
      <c r="AU5" s="39" t="s">
        <v>4</v>
      </c>
      <c r="AV5" s="38" t="s">
        <v>2</v>
      </c>
      <c r="AW5" s="37" t="s">
        <v>3</v>
      </c>
      <c r="AX5" s="39" t="s">
        <v>4</v>
      </c>
      <c r="AY5" s="38" t="s">
        <v>2</v>
      </c>
      <c r="AZ5" s="37" t="s">
        <v>3</v>
      </c>
      <c r="BA5" s="39" t="s">
        <v>4</v>
      </c>
      <c r="BB5" s="38" t="s">
        <v>2</v>
      </c>
      <c r="BC5" s="37" t="s">
        <v>3</v>
      </c>
      <c r="BD5" s="39" t="s">
        <v>4</v>
      </c>
      <c r="BE5" s="38" t="s">
        <v>2</v>
      </c>
      <c r="BF5" s="37" t="s">
        <v>3</v>
      </c>
      <c r="BG5" s="39" t="s">
        <v>4</v>
      </c>
      <c r="BH5" s="38" t="s">
        <v>2</v>
      </c>
      <c r="BI5" s="37" t="s">
        <v>3</v>
      </c>
      <c r="BJ5" s="39" t="s">
        <v>4</v>
      </c>
      <c r="BK5" s="38" t="s">
        <v>2</v>
      </c>
      <c r="BL5" s="37" t="s">
        <v>3</v>
      </c>
      <c r="BM5" s="39" t="s">
        <v>4</v>
      </c>
      <c r="BN5" s="38" t="s">
        <v>2</v>
      </c>
      <c r="BO5" s="37" t="s">
        <v>3</v>
      </c>
      <c r="BP5" s="39" t="s">
        <v>4</v>
      </c>
      <c r="BQ5" s="38" t="s">
        <v>2</v>
      </c>
      <c r="BR5" s="37" t="s">
        <v>3</v>
      </c>
      <c r="BS5" s="39" t="s">
        <v>4</v>
      </c>
      <c r="BT5" s="38" t="s">
        <v>2</v>
      </c>
      <c r="BU5" s="37" t="s">
        <v>3</v>
      </c>
      <c r="BV5" s="39" t="s">
        <v>4</v>
      </c>
      <c r="BW5" s="38" t="s">
        <v>2</v>
      </c>
      <c r="BX5" s="37" t="s">
        <v>3</v>
      </c>
      <c r="BY5" s="39" t="s">
        <v>4</v>
      </c>
      <c r="BZ5" s="38" t="s">
        <v>2</v>
      </c>
      <c r="CA5" s="37" t="s">
        <v>3</v>
      </c>
      <c r="CB5" s="39" t="s">
        <v>4</v>
      </c>
      <c r="CC5" s="38" t="s">
        <v>2</v>
      </c>
      <c r="CD5" s="37" t="s">
        <v>3</v>
      </c>
      <c r="CE5" s="39" t="s">
        <v>4</v>
      </c>
      <c r="CF5" s="38" t="s">
        <v>2</v>
      </c>
      <c r="CG5" s="37" t="s">
        <v>3</v>
      </c>
      <c r="CH5" s="39" t="s">
        <v>4</v>
      </c>
      <c r="CI5" s="38" t="s">
        <v>2</v>
      </c>
      <c r="CJ5" s="37" t="s">
        <v>3</v>
      </c>
      <c r="CK5" s="39" t="s">
        <v>4</v>
      </c>
      <c r="CL5" s="38" t="s">
        <v>2</v>
      </c>
      <c r="CM5" s="37" t="s">
        <v>3</v>
      </c>
      <c r="CN5" s="39" t="s">
        <v>4</v>
      </c>
      <c r="CO5" s="38" t="s">
        <v>2</v>
      </c>
      <c r="CP5" s="37" t="s">
        <v>3</v>
      </c>
      <c r="CQ5" s="39" t="s">
        <v>4</v>
      </c>
      <c r="CR5" s="38" t="s">
        <v>2</v>
      </c>
      <c r="CS5" s="37" t="s">
        <v>3</v>
      </c>
      <c r="CT5" s="39" t="s">
        <v>4</v>
      </c>
      <c r="CU5" s="38" t="s">
        <v>31</v>
      </c>
      <c r="CV5" s="39" t="s">
        <v>32</v>
      </c>
      <c r="CW5" s="44"/>
      <c r="CX5" s="30"/>
      <c r="CY5" s="44"/>
      <c r="CZ5" s="44"/>
      <c r="DA5" s="44"/>
      <c r="DB5" s="30"/>
      <c r="DC5" s="44"/>
      <c r="DD5" s="44"/>
      <c r="DE5" s="44"/>
      <c r="DF5" s="30"/>
      <c r="DG5" s="44"/>
      <c r="DH5" s="44"/>
      <c r="DI5" s="44"/>
      <c r="DJ5" s="30"/>
      <c r="DK5" s="44"/>
      <c r="DL5" s="44"/>
      <c r="DM5" s="44"/>
      <c r="DN5" s="30"/>
      <c r="DO5" s="44"/>
      <c r="DP5" s="44"/>
      <c r="DQ5" s="44"/>
      <c r="DR5" s="30"/>
      <c r="DS5" s="44"/>
      <c r="DT5" s="44"/>
      <c r="DU5" s="44"/>
      <c r="DV5" s="30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44"/>
      <c r="FE5" s="44"/>
      <c r="FF5" s="44"/>
      <c r="FG5" s="44"/>
      <c r="FH5" s="44"/>
      <c r="FI5" s="44"/>
      <c r="FJ5" s="44"/>
      <c r="FK5" s="44"/>
      <c r="FL5" s="44"/>
      <c r="FM5" s="44"/>
      <c r="FN5" s="44"/>
      <c r="FO5" s="44"/>
      <c r="FP5" s="44"/>
      <c r="FQ5" s="44"/>
      <c r="FR5" s="44"/>
      <c r="FS5" s="44"/>
      <c r="FT5" s="44"/>
      <c r="FU5" s="44"/>
      <c r="FV5" s="44"/>
      <c r="FW5" s="44"/>
      <c r="FX5" s="44"/>
      <c r="FY5" s="44"/>
      <c r="FZ5" s="44"/>
      <c r="GA5" s="44"/>
      <c r="GB5" s="44"/>
      <c r="GC5" s="44"/>
      <c r="GD5" s="44"/>
      <c r="GE5" s="44"/>
      <c r="GF5" s="44"/>
      <c r="GG5" s="44"/>
      <c r="GH5" s="44"/>
      <c r="GI5" s="44"/>
      <c r="GJ5" s="44"/>
      <c r="GK5" s="44"/>
      <c r="GL5" s="44"/>
      <c r="GM5" s="44"/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/>
    </row>
    <row r="6" spans="1:208" x14ac:dyDescent="0.3">
      <c r="A6" s="15">
        <v>2009</v>
      </c>
      <c r="B6" s="60" t="s">
        <v>5</v>
      </c>
      <c r="C6" s="48">
        <v>0</v>
      </c>
      <c r="D6" s="4">
        <v>0</v>
      </c>
      <c r="E6" s="49">
        <v>0</v>
      </c>
      <c r="F6" s="48">
        <v>0</v>
      </c>
      <c r="G6" s="4">
        <v>0</v>
      </c>
      <c r="H6" s="49">
        <v>0</v>
      </c>
      <c r="I6" s="48">
        <v>0</v>
      </c>
      <c r="J6" s="4">
        <v>0</v>
      </c>
      <c r="K6" s="49">
        <v>0</v>
      </c>
      <c r="L6" s="48">
        <v>0</v>
      </c>
      <c r="M6" s="4">
        <v>0</v>
      </c>
      <c r="N6" s="49">
        <v>0</v>
      </c>
      <c r="O6" s="56">
        <v>22</v>
      </c>
      <c r="P6" s="9">
        <v>420</v>
      </c>
      <c r="Q6" s="49">
        <f t="shared" ref="Q6:Q17" si="0">P6/O6*1000</f>
        <v>19090.909090909088</v>
      </c>
      <c r="R6" s="48">
        <v>0</v>
      </c>
      <c r="S6" s="4">
        <v>0</v>
      </c>
      <c r="T6" s="49">
        <v>0</v>
      </c>
      <c r="U6" s="48">
        <v>0</v>
      </c>
      <c r="V6" s="4">
        <v>0</v>
      </c>
      <c r="W6" s="49">
        <f t="shared" ref="W6:W17" si="1">IF(U6=0,0,V6/U6*1000)</f>
        <v>0</v>
      </c>
      <c r="X6" s="48">
        <v>0</v>
      </c>
      <c r="Y6" s="4">
        <v>39</v>
      </c>
      <c r="Z6" s="49">
        <v>0</v>
      </c>
      <c r="AA6" s="48">
        <v>0</v>
      </c>
      <c r="AB6" s="4">
        <v>0</v>
      </c>
      <c r="AC6" s="49">
        <v>0</v>
      </c>
      <c r="AD6" s="48">
        <v>0</v>
      </c>
      <c r="AE6" s="4">
        <v>0</v>
      </c>
      <c r="AF6" s="49">
        <v>0</v>
      </c>
      <c r="AG6" s="48">
        <v>0</v>
      </c>
      <c r="AH6" s="4">
        <v>0</v>
      </c>
      <c r="AI6" s="49">
        <v>0</v>
      </c>
      <c r="AJ6" s="48">
        <v>0</v>
      </c>
      <c r="AK6" s="4">
        <v>0</v>
      </c>
      <c r="AL6" s="55">
        <v>0</v>
      </c>
      <c r="AM6" s="48">
        <v>0</v>
      </c>
      <c r="AN6" s="4">
        <v>0</v>
      </c>
      <c r="AO6" s="49">
        <v>0</v>
      </c>
      <c r="AP6" s="48">
        <v>0</v>
      </c>
      <c r="AQ6" s="4">
        <v>0</v>
      </c>
      <c r="AR6" s="49">
        <v>0</v>
      </c>
      <c r="AS6" s="48">
        <v>0</v>
      </c>
      <c r="AT6" s="4">
        <v>0</v>
      </c>
      <c r="AU6" s="49">
        <v>0</v>
      </c>
      <c r="AV6" s="48">
        <v>0</v>
      </c>
      <c r="AW6" s="4">
        <v>0</v>
      </c>
      <c r="AX6" s="49">
        <f t="shared" ref="AX6:AX17" si="2">IF(AV6=0,0,AW6/AV6*1000)</f>
        <v>0</v>
      </c>
      <c r="AY6" s="48">
        <v>0</v>
      </c>
      <c r="AZ6" s="4">
        <v>0</v>
      </c>
      <c r="BA6" s="49">
        <v>0</v>
      </c>
      <c r="BB6" s="48">
        <v>0</v>
      </c>
      <c r="BC6" s="4">
        <v>0</v>
      </c>
      <c r="BD6" s="49">
        <v>0</v>
      </c>
      <c r="BE6" s="48">
        <v>0</v>
      </c>
      <c r="BF6" s="4">
        <v>0</v>
      </c>
      <c r="BG6" s="49">
        <v>0</v>
      </c>
      <c r="BH6" s="48">
        <v>0</v>
      </c>
      <c r="BI6" s="4">
        <v>0</v>
      </c>
      <c r="BJ6" s="49">
        <v>0</v>
      </c>
      <c r="BK6" s="48">
        <v>0</v>
      </c>
      <c r="BL6" s="4">
        <v>0</v>
      </c>
      <c r="BM6" s="49">
        <v>0</v>
      </c>
      <c r="BN6" s="48">
        <v>0</v>
      </c>
      <c r="BO6" s="4">
        <v>0</v>
      </c>
      <c r="BP6" s="49">
        <v>0</v>
      </c>
      <c r="BQ6" s="48">
        <v>0</v>
      </c>
      <c r="BR6" s="4">
        <v>0</v>
      </c>
      <c r="BS6" s="49">
        <v>0</v>
      </c>
      <c r="BT6" s="48">
        <v>0</v>
      </c>
      <c r="BU6" s="4">
        <v>0</v>
      </c>
      <c r="BV6" s="49">
        <v>0</v>
      </c>
      <c r="BW6" s="48">
        <v>0</v>
      </c>
      <c r="BX6" s="4">
        <v>0</v>
      </c>
      <c r="BY6" s="49">
        <v>0</v>
      </c>
      <c r="BZ6" s="48">
        <v>0</v>
      </c>
      <c r="CA6" s="4">
        <v>0</v>
      </c>
      <c r="CB6" s="49">
        <v>0</v>
      </c>
      <c r="CC6" s="48">
        <v>0</v>
      </c>
      <c r="CD6" s="4">
        <v>0</v>
      </c>
      <c r="CE6" s="49">
        <v>0</v>
      </c>
      <c r="CF6" s="48">
        <v>0</v>
      </c>
      <c r="CG6" s="4">
        <v>0</v>
      </c>
      <c r="CH6" s="49">
        <v>0</v>
      </c>
      <c r="CI6" s="48">
        <v>0</v>
      </c>
      <c r="CJ6" s="4">
        <v>0</v>
      </c>
      <c r="CK6" s="49">
        <v>0</v>
      </c>
      <c r="CL6" s="48">
        <v>0</v>
      </c>
      <c r="CM6" s="4">
        <v>0</v>
      </c>
      <c r="CN6" s="49">
        <v>0</v>
      </c>
      <c r="CO6" s="48">
        <v>0</v>
      </c>
      <c r="CP6" s="4">
        <v>0</v>
      </c>
      <c r="CQ6" s="49">
        <v>0</v>
      </c>
      <c r="CR6" s="48">
        <v>0</v>
      </c>
      <c r="CS6" s="4">
        <v>0</v>
      </c>
      <c r="CT6" s="49">
        <v>0</v>
      </c>
      <c r="CU6" s="7">
        <f t="shared" ref="CU6:CU44" si="3">SUM(CI6,BT6,BQ6,BB6,AP6,AM6,AA6,X6,O6,L6,I6)</f>
        <v>22</v>
      </c>
      <c r="CV6" s="10">
        <f t="shared" ref="CV6:CV44" si="4">SUM(CJ6,BU6,BR6,BC6,AQ6,AN6,AB6,Y6,P6,M6,J6)</f>
        <v>459</v>
      </c>
      <c r="CW6" s="1"/>
      <c r="CX6" s="2"/>
      <c r="CY6" s="1"/>
      <c r="CZ6" s="1"/>
      <c r="DA6" s="1"/>
      <c r="DB6" s="2"/>
      <c r="DC6" s="1"/>
      <c r="DD6" s="1"/>
      <c r="DE6" s="1"/>
      <c r="DF6" s="2"/>
      <c r="DG6" s="1"/>
      <c r="DH6" s="1"/>
      <c r="DI6" s="1"/>
      <c r="DJ6" s="2"/>
      <c r="DK6" s="1"/>
      <c r="DL6" s="1"/>
      <c r="DM6" s="1"/>
      <c r="DN6" s="2"/>
      <c r="DO6" s="1"/>
      <c r="DP6" s="1"/>
      <c r="DQ6" s="1"/>
      <c r="DR6" s="2"/>
      <c r="DS6" s="1"/>
      <c r="DT6" s="1"/>
      <c r="DU6" s="1"/>
      <c r="DV6" s="2"/>
      <c r="DW6" s="1"/>
      <c r="DX6" s="1"/>
      <c r="DY6" s="1"/>
    </row>
    <row r="7" spans="1:208" x14ac:dyDescent="0.3">
      <c r="A7" s="14">
        <v>2009</v>
      </c>
      <c r="B7" s="58" t="s">
        <v>6</v>
      </c>
      <c r="C7" s="48">
        <v>0</v>
      </c>
      <c r="D7" s="4">
        <v>0</v>
      </c>
      <c r="E7" s="49">
        <v>0</v>
      </c>
      <c r="F7" s="48">
        <v>0</v>
      </c>
      <c r="G7" s="4">
        <v>0</v>
      </c>
      <c r="H7" s="49">
        <v>0</v>
      </c>
      <c r="I7" s="48">
        <v>0</v>
      </c>
      <c r="J7" s="4">
        <v>0</v>
      </c>
      <c r="K7" s="49">
        <v>0</v>
      </c>
      <c r="L7" s="48">
        <v>0</v>
      </c>
      <c r="M7" s="4">
        <v>0</v>
      </c>
      <c r="N7" s="49">
        <v>0</v>
      </c>
      <c r="O7" s="56">
        <v>17</v>
      </c>
      <c r="P7" s="9">
        <v>272</v>
      </c>
      <c r="Q7" s="49">
        <f t="shared" si="0"/>
        <v>16000</v>
      </c>
      <c r="R7" s="48">
        <v>0</v>
      </c>
      <c r="S7" s="4">
        <v>0</v>
      </c>
      <c r="T7" s="49">
        <v>0</v>
      </c>
      <c r="U7" s="48">
        <v>0</v>
      </c>
      <c r="V7" s="4">
        <v>0</v>
      </c>
      <c r="W7" s="49">
        <f t="shared" si="1"/>
        <v>0</v>
      </c>
      <c r="X7" s="48">
        <v>0</v>
      </c>
      <c r="Y7" s="4">
        <v>0</v>
      </c>
      <c r="Z7" s="49">
        <v>0</v>
      </c>
      <c r="AA7" s="48">
        <v>0</v>
      </c>
      <c r="AB7" s="4">
        <v>0</v>
      </c>
      <c r="AC7" s="49">
        <v>0</v>
      </c>
      <c r="AD7" s="48">
        <v>0</v>
      </c>
      <c r="AE7" s="4">
        <v>0</v>
      </c>
      <c r="AF7" s="49">
        <v>0</v>
      </c>
      <c r="AG7" s="48">
        <v>0</v>
      </c>
      <c r="AH7" s="4">
        <v>0</v>
      </c>
      <c r="AI7" s="49">
        <v>0</v>
      </c>
      <c r="AJ7" s="48">
        <v>0</v>
      </c>
      <c r="AK7" s="4">
        <v>0</v>
      </c>
      <c r="AL7" s="55">
        <v>0</v>
      </c>
      <c r="AM7" s="48">
        <v>0</v>
      </c>
      <c r="AN7" s="4">
        <v>0</v>
      </c>
      <c r="AO7" s="49">
        <v>0</v>
      </c>
      <c r="AP7" s="48">
        <v>0</v>
      </c>
      <c r="AQ7" s="4">
        <v>0</v>
      </c>
      <c r="AR7" s="49">
        <v>0</v>
      </c>
      <c r="AS7" s="48">
        <v>0</v>
      </c>
      <c r="AT7" s="4">
        <v>0</v>
      </c>
      <c r="AU7" s="49">
        <v>0</v>
      </c>
      <c r="AV7" s="48">
        <v>0</v>
      </c>
      <c r="AW7" s="4">
        <v>0</v>
      </c>
      <c r="AX7" s="49">
        <f t="shared" si="2"/>
        <v>0</v>
      </c>
      <c r="AY7" s="48">
        <v>0</v>
      </c>
      <c r="AZ7" s="4">
        <v>0</v>
      </c>
      <c r="BA7" s="49">
        <v>0</v>
      </c>
      <c r="BB7" s="48">
        <v>0</v>
      </c>
      <c r="BC7" s="4">
        <v>0</v>
      </c>
      <c r="BD7" s="49">
        <v>0</v>
      </c>
      <c r="BE7" s="48">
        <v>0</v>
      </c>
      <c r="BF7" s="4">
        <v>0</v>
      </c>
      <c r="BG7" s="49">
        <v>0</v>
      </c>
      <c r="BH7" s="48">
        <v>0</v>
      </c>
      <c r="BI7" s="4">
        <v>0</v>
      </c>
      <c r="BJ7" s="49">
        <v>0</v>
      </c>
      <c r="BK7" s="48">
        <v>0</v>
      </c>
      <c r="BL7" s="4">
        <v>0</v>
      </c>
      <c r="BM7" s="49">
        <v>0</v>
      </c>
      <c r="BN7" s="48">
        <v>0</v>
      </c>
      <c r="BO7" s="4">
        <v>0</v>
      </c>
      <c r="BP7" s="49">
        <v>0</v>
      </c>
      <c r="BQ7" s="48">
        <v>0</v>
      </c>
      <c r="BR7" s="4">
        <v>0</v>
      </c>
      <c r="BS7" s="49">
        <v>0</v>
      </c>
      <c r="BT7" s="56">
        <v>22</v>
      </c>
      <c r="BU7" s="9">
        <v>371</v>
      </c>
      <c r="BV7" s="49">
        <f>BU7/BT7*1000</f>
        <v>16863.636363636364</v>
      </c>
      <c r="BW7" s="48">
        <v>0</v>
      </c>
      <c r="BX7" s="4">
        <v>0</v>
      </c>
      <c r="BY7" s="49">
        <v>0</v>
      </c>
      <c r="BZ7" s="48">
        <v>0</v>
      </c>
      <c r="CA7" s="4">
        <v>0</v>
      </c>
      <c r="CB7" s="49">
        <v>0</v>
      </c>
      <c r="CC7" s="48">
        <v>0</v>
      </c>
      <c r="CD7" s="4">
        <v>0</v>
      </c>
      <c r="CE7" s="49">
        <v>0</v>
      </c>
      <c r="CF7" s="48">
        <v>0</v>
      </c>
      <c r="CG7" s="4">
        <v>0</v>
      </c>
      <c r="CH7" s="49">
        <v>0</v>
      </c>
      <c r="CI7" s="48">
        <v>0</v>
      </c>
      <c r="CJ7" s="4">
        <v>0</v>
      </c>
      <c r="CK7" s="49">
        <v>0</v>
      </c>
      <c r="CL7" s="48">
        <v>0</v>
      </c>
      <c r="CM7" s="4">
        <v>0</v>
      </c>
      <c r="CN7" s="49">
        <v>0</v>
      </c>
      <c r="CO7" s="48">
        <v>0</v>
      </c>
      <c r="CP7" s="4">
        <v>0</v>
      </c>
      <c r="CQ7" s="49">
        <v>0</v>
      </c>
      <c r="CR7" s="48">
        <v>0</v>
      </c>
      <c r="CS7" s="4">
        <v>0</v>
      </c>
      <c r="CT7" s="49">
        <v>0</v>
      </c>
      <c r="CU7" s="7">
        <f t="shared" si="3"/>
        <v>39</v>
      </c>
      <c r="CV7" s="10">
        <f t="shared" si="4"/>
        <v>643</v>
      </c>
      <c r="CW7" s="1"/>
      <c r="CX7" s="2"/>
      <c r="CY7" s="1"/>
      <c r="CZ7" s="1"/>
      <c r="DA7" s="1"/>
      <c r="DB7" s="2"/>
      <c r="DC7" s="1"/>
      <c r="DD7" s="1"/>
      <c r="DE7" s="1"/>
      <c r="DF7" s="2"/>
      <c r="DG7" s="1"/>
      <c r="DH7" s="1"/>
      <c r="DI7" s="1"/>
      <c r="DJ7" s="2"/>
      <c r="DK7" s="1"/>
      <c r="DL7" s="1"/>
      <c r="DM7" s="1"/>
      <c r="DN7" s="2"/>
      <c r="DO7" s="1"/>
      <c r="DP7" s="1"/>
      <c r="DQ7" s="1"/>
      <c r="DR7" s="2"/>
      <c r="DS7" s="1"/>
      <c r="DT7" s="1"/>
      <c r="DU7" s="1"/>
      <c r="DV7" s="2"/>
      <c r="DW7" s="1"/>
      <c r="DX7" s="1"/>
      <c r="DY7" s="1"/>
    </row>
    <row r="8" spans="1:208" x14ac:dyDescent="0.3">
      <c r="A8" s="14">
        <v>2009</v>
      </c>
      <c r="B8" s="58" t="s">
        <v>7</v>
      </c>
      <c r="C8" s="48">
        <v>0</v>
      </c>
      <c r="D8" s="4">
        <v>0</v>
      </c>
      <c r="E8" s="49">
        <v>0</v>
      </c>
      <c r="F8" s="48">
        <v>0</v>
      </c>
      <c r="G8" s="4">
        <v>0</v>
      </c>
      <c r="H8" s="49">
        <v>0</v>
      </c>
      <c r="I8" s="48">
        <v>0</v>
      </c>
      <c r="J8" s="4">
        <v>0</v>
      </c>
      <c r="K8" s="49">
        <v>0</v>
      </c>
      <c r="L8" s="48">
        <v>0</v>
      </c>
      <c r="M8" s="4">
        <v>0</v>
      </c>
      <c r="N8" s="49">
        <v>0</v>
      </c>
      <c r="O8" s="48">
        <v>0</v>
      </c>
      <c r="P8" s="4">
        <v>0</v>
      </c>
      <c r="Q8" s="49">
        <v>0</v>
      </c>
      <c r="R8" s="48">
        <v>0</v>
      </c>
      <c r="S8" s="4">
        <v>0</v>
      </c>
      <c r="T8" s="49">
        <v>0</v>
      </c>
      <c r="U8" s="56">
        <v>0</v>
      </c>
      <c r="V8" s="9">
        <v>0</v>
      </c>
      <c r="W8" s="49">
        <f t="shared" si="1"/>
        <v>0</v>
      </c>
      <c r="X8" s="56">
        <v>1</v>
      </c>
      <c r="Y8" s="9">
        <v>4</v>
      </c>
      <c r="Z8" s="49">
        <f>Y8/X8*1000</f>
        <v>4000</v>
      </c>
      <c r="AA8" s="48">
        <v>0</v>
      </c>
      <c r="AB8" s="4">
        <v>0</v>
      </c>
      <c r="AC8" s="49">
        <v>0</v>
      </c>
      <c r="AD8" s="48">
        <v>0</v>
      </c>
      <c r="AE8" s="4">
        <v>0</v>
      </c>
      <c r="AF8" s="49">
        <v>0</v>
      </c>
      <c r="AG8" s="48">
        <v>0</v>
      </c>
      <c r="AH8" s="4">
        <v>0</v>
      </c>
      <c r="AI8" s="49">
        <v>0</v>
      </c>
      <c r="AJ8" s="48">
        <v>0</v>
      </c>
      <c r="AK8" s="4">
        <v>0</v>
      </c>
      <c r="AL8" s="55">
        <v>0</v>
      </c>
      <c r="AM8" s="48">
        <v>0</v>
      </c>
      <c r="AN8" s="4">
        <v>0</v>
      </c>
      <c r="AO8" s="49">
        <v>0</v>
      </c>
      <c r="AP8" s="48">
        <v>0</v>
      </c>
      <c r="AQ8" s="4">
        <v>0</v>
      </c>
      <c r="AR8" s="49">
        <v>0</v>
      </c>
      <c r="AS8" s="48">
        <v>0</v>
      </c>
      <c r="AT8" s="4">
        <v>0</v>
      </c>
      <c r="AU8" s="49">
        <v>0</v>
      </c>
      <c r="AV8" s="48">
        <v>0</v>
      </c>
      <c r="AW8" s="4">
        <v>0</v>
      </c>
      <c r="AX8" s="49">
        <f t="shared" si="2"/>
        <v>0</v>
      </c>
      <c r="AY8" s="48">
        <v>0</v>
      </c>
      <c r="AZ8" s="4">
        <v>0</v>
      </c>
      <c r="BA8" s="49">
        <v>0</v>
      </c>
      <c r="BB8" s="48">
        <v>0</v>
      </c>
      <c r="BC8" s="4">
        <v>0</v>
      </c>
      <c r="BD8" s="49">
        <v>0</v>
      </c>
      <c r="BE8" s="48">
        <v>0</v>
      </c>
      <c r="BF8" s="4">
        <v>0</v>
      </c>
      <c r="BG8" s="49">
        <v>0</v>
      </c>
      <c r="BH8" s="48">
        <v>0</v>
      </c>
      <c r="BI8" s="4">
        <v>0</v>
      </c>
      <c r="BJ8" s="49">
        <v>0</v>
      </c>
      <c r="BK8" s="48">
        <v>0</v>
      </c>
      <c r="BL8" s="4">
        <v>0</v>
      </c>
      <c r="BM8" s="49">
        <v>0</v>
      </c>
      <c r="BN8" s="48">
        <v>0</v>
      </c>
      <c r="BO8" s="4">
        <v>0</v>
      </c>
      <c r="BP8" s="49">
        <v>0</v>
      </c>
      <c r="BQ8" s="48">
        <v>0</v>
      </c>
      <c r="BR8" s="4">
        <v>0</v>
      </c>
      <c r="BS8" s="49">
        <v>0</v>
      </c>
      <c r="BT8" s="48">
        <v>0</v>
      </c>
      <c r="BU8" s="4">
        <v>0</v>
      </c>
      <c r="BV8" s="49">
        <v>0</v>
      </c>
      <c r="BW8" s="48">
        <v>0</v>
      </c>
      <c r="BX8" s="4">
        <v>0</v>
      </c>
      <c r="BY8" s="49">
        <v>0</v>
      </c>
      <c r="BZ8" s="48">
        <v>0</v>
      </c>
      <c r="CA8" s="4">
        <v>0</v>
      </c>
      <c r="CB8" s="49">
        <v>0</v>
      </c>
      <c r="CC8" s="48">
        <v>0</v>
      </c>
      <c r="CD8" s="4">
        <v>0</v>
      </c>
      <c r="CE8" s="49">
        <v>0</v>
      </c>
      <c r="CF8" s="48">
        <v>0</v>
      </c>
      <c r="CG8" s="4">
        <v>0</v>
      </c>
      <c r="CH8" s="49">
        <v>0</v>
      </c>
      <c r="CI8" s="48">
        <v>0</v>
      </c>
      <c r="CJ8" s="4">
        <v>0</v>
      </c>
      <c r="CK8" s="49">
        <v>0</v>
      </c>
      <c r="CL8" s="48">
        <v>0</v>
      </c>
      <c r="CM8" s="4">
        <v>0</v>
      </c>
      <c r="CN8" s="49">
        <v>0</v>
      </c>
      <c r="CO8" s="48">
        <v>0</v>
      </c>
      <c r="CP8" s="4">
        <v>0</v>
      </c>
      <c r="CQ8" s="49">
        <v>0</v>
      </c>
      <c r="CR8" s="48">
        <v>0</v>
      </c>
      <c r="CS8" s="4">
        <v>0</v>
      </c>
      <c r="CT8" s="49">
        <v>0</v>
      </c>
      <c r="CU8" s="7">
        <f t="shared" si="3"/>
        <v>1</v>
      </c>
      <c r="CV8" s="10">
        <f t="shared" si="4"/>
        <v>4</v>
      </c>
      <c r="CW8" s="1"/>
      <c r="CX8" s="2"/>
      <c r="CY8" s="1"/>
      <c r="CZ8" s="1"/>
      <c r="DA8" s="1"/>
      <c r="DB8" s="2"/>
      <c r="DC8" s="1"/>
      <c r="DD8" s="1"/>
      <c r="DE8" s="1"/>
      <c r="DF8" s="2"/>
      <c r="DG8" s="1"/>
      <c r="DH8" s="1"/>
      <c r="DI8" s="1"/>
      <c r="DJ8" s="2"/>
      <c r="DK8" s="1"/>
      <c r="DL8" s="1"/>
      <c r="DM8" s="1"/>
      <c r="DN8" s="2"/>
      <c r="DO8" s="1"/>
      <c r="DP8" s="1"/>
      <c r="DQ8" s="1"/>
      <c r="DR8" s="2"/>
      <c r="DS8" s="1"/>
      <c r="DT8" s="1"/>
      <c r="DU8" s="1"/>
      <c r="DV8" s="2"/>
      <c r="DW8" s="1"/>
      <c r="DX8" s="1"/>
      <c r="DY8" s="1"/>
    </row>
    <row r="9" spans="1:208" x14ac:dyDescent="0.3">
      <c r="A9" s="14">
        <v>2009</v>
      </c>
      <c r="B9" s="58" t="s">
        <v>8</v>
      </c>
      <c r="C9" s="48">
        <v>0</v>
      </c>
      <c r="D9" s="4">
        <v>0</v>
      </c>
      <c r="E9" s="49">
        <v>0</v>
      </c>
      <c r="F9" s="48">
        <v>0</v>
      </c>
      <c r="G9" s="4">
        <v>0</v>
      </c>
      <c r="H9" s="49">
        <v>0</v>
      </c>
      <c r="I9" s="48">
        <v>0</v>
      </c>
      <c r="J9" s="4">
        <v>0</v>
      </c>
      <c r="K9" s="49">
        <v>0</v>
      </c>
      <c r="L9" s="48">
        <v>0</v>
      </c>
      <c r="M9" s="4">
        <v>0</v>
      </c>
      <c r="N9" s="49">
        <v>0</v>
      </c>
      <c r="O9" s="48">
        <v>0</v>
      </c>
      <c r="P9" s="4">
        <v>0</v>
      </c>
      <c r="Q9" s="49">
        <v>0</v>
      </c>
      <c r="R9" s="48">
        <v>0</v>
      </c>
      <c r="S9" s="4">
        <v>0</v>
      </c>
      <c r="T9" s="49">
        <v>0</v>
      </c>
      <c r="U9" s="48">
        <v>0</v>
      </c>
      <c r="V9" s="4">
        <v>0</v>
      </c>
      <c r="W9" s="49">
        <f t="shared" si="1"/>
        <v>0</v>
      </c>
      <c r="X9" s="48">
        <v>0</v>
      </c>
      <c r="Y9" s="4">
        <v>0</v>
      </c>
      <c r="Z9" s="49">
        <v>0</v>
      </c>
      <c r="AA9" s="48">
        <v>0</v>
      </c>
      <c r="AB9" s="4">
        <v>0</v>
      </c>
      <c r="AC9" s="49">
        <v>0</v>
      </c>
      <c r="AD9" s="48">
        <v>0</v>
      </c>
      <c r="AE9" s="4">
        <v>0</v>
      </c>
      <c r="AF9" s="49">
        <v>0</v>
      </c>
      <c r="AG9" s="48">
        <v>0</v>
      </c>
      <c r="AH9" s="4">
        <v>0</v>
      </c>
      <c r="AI9" s="49">
        <v>0</v>
      </c>
      <c r="AJ9" s="48">
        <v>0</v>
      </c>
      <c r="AK9" s="4">
        <v>0</v>
      </c>
      <c r="AL9" s="49">
        <f>IF(AJ9=0,0,AK9/AJ9*1000)</f>
        <v>0</v>
      </c>
      <c r="AM9" s="48">
        <v>0</v>
      </c>
      <c r="AN9" s="4">
        <v>0</v>
      </c>
      <c r="AO9" s="49">
        <v>0</v>
      </c>
      <c r="AP9" s="48">
        <v>0</v>
      </c>
      <c r="AQ9" s="4">
        <v>0</v>
      </c>
      <c r="AR9" s="49">
        <v>0</v>
      </c>
      <c r="AS9" s="48">
        <v>0</v>
      </c>
      <c r="AT9" s="4">
        <v>0</v>
      </c>
      <c r="AU9" s="49">
        <v>0</v>
      </c>
      <c r="AV9" s="48">
        <v>0</v>
      </c>
      <c r="AW9" s="4">
        <v>0</v>
      </c>
      <c r="AX9" s="49">
        <f t="shared" si="2"/>
        <v>0</v>
      </c>
      <c r="AY9" s="48">
        <v>0</v>
      </c>
      <c r="AZ9" s="4">
        <v>0</v>
      </c>
      <c r="BA9" s="49">
        <v>0</v>
      </c>
      <c r="BB9" s="48">
        <v>0</v>
      </c>
      <c r="BC9" s="4">
        <v>0</v>
      </c>
      <c r="BD9" s="49">
        <v>0</v>
      </c>
      <c r="BE9" s="48">
        <v>0</v>
      </c>
      <c r="BF9" s="4">
        <v>0</v>
      </c>
      <c r="BG9" s="49">
        <v>0</v>
      </c>
      <c r="BH9" s="48">
        <v>0</v>
      </c>
      <c r="BI9" s="4">
        <v>0</v>
      </c>
      <c r="BJ9" s="49">
        <v>0</v>
      </c>
      <c r="BK9" s="48">
        <v>0</v>
      </c>
      <c r="BL9" s="4">
        <v>0</v>
      </c>
      <c r="BM9" s="49">
        <v>0</v>
      </c>
      <c r="BN9" s="48">
        <v>0</v>
      </c>
      <c r="BO9" s="4">
        <v>0</v>
      </c>
      <c r="BP9" s="49">
        <v>0</v>
      </c>
      <c r="BQ9" s="48">
        <v>0</v>
      </c>
      <c r="BR9" s="4">
        <v>0</v>
      </c>
      <c r="BS9" s="49">
        <v>0</v>
      </c>
      <c r="BT9" s="48">
        <v>0</v>
      </c>
      <c r="BU9" s="4">
        <v>0</v>
      </c>
      <c r="BV9" s="49">
        <v>0</v>
      </c>
      <c r="BW9" s="48">
        <v>0</v>
      </c>
      <c r="BX9" s="4">
        <v>0</v>
      </c>
      <c r="BY9" s="49">
        <v>0</v>
      </c>
      <c r="BZ9" s="48">
        <v>0</v>
      </c>
      <c r="CA9" s="4">
        <v>0</v>
      </c>
      <c r="CB9" s="49">
        <v>0</v>
      </c>
      <c r="CC9" s="48">
        <v>0</v>
      </c>
      <c r="CD9" s="4">
        <v>0</v>
      </c>
      <c r="CE9" s="49">
        <v>0</v>
      </c>
      <c r="CF9" s="48">
        <v>0</v>
      </c>
      <c r="CG9" s="4">
        <v>0</v>
      </c>
      <c r="CH9" s="49">
        <v>0</v>
      </c>
      <c r="CI9" s="48">
        <v>0</v>
      </c>
      <c r="CJ9" s="4">
        <v>0</v>
      </c>
      <c r="CK9" s="49">
        <v>0</v>
      </c>
      <c r="CL9" s="48">
        <v>0</v>
      </c>
      <c r="CM9" s="4">
        <v>0</v>
      </c>
      <c r="CN9" s="49">
        <v>0</v>
      </c>
      <c r="CO9" s="48">
        <v>0</v>
      </c>
      <c r="CP9" s="4">
        <v>0</v>
      </c>
      <c r="CQ9" s="49">
        <v>0</v>
      </c>
      <c r="CR9" s="48">
        <v>0</v>
      </c>
      <c r="CS9" s="4">
        <v>0</v>
      </c>
      <c r="CT9" s="49">
        <v>0</v>
      </c>
      <c r="CU9" s="7">
        <f t="shared" si="3"/>
        <v>0</v>
      </c>
      <c r="CV9" s="10">
        <f t="shared" si="4"/>
        <v>0</v>
      </c>
      <c r="CW9" s="1"/>
      <c r="CX9" s="2"/>
      <c r="CY9" s="1"/>
      <c r="CZ9" s="1"/>
      <c r="DA9" s="1"/>
      <c r="DB9" s="2"/>
      <c r="DC9" s="1"/>
      <c r="DD9" s="1"/>
      <c r="DE9" s="1"/>
      <c r="DF9" s="2"/>
      <c r="DG9" s="1"/>
      <c r="DH9" s="1"/>
      <c r="DI9" s="1"/>
      <c r="DJ9" s="2"/>
      <c r="DK9" s="1"/>
      <c r="DL9" s="1"/>
      <c r="DM9" s="1"/>
      <c r="DN9" s="2"/>
      <c r="DO9" s="1"/>
      <c r="DP9" s="1"/>
      <c r="DQ9" s="1"/>
      <c r="DR9" s="2"/>
      <c r="DS9" s="1"/>
      <c r="DT9" s="1"/>
      <c r="DU9" s="1"/>
      <c r="DV9" s="2"/>
      <c r="DW9" s="1"/>
      <c r="DX9" s="1"/>
      <c r="DY9" s="1"/>
    </row>
    <row r="10" spans="1:208" x14ac:dyDescent="0.3">
      <c r="A10" s="14">
        <v>2009</v>
      </c>
      <c r="B10" s="58" t="s">
        <v>9</v>
      </c>
      <c r="C10" s="48">
        <v>0</v>
      </c>
      <c r="D10" s="4">
        <v>0</v>
      </c>
      <c r="E10" s="49">
        <v>0</v>
      </c>
      <c r="F10" s="48">
        <v>0</v>
      </c>
      <c r="G10" s="4">
        <v>0</v>
      </c>
      <c r="H10" s="49">
        <v>0</v>
      </c>
      <c r="I10" s="48">
        <v>0</v>
      </c>
      <c r="J10" s="4">
        <v>0</v>
      </c>
      <c r="K10" s="49">
        <v>0</v>
      </c>
      <c r="L10" s="48">
        <v>0</v>
      </c>
      <c r="M10" s="4">
        <v>0</v>
      </c>
      <c r="N10" s="49">
        <v>0</v>
      </c>
      <c r="O10" s="48">
        <v>0</v>
      </c>
      <c r="P10" s="4">
        <v>0</v>
      </c>
      <c r="Q10" s="49">
        <v>0</v>
      </c>
      <c r="R10" s="48">
        <v>0</v>
      </c>
      <c r="S10" s="4">
        <v>0</v>
      </c>
      <c r="T10" s="49">
        <v>0</v>
      </c>
      <c r="U10" s="48">
        <v>0</v>
      </c>
      <c r="V10" s="4">
        <v>0</v>
      </c>
      <c r="W10" s="49">
        <f t="shared" si="1"/>
        <v>0</v>
      </c>
      <c r="X10" s="48">
        <v>0</v>
      </c>
      <c r="Y10" s="4">
        <v>7</v>
      </c>
      <c r="Z10" s="49">
        <v>0</v>
      </c>
      <c r="AA10" s="48">
        <v>0</v>
      </c>
      <c r="AB10" s="4">
        <v>0</v>
      </c>
      <c r="AC10" s="49">
        <v>0</v>
      </c>
      <c r="AD10" s="48">
        <v>0</v>
      </c>
      <c r="AE10" s="4">
        <v>0</v>
      </c>
      <c r="AF10" s="49">
        <v>0</v>
      </c>
      <c r="AG10" s="48">
        <v>0</v>
      </c>
      <c r="AH10" s="4">
        <v>0</v>
      </c>
      <c r="AI10" s="49">
        <v>0</v>
      </c>
      <c r="AJ10" s="48">
        <v>0</v>
      </c>
      <c r="AK10" s="4">
        <v>0</v>
      </c>
      <c r="AL10" s="49">
        <f t="shared" ref="AL10:AL17" si="5">IF(AJ10=0,0,AK10/AJ10*1000)</f>
        <v>0</v>
      </c>
      <c r="AM10" s="48">
        <v>0</v>
      </c>
      <c r="AN10" s="4">
        <v>0</v>
      </c>
      <c r="AO10" s="49">
        <v>0</v>
      </c>
      <c r="AP10" s="48">
        <v>0</v>
      </c>
      <c r="AQ10" s="4">
        <v>0</v>
      </c>
      <c r="AR10" s="49">
        <v>0</v>
      </c>
      <c r="AS10" s="48">
        <v>0</v>
      </c>
      <c r="AT10" s="4">
        <v>0</v>
      </c>
      <c r="AU10" s="49">
        <v>0</v>
      </c>
      <c r="AV10" s="48">
        <v>0</v>
      </c>
      <c r="AW10" s="4">
        <v>0</v>
      </c>
      <c r="AX10" s="49">
        <f t="shared" si="2"/>
        <v>0</v>
      </c>
      <c r="AY10" s="48">
        <v>0</v>
      </c>
      <c r="AZ10" s="4">
        <v>0</v>
      </c>
      <c r="BA10" s="49">
        <v>0</v>
      </c>
      <c r="BB10" s="48">
        <v>0</v>
      </c>
      <c r="BC10" s="4">
        <v>0</v>
      </c>
      <c r="BD10" s="49">
        <v>0</v>
      </c>
      <c r="BE10" s="48">
        <v>0</v>
      </c>
      <c r="BF10" s="4">
        <v>0</v>
      </c>
      <c r="BG10" s="49">
        <v>0</v>
      </c>
      <c r="BH10" s="48">
        <v>0</v>
      </c>
      <c r="BI10" s="4">
        <v>0</v>
      </c>
      <c r="BJ10" s="49">
        <v>0</v>
      </c>
      <c r="BK10" s="48">
        <v>0</v>
      </c>
      <c r="BL10" s="4">
        <v>0</v>
      </c>
      <c r="BM10" s="49">
        <v>0</v>
      </c>
      <c r="BN10" s="48">
        <v>0</v>
      </c>
      <c r="BO10" s="4">
        <v>0</v>
      </c>
      <c r="BP10" s="49">
        <v>0</v>
      </c>
      <c r="BQ10" s="48">
        <v>0</v>
      </c>
      <c r="BR10" s="4">
        <v>0</v>
      </c>
      <c r="BS10" s="49">
        <v>0</v>
      </c>
      <c r="BT10" s="48">
        <v>0</v>
      </c>
      <c r="BU10" s="4">
        <v>0</v>
      </c>
      <c r="BV10" s="49">
        <v>0</v>
      </c>
      <c r="BW10" s="48">
        <v>0</v>
      </c>
      <c r="BX10" s="4">
        <v>0</v>
      </c>
      <c r="BY10" s="49">
        <v>0</v>
      </c>
      <c r="BZ10" s="48">
        <v>0</v>
      </c>
      <c r="CA10" s="4">
        <v>0</v>
      </c>
      <c r="CB10" s="49">
        <v>0</v>
      </c>
      <c r="CC10" s="48">
        <v>0</v>
      </c>
      <c r="CD10" s="4">
        <v>0</v>
      </c>
      <c r="CE10" s="49">
        <v>0</v>
      </c>
      <c r="CF10" s="48">
        <v>0</v>
      </c>
      <c r="CG10" s="4">
        <v>0</v>
      </c>
      <c r="CH10" s="49">
        <v>0</v>
      </c>
      <c r="CI10" s="48">
        <v>0</v>
      </c>
      <c r="CJ10" s="4">
        <v>0</v>
      </c>
      <c r="CK10" s="49">
        <v>0</v>
      </c>
      <c r="CL10" s="48">
        <v>0</v>
      </c>
      <c r="CM10" s="4">
        <v>0</v>
      </c>
      <c r="CN10" s="49">
        <v>0</v>
      </c>
      <c r="CO10" s="48">
        <v>0</v>
      </c>
      <c r="CP10" s="4">
        <v>0</v>
      </c>
      <c r="CQ10" s="49">
        <v>0</v>
      </c>
      <c r="CR10" s="48">
        <v>0</v>
      </c>
      <c r="CS10" s="4">
        <v>0</v>
      </c>
      <c r="CT10" s="49">
        <v>0</v>
      </c>
      <c r="CU10" s="7">
        <f t="shared" si="3"/>
        <v>0</v>
      </c>
      <c r="CV10" s="10">
        <f t="shared" si="4"/>
        <v>7</v>
      </c>
      <c r="CW10" s="1"/>
      <c r="CX10" s="2"/>
      <c r="CY10" s="1"/>
      <c r="CZ10" s="1"/>
      <c r="DA10" s="1"/>
      <c r="DB10" s="2"/>
      <c r="DC10" s="1"/>
      <c r="DD10" s="1"/>
      <c r="DE10" s="1"/>
      <c r="DF10" s="2"/>
      <c r="DG10" s="1"/>
      <c r="DH10" s="1"/>
      <c r="DI10" s="1"/>
      <c r="DJ10" s="2"/>
      <c r="DK10" s="1"/>
      <c r="DL10" s="1"/>
      <c r="DM10" s="1"/>
      <c r="DN10" s="2"/>
      <c r="DO10" s="1"/>
      <c r="DP10" s="1"/>
      <c r="DQ10" s="1"/>
      <c r="DR10" s="2"/>
      <c r="DS10" s="1"/>
      <c r="DT10" s="1"/>
      <c r="DU10" s="1"/>
      <c r="DV10" s="2"/>
      <c r="DW10" s="1"/>
      <c r="DX10" s="1"/>
      <c r="DY10" s="1"/>
    </row>
    <row r="11" spans="1:208" x14ac:dyDescent="0.3">
      <c r="A11" s="14">
        <v>2009</v>
      </c>
      <c r="B11" s="58" t="s">
        <v>10</v>
      </c>
      <c r="C11" s="48">
        <v>0</v>
      </c>
      <c r="D11" s="4">
        <v>0</v>
      </c>
      <c r="E11" s="49">
        <v>0</v>
      </c>
      <c r="F11" s="48">
        <v>0</v>
      </c>
      <c r="G11" s="4">
        <v>0</v>
      </c>
      <c r="H11" s="49">
        <v>0</v>
      </c>
      <c r="I11" s="48">
        <v>0</v>
      </c>
      <c r="J11" s="4">
        <v>0</v>
      </c>
      <c r="K11" s="49">
        <v>0</v>
      </c>
      <c r="L11" s="48">
        <v>0</v>
      </c>
      <c r="M11" s="4">
        <v>0</v>
      </c>
      <c r="N11" s="49">
        <v>0</v>
      </c>
      <c r="O11" s="56">
        <v>24</v>
      </c>
      <c r="P11" s="9">
        <v>311</v>
      </c>
      <c r="Q11" s="49">
        <f t="shared" si="0"/>
        <v>12958.333333333334</v>
      </c>
      <c r="R11" s="48">
        <v>0</v>
      </c>
      <c r="S11" s="4">
        <v>0</v>
      </c>
      <c r="T11" s="49">
        <v>0</v>
      </c>
      <c r="U11" s="48">
        <v>0</v>
      </c>
      <c r="V11" s="4">
        <v>0</v>
      </c>
      <c r="W11" s="49">
        <f t="shared" si="1"/>
        <v>0</v>
      </c>
      <c r="X11" s="48">
        <v>0</v>
      </c>
      <c r="Y11" s="4">
        <v>7</v>
      </c>
      <c r="Z11" s="49">
        <v>0</v>
      </c>
      <c r="AA11" s="48">
        <v>0</v>
      </c>
      <c r="AB11" s="4">
        <v>1</v>
      </c>
      <c r="AC11" s="49">
        <v>0</v>
      </c>
      <c r="AD11" s="48">
        <v>0</v>
      </c>
      <c r="AE11" s="4">
        <v>0</v>
      </c>
      <c r="AF11" s="49">
        <v>0</v>
      </c>
      <c r="AG11" s="48">
        <v>0</v>
      </c>
      <c r="AH11" s="4">
        <v>0</v>
      </c>
      <c r="AI11" s="49">
        <v>0</v>
      </c>
      <c r="AJ11" s="48">
        <v>0</v>
      </c>
      <c r="AK11" s="4">
        <v>0</v>
      </c>
      <c r="AL11" s="49">
        <f t="shared" si="5"/>
        <v>0</v>
      </c>
      <c r="AM11" s="48">
        <v>0</v>
      </c>
      <c r="AN11" s="4">
        <v>0</v>
      </c>
      <c r="AO11" s="49">
        <v>0</v>
      </c>
      <c r="AP11" s="48">
        <v>0</v>
      </c>
      <c r="AQ11" s="4">
        <v>0</v>
      </c>
      <c r="AR11" s="49">
        <v>0</v>
      </c>
      <c r="AS11" s="48">
        <v>0</v>
      </c>
      <c r="AT11" s="4">
        <v>0</v>
      </c>
      <c r="AU11" s="49">
        <v>0</v>
      </c>
      <c r="AV11" s="48">
        <v>0</v>
      </c>
      <c r="AW11" s="4">
        <v>0</v>
      </c>
      <c r="AX11" s="49">
        <f t="shared" si="2"/>
        <v>0</v>
      </c>
      <c r="AY11" s="48">
        <v>0</v>
      </c>
      <c r="AZ11" s="4">
        <v>0</v>
      </c>
      <c r="BA11" s="49">
        <v>0</v>
      </c>
      <c r="BB11" s="48">
        <v>0</v>
      </c>
      <c r="BC11" s="4">
        <v>0</v>
      </c>
      <c r="BD11" s="49">
        <v>0</v>
      </c>
      <c r="BE11" s="48">
        <v>0</v>
      </c>
      <c r="BF11" s="4">
        <v>0</v>
      </c>
      <c r="BG11" s="49">
        <v>0</v>
      </c>
      <c r="BH11" s="48">
        <v>0</v>
      </c>
      <c r="BI11" s="4">
        <v>0</v>
      </c>
      <c r="BJ11" s="49">
        <v>0</v>
      </c>
      <c r="BK11" s="48">
        <v>0</v>
      </c>
      <c r="BL11" s="4">
        <v>0</v>
      </c>
      <c r="BM11" s="49">
        <v>0</v>
      </c>
      <c r="BN11" s="48">
        <v>0</v>
      </c>
      <c r="BO11" s="4">
        <v>0</v>
      </c>
      <c r="BP11" s="49">
        <v>0</v>
      </c>
      <c r="BQ11" s="48">
        <v>0</v>
      </c>
      <c r="BR11" s="4">
        <v>0</v>
      </c>
      <c r="BS11" s="49">
        <v>0</v>
      </c>
      <c r="BT11" s="48">
        <v>0</v>
      </c>
      <c r="BU11" s="4">
        <v>0</v>
      </c>
      <c r="BV11" s="49">
        <v>0</v>
      </c>
      <c r="BW11" s="48">
        <v>0</v>
      </c>
      <c r="BX11" s="4">
        <v>0</v>
      </c>
      <c r="BY11" s="49">
        <v>0</v>
      </c>
      <c r="BZ11" s="48">
        <v>0</v>
      </c>
      <c r="CA11" s="4">
        <v>0</v>
      </c>
      <c r="CB11" s="49">
        <v>0</v>
      </c>
      <c r="CC11" s="48">
        <v>0</v>
      </c>
      <c r="CD11" s="4">
        <v>0</v>
      </c>
      <c r="CE11" s="49">
        <v>0</v>
      </c>
      <c r="CF11" s="48">
        <v>0</v>
      </c>
      <c r="CG11" s="4">
        <v>0</v>
      </c>
      <c r="CH11" s="49">
        <v>0</v>
      </c>
      <c r="CI11" s="48">
        <v>0</v>
      </c>
      <c r="CJ11" s="4">
        <v>0</v>
      </c>
      <c r="CK11" s="49">
        <v>0</v>
      </c>
      <c r="CL11" s="48">
        <v>0</v>
      </c>
      <c r="CM11" s="4">
        <v>0</v>
      </c>
      <c r="CN11" s="49">
        <v>0</v>
      </c>
      <c r="CO11" s="48">
        <v>0</v>
      </c>
      <c r="CP11" s="4">
        <v>0</v>
      </c>
      <c r="CQ11" s="49">
        <v>0</v>
      </c>
      <c r="CR11" s="48">
        <v>0</v>
      </c>
      <c r="CS11" s="4">
        <v>0</v>
      </c>
      <c r="CT11" s="49">
        <v>0</v>
      </c>
      <c r="CU11" s="7">
        <f t="shared" si="3"/>
        <v>24</v>
      </c>
      <c r="CV11" s="10">
        <f t="shared" si="4"/>
        <v>319</v>
      </c>
      <c r="CW11" s="1"/>
      <c r="CX11" s="2"/>
      <c r="CY11" s="1"/>
      <c r="CZ11" s="1"/>
      <c r="DA11" s="1"/>
      <c r="DB11" s="2"/>
      <c r="DC11" s="1"/>
      <c r="DD11" s="1"/>
      <c r="DE11" s="1"/>
      <c r="DF11" s="2"/>
      <c r="DG11" s="1"/>
      <c r="DH11" s="1"/>
      <c r="DI11" s="1"/>
      <c r="DJ11" s="2"/>
      <c r="DK11" s="1"/>
      <c r="DL11" s="1"/>
      <c r="DM11" s="1"/>
      <c r="DN11" s="2"/>
      <c r="DO11" s="1"/>
      <c r="DP11" s="1"/>
      <c r="DQ11" s="1"/>
      <c r="DR11" s="2"/>
      <c r="DS11" s="1"/>
      <c r="DT11" s="1"/>
      <c r="DU11" s="1"/>
      <c r="DV11" s="2"/>
      <c r="DW11" s="1"/>
      <c r="DX11" s="1"/>
      <c r="DY11" s="1"/>
    </row>
    <row r="12" spans="1:208" x14ac:dyDescent="0.3">
      <c r="A12" s="14">
        <v>2009</v>
      </c>
      <c r="B12" s="58" t="s">
        <v>11</v>
      </c>
      <c r="C12" s="48">
        <v>0</v>
      </c>
      <c r="D12" s="4">
        <v>0</v>
      </c>
      <c r="E12" s="49">
        <v>0</v>
      </c>
      <c r="F12" s="48">
        <v>0</v>
      </c>
      <c r="G12" s="4">
        <v>0</v>
      </c>
      <c r="H12" s="49">
        <v>0</v>
      </c>
      <c r="I12" s="48">
        <v>0</v>
      </c>
      <c r="J12" s="4">
        <v>0</v>
      </c>
      <c r="K12" s="49">
        <v>0</v>
      </c>
      <c r="L12" s="48">
        <v>0</v>
      </c>
      <c r="M12" s="4">
        <v>0</v>
      </c>
      <c r="N12" s="49">
        <v>0</v>
      </c>
      <c r="O12" s="48">
        <v>0</v>
      </c>
      <c r="P12" s="4">
        <v>0</v>
      </c>
      <c r="Q12" s="49">
        <v>0</v>
      </c>
      <c r="R12" s="48">
        <v>0</v>
      </c>
      <c r="S12" s="4">
        <v>0</v>
      </c>
      <c r="T12" s="49">
        <v>0</v>
      </c>
      <c r="U12" s="48">
        <v>0</v>
      </c>
      <c r="V12" s="4">
        <v>0</v>
      </c>
      <c r="W12" s="49">
        <f t="shared" si="1"/>
        <v>0</v>
      </c>
      <c r="X12" s="48">
        <v>0</v>
      </c>
      <c r="Y12" s="4">
        <v>9</v>
      </c>
      <c r="Z12" s="49">
        <v>0</v>
      </c>
      <c r="AA12" s="48">
        <v>0</v>
      </c>
      <c r="AB12" s="4">
        <v>0</v>
      </c>
      <c r="AC12" s="49">
        <v>0</v>
      </c>
      <c r="AD12" s="48">
        <v>0</v>
      </c>
      <c r="AE12" s="4">
        <v>0</v>
      </c>
      <c r="AF12" s="49">
        <v>0</v>
      </c>
      <c r="AG12" s="48">
        <v>0</v>
      </c>
      <c r="AH12" s="4">
        <v>0</v>
      </c>
      <c r="AI12" s="49">
        <v>0</v>
      </c>
      <c r="AJ12" s="48">
        <v>0</v>
      </c>
      <c r="AK12" s="4">
        <v>0</v>
      </c>
      <c r="AL12" s="49">
        <f t="shared" si="5"/>
        <v>0</v>
      </c>
      <c r="AM12" s="48">
        <v>0</v>
      </c>
      <c r="AN12" s="4">
        <v>0</v>
      </c>
      <c r="AO12" s="49">
        <v>0</v>
      </c>
      <c r="AP12" s="48">
        <v>0</v>
      </c>
      <c r="AQ12" s="4">
        <v>0</v>
      </c>
      <c r="AR12" s="49">
        <v>0</v>
      </c>
      <c r="AS12" s="48">
        <v>0</v>
      </c>
      <c r="AT12" s="4">
        <v>0</v>
      </c>
      <c r="AU12" s="49">
        <v>0</v>
      </c>
      <c r="AV12" s="48">
        <v>0</v>
      </c>
      <c r="AW12" s="4">
        <v>0</v>
      </c>
      <c r="AX12" s="49">
        <f t="shared" si="2"/>
        <v>0</v>
      </c>
      <c r="AY12" s="48">
        <v>0</v>
      </c>
      <c r="AZ12" s="4">
        <v>0</v>
      </c>
      <c r="BA12" s="49">
        <v>0</v>
      </c>
      <c r="BB12" s="48">
        <v>0</v>
      </c>
      <c r="BC12" s="4">
        <v>0</v>
      </c>
      <c r="BD12" s="49">
        <v>0</v>
      </c>
      <c r="BE12" s="48">
        <v>0</v>
      </c>
      <c r="BF12" s="4">
        <v>0</v>
      </c>
      <c r="BG12" s="49">
        <v>0</v>
      </c>
      <c r="BH12" s="48">
        <v>0</v>
      </c>
      <c r="BI12" s="4">
        <v>0</v>
      </c>
      <c r="BJ12" s="49">
        <v>0</v>
      </c>
      <c r="BK12" s="48">
        <v>0</v>
      </c>
      <c r="BL12" s="4">
        <v>0</v>
      </c>
      <c r="BM12" s="49">
        <v>0</v>
      </c>
      <c r="BN12" s="48">
        <v>0</v>
      </c>
      <c r="BO12" s="4">
        <v>0</v>
      </c>
      <c r="BP12" s="49">
        <v>0</v>
      </c>
      <c r="BQ12" s="48">
        <v>0</v>
      </c>
      <c r="BR12" s="4">
        <v>0</v>
      </c>
      <c r="BS12" s="49">
        <v>0</v>
      </c>
      <c r="BT12" s="48">
        <v>0</v>
      </c>
      <c r="BU12" s="4">
        <v>0</v>
      </c>
      <c r="BV12" s="49">
        <v>0</v>
      </c>
      <c r="BW12" s="48">
        <v>0</v>
      </c>
      <c r="BX12" s="4">
        <v>0</v>
      </c>
      <c r="BY12" s="49">
        <v>0</v>
      </c>
      <c r="BZ12" s="48">
        <v>0</v>
      </c>
      <c r="CA12" s="4">
        <v>0</v>
      </c>
      <c r="CB12" s="49">
        <v>0</v>
      </c>
      <c r="CC12" s="48">
        <v>0</v>
      </c>
      <c r="CD12" s="4">
        <v>0</v>
      </c>
      <c r="CE12" s="49">
        <v>0</v>
      </c>
      <c r="CF12" s="48">
        <v>0</v>
      </c>
      <c r="CG12" s="4">
        <v>0</v>
      </c>
      <c r="CH12" s="49">
        <v>0</v>
      </c>
      <c r="CI12" s="48">
        <v>0</v>
      </c>
      <c r="CJ12" s="4">
        <v>0</v>
      </c>
      <c r="CK12" s="49">
        <v>0</v>
      </c>
      <c r="CL12" s="48">
        <v>0</v>
      </c>
      <c r="CM12" s="4">
        <v>0</v>
      </c>
      <c r="CN12" s="49">
        <v>0</v>
      </c>
      <c r="CO12" s="48">
        <v>0</v>
      </c>
      <c r="CP12" s="4">
        <v>0</v>
      </c>
      <c r="CQ12" s="49">
        <v>0</v>
      </c>
      <c r="CR12" s="48">
        <v>0</v>
      </c>
      <c r="CS12" s="4">
        <v>0</v>
      </c>
      <c r="CT12" s="49">
        <v>0</v>
      </c>
      <c r="CU12" s="7">
        <f t="shared" si="3"/>
        <v>0</v>
      </c>
      <c r="CV12" s="10">
        <f t="shared" si="4"/>
        <v>9</v>
      </c>
      <c r="CW12" s="1"/>
      <c r="CX12" s="2"/>
      <c r="CY12" s="1"/>
      <c r="CZ12" s="1"/>
      <c r="DA12" s="1"/>
      <c r="DB12" s="2"/>
      <c r="DC12" s="1"/>
      <c r="DD12" s="1"/>
      <c r="DE12" s="1"/>
      <c r="DF12" s="2"/>
      <c r="DG12" s="1"/>
      <c r="DH12" s="1"/>
      <c r="DI12" s="1"/>
      <c r="DJ12" s="2"/>
      <c r="DK12" s="1"/>
      <c r="DL12" s="1"/>
      <c r="DM12" s="1"/>
      <c r="DN12" s="2"/>
      <c r="DO12" s="1"/>
      <c r="DP12" s="1"/>
      <c r="DQ12" s="1"/>
      <c r="DR12" s="2"/>
      <c r="DS12" s="1"/>
      <c r="DT12" s="1"/>
      <c r="DU12" s="1"/>
      <c r="DV12" s="2"/>
      <c r="DW12" s="1"/>
      <c r="DX12" s="1"/>
      <c r="DY12" s="1"/>
    </row>
    <row r="13" spans="1:208" x14ac:dyDescent="0.3">
      <c r="A13" s="14">
        <v>2009</v>
      </c>
      <c r="B13" s="58" t="s">
        <v>12</v>
      </c>
      <c r="C13" s="48">
        <v>0</v>
      </c>
      <c r="D13" s="4">
        <v>0</v>
      </c>
      <c r="E13" s="49">
        <v>0</v>
      </c>
      <c r="F13" s="48">
        <v>0</v>
      </c>
      <c r="G13" s="4">
        <v>0</v>
      </c>
      <c r="H13" s="49">
        <v>0</v>
      </c>
      <c r="I13" s="48">
        <v>0</v>
      </c>
      <c r="J13" s="4">
        <v>0</v>
      </c>
      <c r="K13" s="49">
        <v>0</v>
      </c>
      <c r="L13" s="48">
        <v>0</v>
      </c>
      <c r="M13" s="4">
        <v>0</v>
      </c>
      <c r="N13" s="49">
        <v>0</v>
      </c>
      <c r="O13" s="48">
        <v>0</v>
      </c>
      <c r="P13" s="4">
        <v>0</v>
      </c>
      <c r="Q13" s="49">
        <v>0</v>
      </c>
      <c r="R13" s="48">
        <v>0</v>
      </c>
      <c r="S13" s="4">
        <v>0</v>
      </c>
      <c r="T13" s="49">
        <v>0</v>
      </c>
      <c r="U13" s="48">
        <v>0</v>
      </c>
      <c r="V13" s="4">
        <v>0</v>
      </c>
      <c r="W13" s="49">
        <f t="shared" si="1"/>
        <v>0</v>
      </c>
      <c r="X13" s="48">
        <v>0</v>
      </c>
      <c r="Y13" s="4">
        <v>0</v>
      </c>
      <c r="Z13" s="49">
        <v>0</v>
      </c>
      <c r="AA13" s="48">
        <v>0</v>
      </c>
      <c r="AB13" s="4">
        <v>0</v>
      </c>
      <c r="AC13" s="49">
        <v>0</v>
      </c>
      <c r="AD13" s="48">
        <v>0</v>
      </c>
      <c r="AE13" s="4">
        <v>0</v>
      </c>
      <c r="AF13" s="49">
        <v>0</v>
      </c>
      <c r="AG13" s="48">
        <v>0</v>
      </c>
      <c r="AH13" s="4">
        <v>0</v>
      </c>
      <c r="AI13" s="49">
        <v>0</v>
      </c>
      <c r="AJ13" s="48">
        <v>0</v>
      </c>
      <c r="AK13" s="4">
        <v>0</v>
      </c>
      <c r="AL13" s="49">
        <f t="shared" si="5"/>
        <v>0</v>
      </c>
      <c r="AM13" s="48">
        <v>0</v>
      </c>
      <c r="AN13" s="4">
        <v>0</v>
      </c>
      <c r="AO13" s="49">
        <v>0</v>
      </c>
      <c r="AP13" s="48">
        <v>0</v>
      </c>
      <c r="AQ13" s="4">
        <v>0</v>
      </c>
      <c r="AR13" s="49">
        <v>0</v>
      </c>
      <c r="AS13" s="48">
        <v>0</v>
      </c>
      <c r="AT13" s="4">
        <v>0</v>
      </c>
      <c r="AU13" s="49">
        <v>0</v>
      </c>
      <c r="AV13" s="48">
        <v>0</v>
      </c>
      <c r="AW13" s="4">
        <v>0</v>
      </c>
      <c r="AX13" s="49">
        <f t="shared" si="2"/>
        <v>0</v>
      </c>
      <c r="AY13" s="48">
        <v>0</v>
      </c>
      <c r="AZ13" s="4">
        <v>0</v>
      </c>
      <c r="BA13" s="49">
        <v>0</v>
      </c>
      <c r="BB13" s="48">
        <v>0</v>
      </c>
      <c r="BC13" s="4">
        <v>0</v>
      </c>
      <c r="BD13" s="49">
        <v>0</v>
      </c>
      <c r="BE13" s="48">
        <v>0</v>
      </c>
      <c r="BF13" s="4">
        <v>0</v>
      </c>
      <c r="BG13" s="49">
        <v>0</v>
      </c>
      <c r="BH13" s="48">
        <v>0</v>
      </c>
      <c r="BI13" s="4">
        <v>0</v>
      </c>
      <c r="BJ13" s="49">
        <v>0</v>
      </c>
      <c r="BK13" s="48">
        <v>0</v>
      </c>
      <c r="BL13" s="4">
        <v>0</v>
      </c>
      <c r="BM13" s="49">
        <v>0</v>
      </c>
      <c r="BN13" s="48">
        <v>0</v>
      </c>
      <c r="BO13" s="4">
        <v>0</v>
      </c>
      <c r="BP13" s="49">
        <v>0</v>
      </c>
      <c r="BQ13" s="48">
        <v>0</v>
      </c>
      <c r="BR13" s="4">
        <v>0</v>
      </c>
      <c r="BS13" s="49">
        <v>0</v>
      </c>
      <c r="BT13" s="48">
        <v>0</v>
      </c>
      <c r="BU13" s="4">
        <v>0</v>
      </c>
      <c r="BV13" s="49">
        <v>0</v>
      </c>
      <c r="BW13" s="48">
        <v>0</v>
      </c>
      <c r="BX13" s="4">
        <v>0</v>
      </c>
      <c r="BY13" s="49">
        <v>0</v>
      </c>
      <c r="BZ13" s="48">
        <v>0</v>
      </c>
      <c r="CA13" s="4">
        <v>0</v>
      </c>
      <c r="CB13" s="49">
        <v>0</v>
      </c>
      <c r="CC13" s="48">
        <v>0</v>
      </c>
      <c r="CD13" s="4">
        <v>0</v>
      </c>
      <c r="CE13" s="49">
        <v>0</v>
      </c>
      <c r="CF13" s="48">
        <v>0</v>
      </c>
      <c r="CG13" s="4">
        <v>0</v>
      </c>
      <c r="CH13" s="49">
        <v>0</v>
      </c>
      <c r="CI13" s="48">
        <v>0</v>
      </c>
      <c r="CJ13" s="4">
        <v>0</v>
      </c>
      <c r="CK13" s="49">
        <v>0</v>
      </c>
      <c r="CL13" s="48">
        <v>0</v>
      </c>
      <c r="CM13" s="4">
        <v>0</v>
      </c>
      <c r="CN13" s="49">
        <v>0</v>
      </c>
      <c r="CO13" s="48">
        <v>0</v>
      </c>
      <c r="CP13" s="4">
        <v>0</v>
      </c>
      <c r="CQ13" s="49">
        <v>0</v>
      </c>
      <c r="CR13" s="48">
        <v>0</v>
      </c>
      <c r="CS13" s="4">
        <v>0</v>
      </c>
      <c r="CT13" s="49">
        <v>0</v>
      </c>
      <c r="CU13" s="7">
        <f t="shared" si="3"/>
        <v>0</v>
      </c>
      <c r="CV13" s="10">
        <f t="shared" si="4"/>
        <v>0</v>
      </c>
      <c r="CW13" s="1"/>
      <c r="CX13" s="2"/>
      <c r="CY13" s="1"/>
      <c r="CZ13" s="1"/>
      <c r="DA13" s="1"/>
      <c r="DB13" s="2"/>
      <c r="DC13" s="1"/>
      <c r="DD13" s="1"/>
      <c r="DE13" s="1"/>
      <c r="DF13" s="2"/>
      <c r="DG13" s="1"/>
      <c r="DH13" s="1"/>
      <c r="DI13" s="1"/>
      <c r="DJ13" s="2"/>
      <c r="DK13" s="1"/>
      <c r="DL13" s="1"/>
      <c r="DM13" s="1"/>
      <c r="DN13" s="2"/>
      <c r="DO13" s="1"/>
      <c r="DP13" s="1"/>
      <c r="DQ13" s="1"/>
      <c r="DR13" s="2"/>
      <c r="DS13" s="1"/>
      <c r="DT13" s="1"/>
      <c r="DU13" s="1"/>
      <c r="DV13" s="2"/>
      <c r="DW13" s="1"/>
      <c r="DX13" s="1"/>
      <c r="DY13" s="1"/>
    </row>
    <row r="14" spans="1:208" x14ac:dyDescent="0.3">
      <c r="A14" s="14">
        <v>2009</v>
      </c>
      <c r="B14" s="58" t="s">
        <v>13</v>
      </c>
      <c r="C14" s="48">
        <v>0</v>
      </c>
      <c r="D14" s="4">
        <v>0</v>
      </c>
      <c r="E14" s="49">
        <v>0</v>
      </c>
      <c r="F14" s="48">
        <v>0</v>
      </c>
      <c r="G14" s="4">
        <v>0</v>
      </c>
      <c r="H14" s="49">
        <v>0</v>
      </c>
      <c r="I14" s="48">
        <v>0</v>
      </c>
      <c r="J14" s="4">
        <v>0</v>
      </c>
      <c r="K14" s="49">
        <v>0</v>
      </c>
      <c r="L14" s="48">
        <v>0</v>
      </c>
      <c r="M14" s="4">
        <v>0</v>
      </c>
      <c r="N14" s="49">
        <v>0</v>
      </c>
      <c r="O14" s="56">
        <v>31</v>
      </c>
      <c r="P14" s="9">
        <v>232</v>
      </c>
      <c r="Q14" s="49">
        <f t="shared" si="0"/>
        <v>7483.8709677419347</v>
      </c>
      <c r="R14" s="48">
        <v>0</v>
      </c>
      <c r="S14" s="4">
        <v>0</v>
      </c>
      <c r="T14" s="49">
        <v>0</v>
      </c>
      <c r="U14" s="48">
        <v>0</v>
      </c>
      <c r="V14" s="4">
        <v>0</v>
      </c>
      <c r="W14" s="49">
        <f t="shared" si="1"/>
        <v>0</v>
      </c>
      <c r="X14" s="48">
        <v>0</v>
      </c>
      <c r="Y14" s="4">
        <v>2</v>
      </c>
      <c r="Z14" s="49">
        <v>0</v>
      </c>
      <c r="AA14" s="48">
        <v>0</v>
      </c>
      <c r="AB14" s="4">
        <v>1</v>
      </c>
      <c r="AC14" s="49">
        <v>0</v>
      </c>
      <c r="AD14" s="48">
        <v>0</v>
      </c>
      <c r="AE14" s="4">
        <v>0</v>
      </c>
      <c r="AF14" s="49">
        <v>0</v>
      </c>
      <c r="AG14" s="48">
        <v>0</v>
      </c>
      <c r="AH14" s="4">
        <v>0</v>
      </c>
      <c r="AI14" s="49">
        <v>0</v>
      </c>
      <c r="AJ14" s="48">
        <v>0</v>
      </c>
      <c r="AK14" s="4">
        <v>0</v>
      </c>
      <c r="AL14" s="49">
        <f t="shared" si="5"/>
        <v>0</v>
      </c>
      <c r="AM14" s="48">
        <v>0</v>
      </c>
      <c r="AN14" s="4">
        <v>0</v>
      </c>
      <c r="AO14" s="49">
        <v>0</v>
      </c>
      <c r="AP14" s="48">
        <v>0</v>
      </c>
      <c r="AQ14" s="4">
        <v>0</v>
      </c>
      <c r="AR14" s="49">
        <v>0</v>
      </c>
      <c r="AS14" s="48">
        <v>0</v>
      </c>
      <c r="AT14" s="4">
        <v>0</v>
      </c>
      <c r="AU14" s="49">
        <v>0</v>
      </c>
      <c r="AV14" s="48">
        <v>0</v>
      </c>
      <c r="AW14" s="4">
        <v>0</v>
      </c>
      <c r="AX14" s="49">
        <f t="shared" si="2"/>
        <v>0</v>
      </c>
      <c r="AY14" s="48">
        <v>0</v>
      </c>
      <c r="AZ14" s="4">
        <v>0</v>
      </c>
      <c r="BA14" s="49">
        <v>0</v>
      </c>
      <c r="BB14" s="48">
        <v>0</v>
      </c>
      <c r="BC14" s="4">
        <v>0</v>
      </c>
      <c r="BD14" s="49">
        <v>0</v>
      </c>
      <c r="BE14" s="48">
        <v>0</v>
      </c>
      <c r="BF14" s="4">
        <v>0</v>
      </c>
      <c r="BG14" s="49">
        <v>0</v>
      </c>
      <c r="BH14" s="48">
        <v>0</v>
      </c>
      <c r="BI14" s="4">
        <v>0</v>
      </c>
      <c r="BJ14" s="49">
        <v>0</v>
      </c>
      <c r="BK14" s="48">
        <v>0</v>
      </c>
      <c r="BL14" s="4">
        <v>0</v>
      </c>
      <c r="BM14" s="49">
        <v>0</v>
      </c>
      <c r="BN14" s="48">
        <v>0</v>
      </c>
      <c r="BO14" s="4">
        <v>0</v>
      </c>
      <c r="BP14" s="49">
        <v>0</v>
      </c>
      <c r="BQ14" s="48">
        <v>0</v>
      </c>
      <c r="BR14" s="4">
        <v>0</v>
      </c>
      <c r="BS14" s="49">
        <v>0</v>
      </c>
      <c r="BT14" s="48">
        <v>0</v>
      </c>
      <c r="BU14" s="4">
        <v>0</v>
      </c>
      <c r="BV14" s="49">
        <v>0</v>
      </c>
      <c r="BW14" s="48">
        <v>0</v>
      </c>
      <c r="BX14" s="4">
        <v>0</v>
      </c>
      <c r="BY14" s="49">
        <v>0</v>
      </c>
      <c r="BZ14" s="48">
        <v>0</v>
      </c>
      <c r="CA14" s="4">
        <v>0</v>
      </c>
      <c r="CB14" s="49">
        <v>0</v>
      </c>
      <c r="CC14" s="48">
        <v>0</v>
      </c>
      <c r="CD14" s="4">
        <v>0</v>
      </c>
      <c r="CE14" s="49">
        <v>0</v>
      </c>
      <c r="CF14" s="48">
        <v>0</v>
      </c>
      <c r="CG14" s="4">
        <v>0</v>
      </c>
      <c r="CH14" s="49">
        <v>0</v>
      </c>
      <c r="CI14" s="48">
        <v>0</v>
      </c>
      <c r="CJ14" s="4">
        <v>0</v>
      </c>
      <c r="CK14" s="49">
        <v>0</v>
      </c>
      <c r="CL14" s="48">
        <v>0</v>
      </c>
      <c r="CM14" s="4">
        <v>0</v>
      </c>
      <c r="CN14" s="49">
        <v>0</v>
      </c>
      <c r="CO14" s="48">
        <v>0</v>
      </c>
      <c r="CP14" s="4">
        <v>0</v>
      </c>
      <c r="CQ14" s="49">
        <v>0</v>
      </c>
      <c r="CR14" s="48">
        <v>0</v>
      </c>
      <c r="CS14" s="4">
        <v>0</v>
      </c>
      <c r="CT14" s="49">
        <v>0</v>
      </c>
      <c r="CU14" s="7">
        <f t="shared" si="3"/>
        <v>31</v>
      </c>
      <c r="CV14" s="10">
        <f t="shared" si="4"/>
        <v>235</v>
      </c>
      <c r="CW14" s="1"/>
      <c r="CX14" s="2"/>
      <c r="CY14" s="1"/>
      <c r="CZ14" s="1"/>
      <c r="DA14" s="1"/>
      <c r="DB14" s="2"/>
      <c r="DC14" s="1"/>
      <c r="DD14" s="1"/>
      <c r="DE14" s="1"/>
      <c r="DF14" s="2"/>
      <c r="DG14" s="1"/>
      <c r="DH14" s="1"/>
      <c r="DI14" s="1"/>
      <c r="DJ14" s="2"/>
      <c r="DK14" s="1"/>
      <c r="DL14" s="1"/>
      <c r="DM14" s="1"/>
      <c r="DN14" s="2"/>
      <c r="DO14" s="1"/>
      <c r="DP14" s="1"/>
      <c r="DQ14" s="1"/>
      <c r="DR14" s="2"/>
      <c r="DS14" s="1"/>
      <c r="DT14" s="1"/>
      <c r="DU14" s="1"/>
      <c r="DV14" s="2"/>
      <c r="DW14" s="1"/>
      <c r="DX14" s="1"/>
      <c r="DY14" s="1"/>
    </row>
    <row r="15" spans="1:208" x14ac:dyDescent="0.3">
      <c r="A15" s="14">
        <v>2009</v>
      </c>
      <c r="B15" s="58" t="s">
        <v>14</v>
      </c>
      <c r="C15" s="48">
        <v>0</v>
      </c>
      <c r="D15" s="4">
        <v>0</v>
      </c>
      <c r="E15" s="49">
        <v>0</v>
      </c>
      <c r="F15" s="48">
        <v>0</v>
      </c>
      <c r="G15" s="4">
        <v>0</v>
      </c>
      <c r="H15" s="49">
        <v>0</v>
      </c>
      <c r="I15" s="48">
        <v>0</v>
      </c>
      <c r="J15" s="4">
        <v>0</v>
      </c>
      <c r="K15" s="49">
        <v>0</v>
      </c>
      <c r="L15" s="48">
        <v>0</v>
      </c>
      <c r="M15" s="4">
        <v>0</v>
      </c>
      <c r="N15" s="49">
        <v>0</v>
      </c>
      <c r="O15" s="56">
        <v>44</v>
      </c>
      <c r="P15" s="9">
        <v>412</v>
      </c>
      <c r="Q15" s="49">
        <f t="shared" si="0"/>
        <v>9363.636363636364</v>
      </c>
      <c r="R15" s="48">
        <v>0</v>
      </c>
      <c r="S15" s="4">
        <v>0</v>
      </c>
      <c r="T15" s="49">
        <v>0</v>
      </c>
      <c r="U15" s="48">
        <v>0</v>
      </c>
      <c r="V15" s="4">
        <v>0</v>
      </c>
      <c r="W15" s="49">
        <f t="shared" si="1"/>
        <v>0</v>
      </c>
      <c r="X15" s="48">
        <v>0</v>
      </c>
      <c r="Y15" s="4">
        <v>0</v>
      </c>
      <c r="Z15" s="49">
        <v>0</v>
      </c>
      <c r="AA15" s="48">
        <v>0</v>
      </c>
      <c r="AB15" s="4">
        <v>0</v>
      </c>
      <c r="AC15" s="49">
        <v>0</v>
      </c>
      <c r="AD15" s="48">
        <v>0</v>
      </c>
      <c r="AE15" s="4">
        <v>0</v>
      </c>
      <c r="AF15" s="49">
        <v>0</v>
      </c>
      <c r="AG15" s="56">
        <v>0</v>
      </c>
      <c r="AH15" s="9">
        <v>0</v>
      </c>
      <c r="AI15" s="49">
        <v>0</v>
      </c>
      <c r="AJ15" s="48">
        <v>0</v>
      </c>
      <c r="AK15" s="4">
        <v>0</v>
      </c>
      <c r="AL15" s="49">
        <f t="shared" si="5"/>
        <v>0</v>
      </c>
      <c r="AM15" s="56">
        <v>6</v>
      </c>
      <c r="AN15" s="9">
        <v>93</v>
      </c>
      <c r="AO15" s="49">
        <f>AN15/AM15*1000</f>
        <v>15500</v>
      </c>
      <c r="AP15" s="56">
        <v>4180</v>
      </c>
      <c r="AQ15" s="9">
        <v>56029</v>
      </c>
      <c r="AR15" s="49">
        <f>AQ15/AP15*1000</f>
        <v>13404.066985645934</v>
      </c>
      <c r="AS15" s="48">
        <v>0</v>
      </c>
      <c r="AT15" s="4">
        <v>0</v>
      </c>
      <c r="AU15" s="49">
        <v>0</v>
      </c>
      <c r="AV15" s="48">
        <v>0</v>
      </c>
      <c r="AW15" s="4">
        <v>0</v>
      </c>
      <c r="AX15" s="49">
        <f t="shared" si="2"/>
        <v>0</v>
      </c>
      <c r="AY15" s="48">
        <v>0</v>
      </c>
      <c r="AZ15" s="4">
        <v>0</v>
      </c>
      <c r="BA15" s="49">
        <v>0</v>
      </c>
      <c r="BB15" s="48">
        <v>0</v>
      </c>
      <c r="BC15" s="4">
        <v>0</v>
      </c>
      <c r="BD15" s="49">
        <v>0</v>
      </c>
      <c r="BE15" s="48">
        <v>0</v>
      </c>
      <c r="BF15" s="4">
        <v>0</v>
      </c>
      <c r="BG15" s="49">
        <v>0</v>
      </c>
      <c r="BH15" s="48">
        <v>0</v>
      </c>
      <c r="BI15" s="4">
        <v>0</v>
      </c>
      <c r="BJ15" s="49">
        <v>0</v>
      </c>
      <c r="BK15" s="48">
        <v>0</v>
      </c>
      <c r="BL15" s="4">
        <v>0</v>
      </c>
      <c r="BM15" s="49">
        <v>0</v>
      </c>
      <c r="BN15" s="48">
        <v>0</v>
      </c>
      <c r="BO15" s="4">
        <v>0</v>
      </c>
      <c r="BP15" s="49">
        <v>0</v>
      </c>
      <c r="BQ15" s="48">
        <v>0</v>
      </c>
      <c r="BR15" s="4">
        <v>0</v>
      </c>
      <c r="BS15" s="49">
        <v>0</v>
      </c>
      <c r="BT15" s="48">
        <v>0</v>
      </c>
      <c r="BU15" s="4">
        <v>0</v>
      </c>
      <c r="BV15" s="49">
        <v>0</v>
      </c>
      <c r="BW15" s="48">
        <v>0</v>
      </c>
      <c r="BX15" s="4">
        <v>0</v>
      </c>
      <c r="BY15" s="49">
        <v>0</v>
      </c>
      <c r="BZ15" s="48">
        <v>0</v>
      </c>
      <c r="CA15" s="4">
        <v>0</v>
      </c>
      <c r="CB15" s="49">
        <v>0</v>
      </c>
      <c r="CC15" s="48">
        <v>0</v>
      </c>
      <c r="CD15" s="4">
        <v>0</v>
      </c>
      <c r="CE15" s="49">
        <v>0</v>
      </c>
      <c r="CF15" s="48">
        <v>0</v>
      </c>
      <c r="CG15" s="4">
        <v>0</v>
      </c>
      <c r="CH15" s="49">
        <v>0</v>
      </c>
      <c r="CI15" s="56">
        <v>3931</v>
      </c>
      <c r="CJ15" s="9">
        <v>9711</v>
      </c>
      <c r="CK15" s="49">
        <f>CJ15/CI15*1000</f>
        <v>2470.3637751208344</v>
      </c>
      <c r="CL15" s="48">
        <v>0</v>
      </c>
      <c r="CM15" s="4">
        <v>0</v>
      </c>
      <c r="CN15" s="49">
        <v>0</v>
      </c>
      <c r="CO15" s="48">
        <v>0</v>
      </c>
      <c r="CP15" s="4">
        <v>0</v>
      </c>
      <c r="CQ15" s="49">
        <v>0</v>
      </c>
      <c r="CR15" s="48">
        <v>0</v>
      </c>
      <c r="CS15" s="4">
        <v>0</v>
      </c>
      <c r="CT15" s="49">
        <v>0</v>
      </c>
      <c r="CU15" s="7">
        <f t="shared" si="3"/>
        <v>8161</v>
      </c>
      <c r="CV15" s="10">
        <f t="shared" si="4"/>
        <v>66245</v>
      </c>
      <c r="CW15" s="1"/>
      <c r="CX15" s="2"/>
      <c r="CY15" s="1"/>
      <c r="CZ15" s="1"/>
      <c r="DA15" s="1"/>
      <c r="DB15" s="2"/>
      <c r="DC15" s="1"/>
      <c r="DD15" s="1"/>
      <c r="DE15" s="1"/>
      <c r="DF15" s="2"/>
      <c r="DG15" s="1"/>
      <c r="DH15" s="1"/>
      <c r="DI15" s="1"/>
      <c r="DJ15" s="2"/>
      <c r="DK15" s="1"/>
      <c r="DL15" s="1"/>
      <c r="DM15" s="1"/>
      <c r="DN15" s="2"/>
      <c r="DO15" s="1"/>
      <c r="DP15" s="1"/>
      <c r="DQ15" s="1"/>
      <c r="DR15" s="2"/>
      <c r="DS15" s="1"/>
      <c r="DT15" s="1"/>
      <c r="DU15" s="1"/>
      <c r="DV15" s="2"/>
      <c r="DW15" s="1"/>
      <c r="DX15" s="1"/>
      <c r="DY15" s="1"/>
    </row>
    <row r="16" spans="1:208" x14ac:dyDescent="0.3">
      <c r="A16" s="14">
        <v>2009</v>
      </c>
      <c r="B16" s="58" t="s">
        <v>15</v>
      </c>
      <c r="C16" s="48">
        <v>0</v>
      </c>
      <c r="D16" s="4">
        <v>0</v>
      </c>
      <c r="E16" s="49">
        <v>0</v>
      </c>
      <c r="F16" s="48">
        <v>0</v>
      </c>
      <c r="G16" s="4">
        <v>0</v>
      </c>
      <c r="H16" s="49">
        <v>0</v>
      </c>
      <c r="I16" s="48">
        <v>0</v>
      </c>
      <c r="J16" s="4">
        <v>0</v>
      </c>
      <c r="K16" s="49">
        <v>0</v>
      </c>
      <c r="L16" s="48">
        <v>0</v>
      </c>
      <c r="M16" s="4">
        <v>0</v>
      </c>
      <c r="N16" s="49">
        <v>0</v>
      </c>
      <c r="O16" s="48">
        <v>0</v>
      </c>
      <c r="P16" s="4">
        <v>0</v>
      </c>
      <c r="Q16" s="49">
        <v>0</v>
      </c>
      <c r="R16" s="48">
        <v>0</v>
      </c>
      <c r="S16" s="4">
        <v>0</v>
      </c>
      <c r="T16" s="49">
        <v>0</v>
      </c>
      <c r="U16" s="48">
        <v>0</v>
      </c>
      <c r="V16" s="4">
        <v>0</v>
      </c>
      <c r="W16" s="49">
        <f t="shared" si="1"/>
        <v>0</v>
      </c>
      <c r="X16" s="48">
        <v>0</v>
      </c>
      <c r="Y16" s="4">
        <v>0</v>
      </c>
      <c r="Z16" s="49">
        <v>0</v>
      </c>
      <c r="AA16" s="48">
        <v>0</v>
      </c>
      <c r="AB16" s="4">
        <v>0</v>
      </c>
      <c r="AC16" s="49">
        <v>0</v>
      </c>
      <c r="AD16" s="48">
        <v>0</v>
      </c>
      <c r="AE16" s="4">
        <v>0</v>
      </c>
      <c r="AF16" s="49">
        <v>0</v>
      </c>
      <c r="AG16" s="48">
        <v>0</v>
      </c>
      <c r="AH16" s="4">
        <v>0</v>
      </c>
      <c r="AI16" s="49">
        <v>0</v>
      </c>
      <c r="AJ16" s="48">
        <v>0</v>
      </c>
      <c r="AK16" s="4">
        <v>0</v>
      </c>
      <c r="AL16" s="49">
        <f t="shared" si="5"/>
        <v>0</v>
      </c>
      <c r="AM16" s="48">
        <v>0</v>
      </c>
      <c r="AN16" s="4">
        <v>0</v>
      </c>
      <c r="AO16" s="49">
        <v>0</v>
      </c>
      <c r="AP16" s="48">
        <v>0</v>
      </c>
      <c r="AQ16" s="4">
        <v>0</v>
      </c>
      <c r="AR16" s="49">
        <v>0</v>
      </c>
      <c r="AS16" s="48">
        <v>0</v>
      </c>
      <c r="AT16" s="4">
        <v>0</v>
      </c>
      <c r="AU16" s="49">
        <v>0</v>
      </c>
      <c r="AV16" s="48">
        <v>0</v>
      </c>
      <c r="AW16" s="4">
        <v>0</v>
      </c>
      <c r="AX16" s="49">
        <f t="shared" si="2"/>
        <v>0</v>
      </c>
      <c r="AY16" s="48">
        <v>0</v>
      </c>
      <c r="AZ16" s="4">
        <v>0</v>
      </c>
      <c r="BA16" s="49">
        <v>0</v>
      </c>
      <c r="BB16" s="48">
        <v>0</v>
      </c>
      <c r="BC16" s="4">
        <v>0</v>
      </c>
      <c r="BD16" s="49">
        <v>0</v>
      </c>
      <c r="BE16" s="48">
        <v>0</v>
      </c>
      <c r="BF16" s="4">
        <v>0</v>
      </c>
      <c r="BG16" s="49">
        <v>0</v>
      </c>
      <c r="BH16" s="48">
        <v>0</v>
      </c>
      <c r="BI16" s="4">
        <v>0</v>
      </c>
      <c r="BJ16" s="49">
        <v>0</v>
      </c>
      <c r="BK16" s="48">
        <v>0</v>
      </c>
      <c r="BL16" s="4">
        <v>0</v>
      </c>
      <c r="BM16" s="49">
        <v>0</v>
      </c>
      <c r="BN16" s="48">
        <v>0</v>
      </c>
      <c r="BO16" s="4">
        <v>0</v>
      </c>
      <c r="BP16" s="49">
        <v>0</v>
      </c>
      <c r="BQ16" s="48">
        <v>0</v>
      </c>
      <c r="BR16" s="4">
        <v>0</v>
      </c>
      <c r="BS16" s="49">
        <v>0</v>
      </c>
      <c r="BT16" s="48">
        <v>0</v>
      </c>
      <c r="BU16" s="4">
        <v>0</v>
      </c>
      <c r="BV16" s="49">
        <v>0</v>
      </c>
      <c r="BW16" s="48">
        <v>0</v>
      </c>
      <c r="BX16" s="4">
        <v>0</v>
      </c>
      <c r="BY16" s="49">
        <v>0</v>
      </c>
      <c r="BZ16" s="48">
        <v>0</v>
      </c>
      <c r="CA16" s="4">
        <v>0</v>
      </c>
      <c r="CB16" s="49">
        <v>0</v>
      </c>
      <c r="CC16" s="48">
        <v>0</v>
      </c>
      <c r="CD16" s="4">
        <v>0</v>
      </c>
      <c r="CE16" s="49">
        <v>0</v>
      </c>
      <c r="CF16" s="48">
        <v>0</v>
      </c>
      <c r="CG16" s="4">
        <v>0</v>
      </c>
      <c r="CH16" s="49">
        <v>0</v>
      </c>
      <c r="CI16" s="48">
        <v>0</v>
      </c>
      <c r="CJ16" s="4">
        <v>0</v>
      </c>
      <c r="CK16" s="49">
        <v>0</v>
      </c>
      <c r="CL16" s="48">
        <v>0</v>
      </c>
      <c r="CM16" s="4">
        <v>0</v>
      </c>
      <c r="CN16" s="49">
        <v>0</v>
      </c>
      <c r="CO16" s="48">
        <v>0</v>
      </c>
      <c r="CP16" s="4">
        <v>0</v>
      </c>
      <c r="CQ16" s="49">
        <v>0</v>
      </c>
      <c r="CR16" s="48">
        <v>0</v>
      </c>
      <c r="CS16" s="4">
        <v>0</v>
      </c>
      <c r="CT16" s="49">
        <v>0</v>
      </c>
      <c r="CU16" s="7">
        <f t="shared" si="3"/>
        <v>0</v>
      </c>
      <c r="CV16" s="10">
        <f t="shared" si="4"/>
        <v>0</v>
      </c>
      <c r="CW16" s="1"/>
      <c r="CX16" s="2"/>
      <c r="CY16" s="1"/>
      <c r="CZ16" s="1"/>
      <c r="DA16" s="1"/>
      <c r="DB16" s="2"/>
      <c r="DC16" s="1"/>
      <c r="DD16" s="1"/>
      <c r="DE16" s="1"/>
      <c r="DF16" s="2"/>
      <c r="DG16" s="1"/>
      <c r="DH16" s="1"/>
      <c r="DI16" s="1"/>
      <c r="DJ16" s="2"/>
      <c r="DK16" s="1"/>
      <c r="DL16" s="1"/>
      <c r="DM16" s="1"/>
      <c r="DN16" s="2"/>
      <c r="DO16" s="1"/>
      <c r="DP16" s="1"/>
      <c r="DQ16" s="1"/>
      <c r="DR16" s="2"/>
      <c r="DS16" s="1"/>
      <c r="DT16" s="1"/>
      <c r="DU16" s="1"/>
      <c r="DV16" s="2"/>
      <c r="DW16" s="1"/>
      <c r="DX16" s="1"/>
      <c r="DY16" s="1"/>
    </row>
    <row r="17" spans="1:204" x14ac:dyDescent="0.3">
      <c r="A17" s="14">
        <v>2009</v>
      </c>
      <c r="B17" s="58" t="s">
        <v>16</v>
      </c>
      <c r="C17" s="48">
        <v>0</v>
      </c>
      <c r="D17" s="4">
        <v>0</v>
      </c>
      <c r="E17" s="49">
        <v>0</v>
      </c>
      <c r="F17" s="48">
        <v>0</v>
      </c>
      <c r="G17" s="4">
        <v>0</v>
      </c>
      <c r="H17" s="49">
        <v>0</v>
      </c>
      <c r="I17" s="48">
        <v>0</v>
      </c>
      <c r="J17" s="4">
        <v>0</v>
      </c>
      <c r="K17" s="49">
        <v>0</v>
      </c>
      <c r="L17" s="48">
        <v>0</v>
      </c>
      <c r="M17" s="4">
        <v>0</v>
      </c>
      <c r="N17" s="49">
        <v>0</v>
      </c>
      <c r="O17" s="56">
        <v>32</v>
      </c>
      <c r="P17" s="9">
        <v>210</v>
      </c>
      <c r="Q17" s="49">
        <f t="shared" si="0"/>
        <v>6562.5</v>
      </c>
      <c r="R17" s="48">
        <v>0</v>
      </c>
      <c r="S17" s="4">
        <v>0</v>
      </c>
      <c r="T17" s="49">
        <v>0</v>
      </c>
      <c r="U17" s="56">
        <v>0</v>
      </c>
      <c r="V17" s="9">
        <v>0</v>
      </c>
      <c r="W17" s="49">
        <f t="shared" si="1"/>
        <v>0</v>
      </c>
      <c r="X17" s="56">
        <v>1</v>
      </c>
      <c r="Y17" s="9">
        <v>56</v>
      </c>
      <c r="Z17" s="49">
        <f>Y17/X17*1000</f>
        <v>56000</v>
      </c>
      <c r="AA17" s="48">
        <v>0</v>
      </c>
      <c r="AB17" s="4">
        <v>0</v>
      </c>
      <c r="AC17" s="49">
        <v>0</v>
      </c>
      <c r="AD17" s="48">
        <v>0</v>
      </c>
      <c r="AE17" s="4">
        <v>0</v>
      </c>
      <c r="AF17" s="49">
        <v>0</v>
      </c>
      <c r="AG17" s="48">
        <v>0</v>
      </c>
      <c r="AH17" s="4">
        <v>0</v>
      </c>
      <c r="AI17" s="49">
        <v>0</v>
      </c>
      <c r="AJ17" s="48">
        <v>0</v>
      </c>
      <c r="AK17" s="4">
        <v>0</v>
      </c>
      <c r="AL17" s="49">
        <f t="shared" si="5"/>
        <v>0</v>
      </c>
      <c r="AM17" s="48">
        <v>0</v>
      </c>
      <c r="AN17" s="4">
        <v>0</v>
      </c>
      <c r="AO17" s="49">
        <v>0</v>
      </c>
      <c r="AP17" s="48">
        <v>0</v>
      </c>
      <c r="AQ17" s="4">
        <v>0</v>
      </c>
      <c r="AR17" s="49">
        <v>0</v>
      </c>
      <c r="AS17" s="48">
        <v>0</v>
      </c>
      <c r="AT17" s="4">
        <v>0</v>
      </c>
      <c r="AU17" s="49">
        <v>0</v>
      </c>
      <c r="AV17" s="48">
        <v>0</v>
      </c>
      <c r="AW17" s="4">
        <v>0</v>
      </c>
      <c r="AX17" s="49">
        <f t="shared" si="2"/>
        <v>0</v>
      </c>
      <c r="AY17" s="48">
        <v>0</v>
      </c>
      <c r="AZ17" s="4">
        <v>0</v>
      </c>
      <c r="BA17" s="49">
        <v>0</v>
      </c>
      <c r="BB17" s="48">
        <v>0</v>
      </c>
      <c r="BC17" s="4">
        <v>0</v>
      </c>
      <c r="BD17" s="49">
        <v>0</v>
      </c>
      <c r="BE17" s="48">
        <v>0</v>
      </c>
      <c r="BF17" s="4">
        <v>0</v>
      </c>
      <c r="BG17" s="49">
        <v>0</v>
      </c>
      <c r="BH17" s="48">
        <v>0</v>
      </c>
      <c r="BI17" s="4">
        <v>0</v>
      </c>
      <c r="BJ17" s="49">
        <v>0</v>
      </c>
      <c r="BK17" s="48">
        <v>0</v>
      </c>
      <c r="BL17" s="4">
        <v>0</v>
      </c>
      <c r="BM17" s="49">
        <v>0</v>
      </c>
      <c r="BN17" s="48">
        <v>0</v>
      </c>
      <c r="BO17" s="4">
        <v>0</v>
      </c>
      <c r="BP17" s="49">
        <v>0</v>
      </c>
      <c r="BQ17" s="48">
        <v>0</v>
      </c>
      <c r="BR17" s="4">
        <v>0</v>
      </c>
      <c r="BS17" s="49">
        <v>0</v>
      </c>
      <c r="BT17" s="48">
        <v>0</v>
      </c>
      <c r="BU17" s="4">
        <v>0</v>
      </c>
      <c r="BV17" s="49">
        <v>0</v>
      </c>
      <c r="BW17" s="48">
        <v>0</v>
      </c>
      <c r="BX17" s="4">
        <v>0</v>
      </c>
      <c r="BY17" s="49">
        <v>0</v>
      </c>
      <c r="BZ17" s="48">
        <v>0</v>
      </c>
      <c r="CA17" s="4">
        <v>0</v>
      </c>
      <c r="CB17" s="49">
        <v>0</v>
      </c>
      <c r="CC17" s="48">
        <v>0</v>
      </c>
      <c r="CD17" s="4">
        <v>0</v>
      </c>
      <c r="CE17" s="49">
        <v>0</v>
      </c>
      <c r="CF17" s="48">
        <v>0</v>
      </c>
      <c r="CG17" s="4">
        <v>0</v>
      </c>
      <c r="CH17" s="49">
        <v>0</v>
      </c>
      <c r="CI17" s="56">
        <v>6248</v>
      </c>
      <c r="CJ17" s="9">
        <v>238010</v>
      </c>
      <c r="CK17" s="49">
        <f>CJ17/CI17*1000</f>
        <v>38093.7900128041</v>
      </c>
      <c r="CL17" s="48">
        <v>0</v>
      </c>
      <c r="CM17" s="4">
        <v>0</v>
      </c>
      <c r="CN17" s="49">
        <v>0</v>
      </c>
      <c r="CO17" s="48">
        <v>0</v>
      </c>
      <c r="CP17" s="4">
        <v>0</v>
      </c>
      <c r="CQ17" s="49">
        <v>0</v>
      </c>
      <c r="CR17" s="48">
        <v>0</v>
      </c>
      <c r="CS17" s="4">
        <v>0</v>
      </c>
      <c r="CT17" s="49">
        <v>0</v>
      </c>
      <c r="CU17" s="7">
        <f t="shared" si="3"/>
        <v>6281</v>
      </c>
      <c r="CV17" s="10">
        <f t="shared" si="4"/>
        <v>238276</v>
      </c>
      <c r="CW17" s="1"/>
      <c r="CX17" s="2"/>
      <c r="CY17" s="1"/>
      <c r="CZ17" s="1"/>
      <c r="DA17" s="1"/>
      <c r="DB17" s="2"/>
      <c r="DC17" s="1"/>
      <c r="DD17" s="1"/>
      <c r="DE17" s="1"/>
      <c r="DF17" s="2"/>
      <c r="DG17" s="1"/>
      <c r="DH17" s="1"/>
      <c r="DI17" s="1"/>
      <c r="DJ17" s="2"/>
      <c r="DK17" s="1"/>
      <c r="DL17" s="1"/>
      <c r="DM17" s="1"/>
      <c r="DN17" s="2"/>
      <c r="DO17" s="1"/>
      <c r="DP17" s="1"/>
      <c r="DQ17" s="1"/>
      <c r="DR17" s="2"/>
      <c r="DS17" s="1"/>
      <c r="DT17" s="1"/>
      <c r="DU17" s="1"/>
      <c r="DV17" s="2"/>
      <c r="DW17" s="1"/>
      <c r="DX17" s="1"/>
      <c r="DY17" s="1"/>
    </row>
    <row r="18" spans="1:204" ht="15" thickBot="1" x14ac:dyDescent="0.35">
      <c r="A18" s="34"/>
      <c r="B18" s="59" t="s">
        <v>17</v>
      </c>
      <c r="C18" s="50">
        <f>SUM(C6:C17)</f>
        <v>0</v>
      </c>
      <c r="D18" s="33">
        <f>SUM(D6:D17)</f>
        <v>0</v>
      </c>
      <c r="E18" s="51"/>
      <c r="F18" s="50">
        <f>SUM(F6:F17)</f>
        <v>0</v>
      </c>
      <c r="G18" s="33">
        <f>SUM(G6:G17)</f>
        <v>0</v>
      </c>
      <c r="H18" s="51"/>
      <c r="I18" s="50">
        <f>SUM(I6:I17)</f>
        <v>0</v>
      </c>
      <c r="J18" s="33">
        <f>SUM(J6:J17)</f>
        <v>0</v>
      </c>
      <c r="K18" s="51"/>
      <c r="L18" s="50">
        <f>SUM(L6:L17)</f>
        <v>0</v>
      </c>
      <c r="M18" s="33">
        <f>SUM(M6:M17)</f>
        <v>0</v>
      </c>
      <c r="N18" s="51"/>
      <c r="O18" s="50">
        <f>SUM(O6:O17)</f>
        <v>170</v>
      </c>
      <c r="P18" s="33">
        <f>SUM(P6:P17)</f>
        <v>1857</v>
      </c>
      <c r="Q18" s="51"/>
      <c r="R18" s="50">
        <f>SUM(R6:R17)</f>
        <v>0</v>
      </c>
      <c r="S18" s="33">
        <f>SUM(S6:S17)</f>
        <v>0</v>
      </c>
      <c r="T18" s="51"/>
      <c r="U18" s="50">
        <f t="shared" ref="U18:V18" si="6">SUM(U6:U17)</f>
        <v>0</v>
      </c>
      <c r="V18" s="33">
        <f t="shared" si="6"/>
        <v>0</v>
      </c>
      <c r="W18" s="51"/>
      <c r="X18" s="50">
        <f>SUM(X6:X17)</f>
        <v>2</v>
      </c>
      <c r="Y18" s="33">
        <f>SUM(Y6:Y17)</f>
        <v>124</v>
      </c>
      <c r="Z18" s="51"/>
      <c r="AA18" s="50">
        <f>SUM(AA6:AA17)</f>
        <v>0</v>
      </c>
      <c r="AB18" s="33">
        <f>SUM(AB6:AB17)</f>
        <v>2</v>
      </c>
      <c r="AC18" s="51"/>
      <c r="AD18" s="50">
        <f>SUM(AD6:AD17)</f>
        <v>0</v>
      </c>
      <c r="AE18" s="33">
        <f>SUM(AE6:AE17)</f>
        <v>0</v>
      </c>
      <c r="AF18" s="51"/>
      <c r="AG18" s="50">
        <f>SUM(AG6:AG17)</f>
        <v>0</v>
      </c>
      <c r="AH18" s="33">
        <f>SUM(AH6:AH17)</f>
        <v>0</v>
      </c>
      <c r="AI18" s="51"/>
      <c r="AJ18" s="50">
        <f>SUM(AJ6:AJ17)</f>
        <v>0</v>
      </c>
      <c r="AK18" s="33">
        <f>SUM(AK6:AK17)</f>
        <v>0</v>
      </c>
      <c r="AL18" s="51"/>
      <c r="AM18" s="50">
        <f>SUM(AM6:AM17)</f>
        <v>6</v>
      </c>
      <c r="AN18" s="33">
        <f>SUM(AN6:AN17)</f>
        <v>93</v>
      </c>
      <c r="AO18" s="51"/>
      <c r="AP18" s="50">
        <f>SUM(AP6:AP17)</f>
        <v>4180</v>
      </c>
      <c r="AQ18" s="33">
        <f>SUM(AQ6:AQ17)</f>
        <v>56029</v>
      </c>
      <c r="AR18" s="51"/>
      <c r="AS18" s="50">
        <f>SUM(AS6:AS17)</f>
        <v>0</v>
      </c>
      <c r="AT18" s="33">
        <f>SUM(AT6:AT17)</f>
        <v>0</v>
      </c>
      <c r="AU18" s="51"/>
      <c r="AV18" s="50">
        <f t="shared" ref="AV18:AW18" si="7">SUM(AV6:AV17)</f>
        <v>0</v>
      </c>
      <c r="AW18" s="33">
        <f t="shared" si="7"/>
        <v>0</v>
      </c>
      <c r="AX18" s="51"/>
      <c r="AY18" s="50">
        <f>SUM(AY6:AY17)</f>
        <v>0</v>
      </c>
      <c r="AZ18" s="33">
        <f>SUM(AZ6:AZ17)</f>
        <v>0</v>
      </c>
      <c r="BA18" s="51"/>
      <c r="BB18" s="50">
        <f>SUM(BB6:BB17)</f>
        <v>0</v>
      </c>
      <c r="BC18" s="33">
        <f>SUM(BC6:BC17)</f>
        <v>0</v>
      </c>
      <c r="BD18" s="51"/>
      <c r="BE18" s="50">
        <f>SUM(BE6:BE17)</f>
        <v>0</v>
      </c>
      <c r="BF18" s="33">
        <f>SUM(BF6:BF17)</f>
        <v>0</v>
      </c>
      <c r="BG18" s="51"/>
      <c r="BH18" s="50">
        <f>SUM(BH6:BH17)</f>
        <v>0</v>
      </c>
      <c r="BI18" s="33">
        <f>SUM(BI6:BI17)</f>
        <v>0</v>
      </c>
      <c r="BJ18" s="51"/>
      <c r="BK18" s="50">
        <f>SUM(BK6:BK17)</f>
        <v>0</v>
      </c>
      <c r="BL18" s="33">
        <f>SUM(BL6:BL17)</f>
        <v>0</v>
      </c>
      <c r="BM18" s="51"/>
      <c r="BN18" s="50">
        <f>SUM(BN6:BN17)</f>
        <v>0</v>
      </c>
      <c r="BO18" s="33">
        <f>SUM(BO6:BO17)</f>
        <v>0</v>
      </c>
      <c r="BP18" s="51"/>
      <c r="BQ18" s="50">
        <f>SUM(BQ6:BQ17)</f>
        <v>0</v>
      </c>
      <c r="BR18" s="33">
        <f>SUM(BR6:BR17)</f>
        <v>0</v>
      </c>
      <c r="BS18" s="51"/>
      <c r="BT18" s="50">
        <f>SUM(BT6:BT17)</f>
        <v>22</v>
      </c>
      <c r="BU18" s="33">
        <f>SUM(BU6:BU17)</f>
        <v>371</v>
      </c>
      <c r="BV18" s="51"/>
      <c r="BW18" s="50">
        <f>SUM(BW6:BW17)</f>
        <v>0</v>
      </c>
      <c r="BX18" s="33">
        <f>SUM(BX6:BX17)</f>
        <v>0</v>
      </c>
      <c r="BY18" s="51"/>
      <c r="BZ18" s="50">
        <f>SUM(BZ6:BZ17)</f>
        <v>0</v>
      </c>
      <c r="CA18" s="33">
        <f>SUM(CA6:CA17)</f>
        <v>0</v>
      </c>
      <c r="CB18" s="51"/>
      <c r="CC18" s="50">
        <f>SUM(CC6:CC17)</f>
        <v>0</v>
      </c>
      <c r="CD18" s="33">
        <f>SUM(CD6:CD17)</f>
        <v>0</v>
      </c>
      <c r="CE18" s="51"/>
      <c r="CF18" s="50">
        <f>SUM(CF6:CF17)</f>
        <v>0</v>
      </c>
      <c r="CG18" s="33">
        <f>SUM(CG6:CG17)</f>
        <v>0</v>
      </c>
      <c r="CH18" s="51"/>
      <c r="CI18" s="50">
        <f>SUM(CI6:CI17)</f>
        <v>10179</v>
      </c>
      <c r="CJ18" s="33">
        <f>SUM(CJ6:CJ17)</f>
        <v>247721</v>
      </c>
      <c r="CK18" s="51"/>
      <c r="CL18" s="50">
        <f>SUM(CL6:CL17)</f>
        <v>0</v>
      </c>
      <c r="CM18" s="33">
        <f>SUM(CM6:CM17)</f>
        <v>0</v>
      </c>
      <c r="CN18" s="51"/>
      <c r="CO18" s="50">
        <f>SUM(CO6:CO17)</f>
        <v>0</v>
      </c>
      <c r="CP18" s="33">
        <f>SUM(CP6:CP17)</f>
        <v>0</v>
      </c>
      <c r="CQ18" s="51"/>
      <c r="CR18" s="50">
        <f>SUM(CR6:CR17)</f>
        <v>0</v>
      </c>
      <c r="CS18" s="33">
        <f>SUM(CS6:CS17)</f>
        <v>0</v>
      </c>
      <c r="CT18" s="51"/>
      <c r="CU18" s="35">
        <f t="shared" si="3"/>
        <v>14559</v>
      </c>
      <c r="CV18" s="36">
        <f t="shared" si="4"/>
        <v>306197</v>
      </c>
      <c r="CW18" s="1"/>
      <c r="CX18" s="2"/>
      <c r="CY18" s="1"/>
      <c r="CZ18" s="1"/>
      <c r="DA18" s="1"/>
      <c r="DB18" s="2"/>
      <c r="DC18" s="1"/>
      <c r="DD18" s="1"/>
      <c r="DE18" s="1"/>
      <c r="DF18" s="2"/>
      <c r="DG18" s="1"/>
      <c r="DH18" s="1"/>
      <c r="DI18" s="1"/>
      <c r="DJ18" s="2"/>
      <c r="DK18" s="1"/>
      <c r="DL18" s="1"/>
      <c r="DM18" s="1"/>
      <c r="DN18" s="2"/>
      <c r="DO18" s="1"/>
      <c r="DP18" s="1"/>
      <c r="DQ18" s="1"/>
      <c r="DR18" s="2"/>
      <c r="DS18" s="1"/>
      <c r="DT18" s="1"/>
      <c r="DU18" s="1"/>
      <c r="DV18" s="2"/>
      <c r="DW18" s="1"/>
      <c r="DX18" s="1"/>
      <c r="DY18" s="1"/>
      <c r="ED18" s="6"/>
      <c r="EI18" s="6"/>
      <c r="EN18" s="6"/>
      <c r="ES18" s="6"/>
      <c r="EX18" s="6"/>
      <c r="FC18" s="6"/>
      <c r="FH18" s="6"/>
      <c r="FM18" s="6"/>
      <c r="FR18" s="6"/>
      <c r="FW18" s="6"/>
      <c r="GB18" s="6"/>
      <c r="GG18" s="6"/>
      <c r="GL18" s="6"/>
      <c r="GQ18" s="6"/>
      <c r="GV18" s="6"/>
    </row>
    <row r="19" spans="1:204" x14ac:dyDescent="0.3">
      <c r="A19" s="15">
        <v>2010</v>
      </c>
      <c r="B19" s="60" t="s">
        <v>5</v>
      </c>
      <c r="C19" s="52">
        <v>0</v>
      </c>
      <c r="D19" s="16">
        <v>0</v>
      </c>
      <c r="E19" s="53">
        <v>0</v>
      </c>
      <c r="F19" s="52">
        <v>0</v>
      </c>
      <c r="G19" s="16">
        <v>0</v>
      </c>
      <c r="H19" s="53">
        <v>0</v>
      </c>
      <c r="I19" s="52">
        <v>0</v>
      </c>
      <c r="J19" s="16">
        <v>0</v>
      </c>
      <c r="K19" s="53">
        <v>0</v>
      </c>
      <c r="L19" s="52">
        <v>0</v>
      </c>
      <c r="M19" s="16">
        <v>0</v>
      </c>
      <c r="N19" s="53">
        <v>0</v>
      </c>
      <c r="O19" s="57">
        <v>46</v>
      </c>
      <c r="P19" s="31">
        <v>280</v>
      </c>
      <c r="Q19" s="53">
        <f t="shared" ref="Q19:Q28" si="8">P19/O19*1000</f>
        <v>6086.9565217391309</v>
      </c>
      <c r="R19" s="52">
        <v>0</v>
      </c>
      <c r="S19" s="16">
        <v>0</v>
      </c>
      <c r="T19" s="53">
        <v>0</v>
      </c>
      <c r="U19" s="52">
        <v>0</v>
      </c>
      <c r="V19" s="16">
        <v>0</v>
      </c>
      <c r="W19" s="53">
        <f t="shared" ref="W19:W30" si="9">IF(U19=0,0,V19/U19*1000)</f>
        <v>0</v>
      </c>
      <c r="X19" s="52">
        <v>0</v>
      </c>
      <c r="Y19" s="16">
        <v>5</v>
      </c>
      <c r="Z19" s="53">
        <v>0</v>
      </c>
      <c r="AA19" s="52">
        <v>0</v>
      </c>
      <c r="AB19" s="16">
        <v>0</v>
      </c>
      <c r="AC19" s="53">
        <v>0</v>
      </c>
      <c r="AD19" s="52">
        <v>0</v>
      </c>
      <c r="AE19" s="16">
        <v>0</v>
      </c>
      <c r="AF19" s="53">
        <v>0</v>
      </c>
      <c r="AG19" s="52">
        <v>0</v>
      </c>
      <c r="AH19" s="16">
        <v>0</v>
      </c>
      <c r="AI19" s="53">
        <v>0</v>
      </c>
      <c r="AJ19" s="52">
        <v>0</v>
      </c>
      <c r="AK19" s="16">
        <v>0</v>
      </c>
      <c r="AL19" s="53">
        <v>0</v>
      </c>
      <c r="AM19" s="52">
        <v>0</v>
      </c>
      <c r="AN19" s="16">
        <v>0</v>
      </c>
      <c r="AO19" s="53">
        <v>0</v>
      </c>
      <c r="AP19" s="52">
        <v>0</v>
      </c>
      <c r="AQ19" s="16">
        <v>0</v>
      </c>
      <c r="AR19" s="53">
        <v>0</v>
      </c>
      <c r="AS19" s="52">
        <v>0</v>
      </c>
      <c r="AT19" s="16">
        <v>0</v>
      </c>
      <c r="AU19" s="53">
        <v>0</v>
      </c>
      <c r="AV19" s="52">
        <v>0</v>
      </c>
      <c r="AW19" s="16">
        <v>0</v>
      </c>
      <c r="AX19" s="53">
        <f t="shared" ref="AX19:AX30" si="10">IF(AV19=0,0,AW19/AV19*1000)</f>
        <v>0</v>
      </c>
      <c r="AY19" s="52">
        <v>0</v>
      </c>
      <c r="AZ19" s="16">
        <v>0</v>
      </c>
      <c r="BA19" s="53">
        <v>0</v>
      </c>
      <c r="BB19" s="52">
        <v>0</v>
      </c>
      <c r="BC19" s="16">
        <v>0</v>
      </c>
      <c r="BD19" s="53">
        <v>0</v>
      </c>
      <c r="BE19" s="52">
        <v>0</v>
      </c>
      <c r="BF19" s="16">
        <v>0</v>
      </c>
      <c r="BG19" s="53">
        <v>0</v>
      </c>
      <c r="BH19" s="52">
        <v>0</v>
      </c>
      <c r="BI19" s="16">
        <v>0</v>
      </c>
      <c r="BJ19" s="53">
        <v>0</v>
      </c>
      <c r="BK19" s="52">
        <v>0</v>
      </c>
      <c r="BL19" s="16">
        <v>0</v>
      </c>
      <c r="BM19" s="53">
        <v>0</v>
      </c>
      <c r="BN19" s="52">
        <v>0</v>
      </c>
      <c r="BO19" s="16">
        <v>0</v>
      </c>
      <c r="BP19" s="53">
        <v>0</v>
      </c>
      <c r="BQ19" s="52">
        <v>0</v>
      </c>
      <c r="BR19" s="16">
        <v>0</v>
      </c>
      <c r="BS19" s="53">
        <v>0</v>
      </c>
      <c r="BT19" s="52">
        <v>0</v>
      </c>
      <c r="BU19" s="16">
        <v>0</v>
      </c>
      <c r="BV19" s="53">
        <v>0</v>
      </c>
      <c r="BW19" s="52">
        <v>0</v>
      </c>
      <c r="BX19" s="16">
        <v>0</v>
      </c>
      <c r="BY19" s="53">
        <v>0</v>
      </c>
      <c r="BZ19" s="52">
        <v>0</v>
      </c>
      <c r="CA19" s="16">
        <v>0</v>
      </c>
      <c r="CB19" s="53">
        <v>0</v>
      </c>
      <c r="CC19" s="52">
        <v>0</v>
      </c>
      <c r="CD19" s="16">
        <v>0</v>
      </c>
      <c r="CE19" s="53">
        <v>0</v>
      </c>
      <c r="CF19" s="52">
        <v>0</v>
      </c>
      <c r="CG19" s="16">
        <v>0</v>
      </c>
      <c r="CH19" s="53">
        <v>0</v>
      </c>
      <c r="CI19" s="52">
        <v>0</v>
      </c>
      <c r="CJ19" s="16">
        <v>0</v>
      </c>
      <c r="CK19" s="53">
        <v>0</v>
      </c>
      <c r="CL19" s="52">
        <v>0</v>
      </c>
      <c r="CM19" s="16">
        <v>0</v>
      </c>
      <c r="CN19" s="53">
        <v>0</v>
      </c>
      <c r="CO19" s="52">
        <v>0</v>
      </c>
      <c r="CP19" s="16">
        <v>0</v>
      </c>
      <c r="CQ19" s="53">
        <v>0</v>
      </c>
      <c r="CR19" s="52">
        <v>0</v>
      </c>
      <c r="CS19" s="16">
        <v>0</v>
      </c>
      <c r="CT19" s="53">
        <v>0</v>
      </c>
      <c r="CU19" s="32">
        <f t="shared" si="3"/>
        <v>46</v>
      </c>
      <c r="CV19" s="17">
        <f t="shared" si="4"/>
        <v>285</v>
      </c>
      <c r="CW19" s="1"/>
      <c r="CX19" s="2"/>
      <c r="CY19" s="1"/>
      <c r="CZ19" s="1"/>
      <c r="DA19" s="1"/>
      <c r="DB19" s="2"/>
      <c r="DC19" s="1"/>
      <c r="DD19" s="1"/>
      <c r="DE19" s="1"/>
      <c r="DF19" s="2"/>
      <c r="DG19" s="1"/>
      <c r="DH19" s="1"/>
      <c r="DI19" s="1"/>
      <c r="DJ19" s="2"/>
      <c r="DK19" s="1"/>
      <c r="DL19" s="1"/>
      <c r="DM19" s="1"/>
      <c r="DN19" s="2"/>
      <c r="DO19" s="1"/>
      <c r="DP19" s="1"/>
      <c r="DQ19" s="1"/>
      <c r="DR19" s="2"/>
      <c r="DS19" s="1"/>
      <c r="DT19" s="1"/>
      <c r="DU19" s="1"/>
      <c r="DV19" s="2"/>
      <c r="DW19" s="1"/>
      <c r="DX19" s="1"/>
      <c r="DY19" s="1"/>
    </row>
    <row r="20" spans="1:204" x14ac:dyDescent="0.3">
      <c r="A20" s="14">
        <v>2010</v>
      </c>
      <c r="B20" s="58" t="s">
        <v>6</v>
      </c>
      <c r="C20" s="48">
        <v>0</v>
      </c>
      <c r="D20" s="4">
        <v>0</v>
      </c>
      <c r="E20" s="49">
        <v>0</v>
      </c>
      <c r="F20" s="48">
        <v>0</v>
      </c>
      <c r="G20" s="4">
        <v>0</v>
      </c>
      <c r="H20" s="49">
        <v>0</v>
      </c>
      <c r="I20" s="48">
        <v>0</v>
      </c>
      <c r="J20" s="4">
        <v>0</v>
      </c>
      <c r="K20" s="49">
        <v>0</v>
      </c>
      <c r="L20" s="48">
        <v>0</v>
      </c>
      <c r="M20" s="4">
        <v>0</v>
      </c>
      <c r="N20" s="49">
        <v>0</v>
      </c>
      <c r="O20" s="56">
        <v>17</v>
      </c>
      <c r="P20" s="9">
        <v>126</v>
      </c>
      <c r="Q20" s="49">
        <f t="shared" si="8"/>
        <v>7411.7647058823532</v>
      </c>
      <c r="R20" s="48">
        <v>0</v>
      </c>
      <c r="S20" s="4">
        <v>0</v>
      </c>
      <c r="T20" s="49">
        <v>0</v>
      </c>
      <c r="U20" s="48">
        <v>0</v>
      </c>
      <c r="V20" s="4">
        <v>0</v>
      </c>
      <c r="W20" s="49">
        <f t="shared" si="9"/>
        <v>0</v>
      </c>
      <c r="X20" s="48">
        <v>0</v>
      </c>
      <c r="Y20" s="4">
        <v>0</v>
      </c>
      <c r="Z20" s="49">
        <v>0</v>
      </c>
      <c r="AA20" s="48">
        <v>0</v>
      </c>
      <c r="AB20" s="4">
        <v>0</v>
      </c>
      <c r="AC20" s="49">
        <v>0</v>
      </c>
      <c r="AD20" s="48">
        <v>0</v>
      </c>
      <c r="AE20" s="4">
        <v>0</v>
      </c>
      <c r="AF20" s="49">
        <v>0</v>
      </c>
      <c r="AG20" s="48">
        <v>0</v>
      </c>
      <c r="AH20" s="4">
        <v>0</v>
      </c>
      <c r="AI20" s="49">
        <v>0</v>
      </c>
      <c r="AJ20" s="48">
        <v>0</v>
      </c>
      <c r="AK20" s="4">
        <v>0</v>
      </c>
      <c r="AL20" s="49">
        <v>0</v>
      </c>
      <c r="AM20" s="48">
        <v>0</v>
      </c>
      <c r="AN20" s="4">
        <v>0</v>
      </c>
      <c r="AO20" s="49">
        <v>0</v>
      </c>
      <c r="AP20" s="48">
        <v>0</v>
      </c>
      <c r="AQ20" s="4">
        <v>0</v>
      </c>
      <c r="AR20" s="49">
        <v>0</v>
      </c>
      <c r="AS20" s="48">
        <v>0</v>
      </c>
      <c r="AT20" s="4">
        <v>0</v>
      </c>
      <c r="AU20" s="49">
        <v>0</v>
      </c>
      <c r="AV20" s="48">
        <v>0</v>
      </c>
      <c r="AW20" s="4">
        <v>0</v>
      </c>
      <c r="AX20" s="49">
        <f t="shared" si="10"/>
        <v>0</v>
      </c>
      <c r="AY20" s="48">
        <v>0</v>
      </c>
      <c r="AZ20" s="4">
        <v>0</v>
      </c>
      <c r="BA20" s="49">
        <v>0</v>
      </c>
      <c r="BB20" s="48">
        <v>0</v>
      </c>
      <c r="BC20" s="4">
        <v>0</v>
      </c>
      <c r="BD20" s="49">
        <v>0</v>
      </c>
      <c r="BE20" s="48">
        <v>0</v>
      </c>
      <c r="BF20" s="4">
        <v>0</v>
      </c>
      <c r="BG20" s="49">
        <v>0</v>
      </c>
      <c r="BH20" s="48">
        <v>0</v>
      </c>
      <c r="BI20" s="4">
        <v>0</v>
      </c>
      <c r="BJ20" s="49">
        <v>0</v>
      </c>
      <c r="BK20" s="48">
        <v>0</v>
      </c>
      <c r="BL20" s="4">
        <v>0</v>
      </c>
      <c r="BM20" s="49">
        <v>0</v>
      </c>
      <c r="BN20" s="48">
        <v>0</v>
      </c>
      <c r="BO20" s="4">
        <v>0</v>
      </c>
      <c r="BP20" s="49">
        <v>0</v>
      </c>
      <c r="BQ20" s="48">
        <v>0</v>
      </c>
      <c r="BR20" s="4">
        <v>0</v>
      </c>
      <c r="BS20" s="49">
        <v>0</v>
      </c>
      <c r="BT20" s="48">
        <v>0</v>
      </c>
      <c r="BU20" s="4">
        <v>0</v>
      </c>
      <c r="BV20" s="49">
        <v>0</v>
      </c>
      <c r="BW20" s="48">
        <v>0</v>
      </c>
      <c r="BX20" s="4">
        <v>0</v>
      </c>
      <c r="BY20" s="49">
        <v>0</v>
      </c>
      <c r="BZ20" s="48">
        <v>0</v>
      </c>
      <c r="CA20" s="4">
        <v>0</v>
      </c>
      <c r="CB20" s="49">
        <v>0</v>
      </c>
      <c r="CC20" s="48">
        <v>0</v>
      </c>
      <c r="CD20" s="4">
        <v>0</v>
      </c>
      <c r="CE20" s="49">
        <v>0</v>
      </c>
      <c r="CF20" s="48">
        <v>0</v>
      </c>
      <c r="CG20" s="4">
        <v>0</v>
      </c>
      <c r="CH20" s="49">
        <v>0</v>
      </c>
      <c r="CI20" s="48">
        <v>0</v>
      </c>
      <c r="CJ20" s="4">
        <v>0</v>
      </c>
      <c r="CK20" s="49">
        <v>0</v>
      </c>
      <c r="CL20" s="48">
        <v>0</v>
      </c>
      <c r="CM20" s="4">
        <v>0</v>
      </c>
      <c r="CN20" s="49">
        <v>0</v>
      </c>
      <c r="CO20" s="48">
        <v>0</v>
      </c>
      <c r="CP20" s="4">
        <v>0</v>
      </c>
      <c r="CQ20" s="49">
        <v>0</v>
      </c>
      <c r="CR20" s="48">
        <v>0</v>
      </c>
      <c r="CS20" s="4">
        <v>0</v>
      </c>
      <c r="CT20" s="49">
        <v>0</v>
      </c>
      <c r="CU20" s="7">
        <f t="shared" si="3"/>
        <v>17</v>
      </c>
      <c r="CV20" s="10">
        <f t="shared" si="4"/>
        <v>126</v>
      </c>
      <c r="CW20" s="1"/>
      <c r="CX20" s="2"/>
      <c r="CY20" s="1"/>
      <c r="CZ20" s="1"/>
      <c r="DA20" s="1"/>
      <c r="DB20" s="2"/>
      <c r="DC20" s="1"/>
      <c r="DD20" s="1"/>
      <c r="DE20" s="1"/>
      <c r="DF20" s="2"/>
      <c r="DG20" s="1"/>
      <c r="DH20" s="1"/>
      <c r="DI20" s="1"/>
      <c r="DJ20" s="2"/>
      <c r="DK20" s="1"/>
      <c r="DL20" s="1"/>
      <c r="DM20" s="1"/>
      <c r="DN20" s="2"/>
      <c r="DO20" s="1"/>
      <c r="DP20" s="1"/>
      <c r="DQ20" s="1"/>
      <c r="DR20" s="2"/>
      <c r="DS20" s="1"/>
      <c r="DT20" s="1"/>
      <c r="DU20" s="1"/>
      <c r="DV20" s="2"/>
      <c r="DW20" s="1"/>
      <c r="DX20" s="1"/>
      <c r="DY20" s="1"/>
    </row>
    <row r="21" spans="1:204" x14ac:dyDescent="0.3">
      <c r="A21" s="14">
        <v>2010</v>
      </c>
      <c r="B21" s="58" t="s">
        <v>7</v>
      </c>
      <c r="C21" s="48">
        <v>0</v>
      </c>
      <c r="D21" s="4">
        <v>0</v>
      </c>
      <c r="E21" s="49">
        <v>0</v>
      </c>
      <c r="F21" s="48">
        <v>0</v>
      </c>
      <c r="G21" s="4">
        <v>0</v>
      </c>
      <c r="H21" s="49">
        <v>0</v>
      </c>
      <c r="I21" s="48">
        <v>0</v>
      </c>
      <c r="J21" s="4">
        <v>0</v>
      </c>
      <c r="K21" s="49">
        <v>0</v>
      </c>
      <c r="L21" s="48">
        <v>0</v>
      </c>
      <c r="M21" s="4">
        <v>0</v>
      </c>
      <c r="N21" s="49">
        <v>0</v>
      </c>
      <c r="O21" s="48">
        <v>0</v>
      </c>
      <c r="P21" s="4">
        <v>0</v>
      </c>
      <c r="Q21" s="49">
        <v>0</v>
      </c>
      <c r="R21" s="48">
        <v>0</v>
      </c>
      <c r="S21" s="4">
        <v>0</v>
      </c>
      <c r="T21" s="49">
        <v>0</v>
      </c>
      <c r="U21" s="48">
        <v>0</v>
      </c>
      <c r="V21" s="4">
        <v>0</v>
      </c>
      <c r="W21" s="49">
        <f t="shared" si="9"/>
        <v>0</v>
      </c>
      <c r="X21" s="48">
        <v>0</v>
      </c>
      <c r="Y21" s="4">
        <v>6</v>
      </c>
      <c r="Z21" s="49">
        <v>0</v>
      </c>
      <c r="AA21" s="48">
        <v>0</v>
      </c>
      <c r="AB21" s="4">
        <v>0</v>
      </c>
      <c r="AC21" s="49">
        <v>0</v>
      </c>
      <c r="AD21" s="48">
        <v>0</v>
      </c>
      <c r="AE21" s="4">
        <v>0</v>
      </c>
      <c r="AF21" s="49">
        <v>0</v>
      </c>
      <c r="AG21" s="48">
        <v>0</v>
      </c>
      <c r="AH21" s="4">
        <v>0</v>
      </c>
      <c r="AI21" s="49">
        <v>0</v>
      </c>
      <c r="AJ21" s="48">
        <v>0</v>
      </c>
      <c r="AK21" s="4">
        <v>0</v>
      </c>
      <c r="AL21" s="49">
        <v>0</v>
      </c>
      <c r="AM21" s="48">
        <v>0</v>
      </c>
      <c r="AN21" s="4">
        <v>0</v>
      </c>
      <c r="AO21" s="49">
        <v>0</v>
      </c>
      <c r="AP21" s="48">
        <v>0</v>
      </c>
      <c r="AQ21" s="4">
        <v>0</v>
      </c>
      <c r="AR21" s="49">
        <v>0</v>
      </c>
      <c r="AS21" s="48">
        <v>0</v>
      </c>
      <c r="AT21" s="4">
        <v>0</v>
      </c>
      <c r="AU21" s="49">
        <v>0</v>
      </c>
      <c r="AV21" s="48">
        <v>0</v>
      </c>
      <c r="AW21" s="4">
        <v>0</v>
      </c>
      <c r="AX21" s="49">
        <f t="shared" si="10"/>
        <v>0</v>
      </c>
      <c r="AY21" s="48">
        <v>0</v>
      </c>
      <c r="AZ21" s="4">
        <v>0</v>
      </c>
      <c r="BA21" s="49">
        <v>0</v>
      </c>
      <c r="BB21" s="48">
        <v>0</v>
      </c>
      <c r="BC21" s="4">
        <v>0</v>
      </c>
      <c r="BD21" s="49">
        <v>0</v>
      </c>
      <c r="BE21" s="48">
        <v>0</v>
      </c>
      <c r="BF21" s="4">
        <v>0</v>
      </c>
      <c r="BG21" s="49">
        <v>0</v>
      </c>
      <c r="BH21" s="48">
        <v>0</v>
      </c>
      <c r="BI21" s="4">
        <v>0</v>
      </c>
      <c r="BJ21" s="49">
        <v>0</v>
      </c>
      <c r="BK21" s="48">
        <v>0</v>
      </c>
      <c r="BL21" s="4">
        <v>0</v>
      </c>
      <c r="BM21" s="49">
        <v>0</v>
      </c>
      <c r="BN21" s="48">
        <v>0</v>
      </c>
      <c r="BO21" s="4">
        <v>0</v>
      </c>
      <c r="BP21" s="49">
        <v>0</v>
      </c>
      <c r="BQ21" s="48">
        <v>0</v>
      </c>
      <c r="BR21" s="4">
        <v>0</v>
      </c>
      <c r="BS21" s="49">
        <v>0</v>
      </c>
      <c r="BT21" s="48">
        <v>0</v>
      </c>
      <c r="BU21" s="4">
        <v>0</v>
      </c>
      <c r="BV21" s="49">
        <v>0</v>
      </c>
      <c r="BW21" s="48">
        <v>0</v>
      </c>
      <c r="BX21" s="4">
        <v>0</v>
      </c>
      <c r="BY21" s="49">
        <v>0</v>
      </c>
      <c r="BZ21" s="48">
        <v>0</v>
      </c>
      <c r="CA21" s="4">
        <v>0</v>
      </c>
      <c r="CB21" s="49">
        <v>0</v>
      </c>
      <c r="CC21" s="48">
        <v>0</v>
      </c>
      <c r="CD21" s="4">
        <v>0</v>
      </c>
      <c r="CE21" s="49">
        <v>0</v>
      </c>
      <c r="CF21" s="48">
        <v>0</v>
      </c>
      <c r="CG21" s="4">
        <v>0</v>
      </c>
      <c r="CH21" s="49">
        <v>0</v>
      </c>
      <c r="CI21" s="48">
        <v>0</v>
      </c>
      <c r="CJ21" s="4">
        <v>0</v>
      </c>
      <c r="CK21" s="49">
        <v>0</v>
      </c>
      <c r="CL21" s="48">
        <v>0</v>
      </c>
      <c r="CM21" s="4">
        <v>0</v>
      </c>
      <c r="CN21" s="49">
        <v>0</v>
      </c>
      <c r="CO21" s="48">
        <v>0</v>
      </c>
      <c r="CP21" s="4">
        <v>0</v>
      </c>
      <c r="CQ21" s="49">
        <v>0</v>
      </c>
      <c r="CR21" s="48">
        <v>0</v>
      </c>
      <c r="CS21" s="4">
        <v>0</v>
      </c>
      <c r="CT21" s="49">
        <v>0</v>
      </c>
      <c r="CU21" s="7">
        <f t="shared" si="3"/>
        <v>0</v>
      </c>
      <c r="CV21" s="10">
        <f t="shared" si="4"/>
        <v>6</v>
      </c>
      <c r="CW21" s="1"/>
      <c r="CX21" s="2"/>
      <c r="CY21" s="1"/>
      <c r="CZ21" s="1"/>
      <c r="DA21" s="1"/>
      <c r="DB21" s="2"/>
      <c r="DC21" s="1"/>
      <c r="DD21" s="1"/>
      <c r="DE21" s="1"/>
      <c r="DF21" s="2"/>
      <c r="DG21" s="1"/>
      <c r="DH21" s="1"/>
      <c r="DI21" s="1"/>
      <c r="DJ21" s="2"/>
      <c r="DK21" s="1"/>
      <c r="DL21" s="1"/>
      <c r="DM21" s="1"/>
      <c r="DN21" s="2"/>
      <c r="DO21" s="1"/>
      <c r="DP21" s="1"/>
      <c r="DQ21" s="1"/>
      <c r="DR21" s="2"/>
      <c r="DS21" s="1"/>
      <c r="DT21" s="1"/>
      <c r="DU21" s="1"/>
      <c r="DV21" s="2"/>
      <c r="DW21" s="1"/>
      <c r="DX21" s="1"/>
      <c r="DY21" s="1"/>
    </row>
    <row r="22" spans="1:204" x14ac:dyDescent="0.3">
      <c r="A22" s="14">
        <v>2010</v>
      </c>
      <c r="B22" s="58" t="s">
        <v>8</v>
      </c>
      <c r="C22" s="48">
        <v>0</v>
      </c>
      <c r="D22" s="4">
        <v>0</v>
      </c>
      <c r="E22" s="49">
        <v>0</v>
      </c>
      <c r="F22" s="48">
        <v>0</v>
      </c>
      <c r="G22" s="4">
        <v>0</v>
      </c>
      <c r="H22" s="49">
        <v>0</v>
      </c>
      <c r="I22" s="48">
        <v>0</v>
      </c>
      <c r="J22" s="4">
        <v>0</v>
      </c>
      <c r="K22" s="49">
        <v>0</v>
      </c>
      <c r="L22" s="56">
        <v>21</v>
      </c>
      <c r="M22" s="9">
        <v>166</v>
      </c>
      <c r="N22" s="49">
        <f t="shared" ref="N22:N28" si="11">M22/L22*1000</f>
        <v>7904.7619047619055</v>
      </c>
      <c r="O22" s="48">
        <v>0</v>
      </c>
      <c r="P22" s="4">
        <v>0</v>
      </c>
      <c r="Q22" s="49">
        <v>0</v>
      </c>
      <c r="R22" s="48">
        <v>0</v>
      </c>
      <c r="S22" s="4">
        <v>0</v>
      </c>
      <c r="T22" s="49">
        <v>0</v>
      </c>
      <c r="U22" s="48">
        <v>0</v>
      </c>
      <c r="V22" s="4">
        <v>0</v>
      </c>
      <c r="W22" s="49">
        <f t="shared" si="9"/>
        <v>0</v>
      </c>
      <c r="X22" s="48">
        <v>0</v>
      </c>
      <c r="Y22" s="4">
        <v>0</v>
      </c>
      <c r="Z22" s="49">
        <v>0</v>
      </c>
      <c r="AA22" s="48">
        <v>0</v>
      </c>
      <c r="AB22" s="4">
        <v>0</v>
      </c>
      <c r="AC22" s="49">
        <v>0</v>
      </c>
      <c r="AD22" s="48">
        <v>0</v>
      </c>
      <c r="AE22" s="4">
        <v>0</v>
      </c>
      <c r="AF22" s="49">
        <v>0</v>
      </c>
      <c r="AG22" s="48">
        <v>0</v>
      </c>
      <c r="AH22" s="4">
        <v>0</v>
      </c>
      <c r="AI22" s="49">
        <v>0</v>
      </c>
      <c r="AJ22" s="48">
        <v>0</v>
      </c>
      <c r="AK22" s="4">
        <v>0</v>
      </c>
      <c r="AL22" s="49">
        <v>0</v>
      </c>
      <c r="AM22" s="48">
        <v>0</v>
      </c>
      <c r="AN22" s="4">
        <v>0</v>
      </c>
      <c r="AO22" s="49">
        <v>0</v>
      </c>
      <c r="AP22" s="48">
        <v>0</v>
      </c>
      <c r="AQ22" s="4">
        <v>0</v>
      </c>
      <c r="AR22" s="49">
        <v>0</v>
      </c>
      <c r="AS22" s="48">
        <v>0</v>
      </c>
      <c r="AT22" s="4">
        <v>0</v>
      </c>
      <c r="AU22" s="49">
        <v>0</v>
      </c>
      <c r="AV22" s="48">
        <v>0</v>
      </c>
      <c r="AW22" s="4">
        <v>0</v>
      </c>
      <c r="AX22" s="49">
        <f t="shared" si="10"/>
        <v>0</v>
      </c>
      <c r="AY22" s="48">
        <v>0</v>
      </c>
      <c r="AZ22" s="4">
        <v>0</v>
      </c>
      <c r="BA22" s="49">
        <v>0</v>
      </c>
      <c r="BB22" s="48">
        <v>0</v>
      </c>
      <c r="BC22" s="4">
        <v>0</v>
      </c>
      <c r="BD22" s="49">
        <v>0</v>
      </c>
      <c r="BE22" s="48">
        <v>0</v>
      </c>
      <c r="BF22" s="4">
        <v>0</v>
      </c>
      <c r="BG22" s="49">
        <v>0</v>
      </c>
      <c r="BH22" s="48">
        <v>0</v>
      </c>
      <c r="BI22" s="4">
        <v>0</v>
      </c>
      <c r="BJ22" s="49">
        <v>0</v>
      </c>
      <c r="BK22" s="48">
        <v>0</v>
      </c>
      <c r="BL22" s="4">
        <v>0</v>
      </c>
      <c r="BM22" s="49">
        <v>0</v>
      </c>
      <c r="BN22" s="48">
        <v>0</v>
      </c>
      <c r="BO22" s="4">
        <v>0</v>
      </c>
      <c r="BP22" s="49">
        <v>0</v>
      </c>
      <c r="BQ22" s="48">
        <v>0</v>
      </c>
      <c r="BR22" s="4">
        <v>0</v>
      </c>
      <c r="BS22" s="49">
        <v>0</v>
      </c>
      <c r="BT22" s="48">
        <v>0</v>
      </c>
      <c r="BU22" s="4">
        <v>0</v>
      </c>
      <c r="BV22" s="49">
        <v>0</v>
      </c>
      <c r="BW22" s="48">
        <v>0</v>
      </c>
      <c r="BX22" s="4">
        <v>0</v>
      </c>
      <c r="BY22" s="49">
        <v>0</v>
      </c>
      <c r="BZ22" s="48">
        <v>0</v>
      </c>
      <c r="CA22" s="4">
        <v>0</v>
      </c>
      <c r="CB22" s="49">
        <v>0</v>
      </c>
      <c r="CC22" s="48">
        <v>0</v>
      </c>
      <c r="CD22" s="4">
        <v>0</v>
      </c>
      <c r="CE22" s="49">
        <v>0</v>
      </c>
      <c r="CF22" s="48">
        <v>0</v>
      </c>
      <c r="CG22" s="4">
        <v>0</v>
      </c>
      <c r="CH22" s="49">
        <v>0</v>
      </c>
      <c r="CI22" s="56">
        <v>7036</v>
      </c>
      <c r="CJ22" s="9">
        <v>27652</v>
      </c>
      <c r="CK22" s="49">
        <f>CJ22/CI22*1000</f>
        <v>3930.0739056281977</v>
      </c>
      <c r="CL22" s="48">
        <v>0</v>
      </c>
      <c r="CM22" s="4">
        <v>0</v>
      </c>
      <c r="CN22" s="49">
        <v>0</v>
      </c>
      <c r="CO22" s="48">
        <v>0</v>
      </c>
      <c r="CP22" s="4">
        <v>0</v>
      </c>
      <c r="CQ22" s="49">
        <v>0</v>
      </c>
      <c r="CR22" s="48">
        <v>0</v>
      </c>
      <c r="CS22" s="4">
        <v>0</v>
      </c>
      <c r="CT22" s="49">
        <v>0</v>
      </c>
      <c r="CU22" s="7">
        <f t="shared" si="3"/>
        <v>7057</v>
      </c>
      <c r="CV22" s="10">
        <f t="shared" si="4"/>
        <v>27818</v>
      </c>
      <c r="CW22" s="1"/>
      <c r="CX22" s="2"/>
      <c r="CY22" s="1"/>
      <c r="CZ22" s="1"/>
      <c r="DA22" s="1"/>
      <c r="DB22" s="2"/>
      <c r="DC22" s="1"/>
      <c r="DD22" s="1"/>
      <c r="DE22" s="1"/>
      <c r="DF22" s="2"/>
      <c r="DG22" s="1"/>
      <c r="DH22" s="1"/>
      <c r="DI22" s="1"/>
      <c r="DJ22" s="2"/>
      <c r="DK22" s="1"/>
      <c r="DL22" s="1"/>
      <c r="DM22" s="1"/>
      <c r="DN22" s="2"/>
      <c r="DO22" s="1"/>
      <c r="DP22" s="1"/>
      <c r="DQ22" s="1"/>
      <c r="DR22" s="2"/>
      <c r="DS22" s="1"/>
      <c r="DT22" s="1"/>
      <c r="DU22" s="1"/>
      <c r="DV22" s="2"/>
      <c r="DW22" s="1"/>
      <c r="DX22" s="1"/>
      <c r="DY22" s="1"/>
    </row>
    <row r="23" spans="1:204" x14ac:dyDescent="0.3">
      <c r="A23" s="14">
        <v>2010</v>
      </c>
      <c r="B23" s="58" t="s">
        <v>9</v>
      </c>
      <c r="C23" s="48">
        <v>0</v>
      </c>
      <c r="D23" s="4">
        <v>0</v>
      </c>
      <c r="E23" s="49">
        <v>0</v>
      </c>
      <c r="F23" s="48">
        <v>0</v>
      </c>
      <c r="G23" s="4">
        <v>0</v>
      </c>
      <c r="H23" s="49">
        <v>0</v>
      </c>
      <c r="I23" s="48">
        <v>0</v>
      </c>
      <c r="J23" s="4">
        <v>0</v>
      </c>
      <c r="K23" s="49">
        <v>0</v>
      </c>
      <c r="L23" s="56">
        <v>21</v>
      </c>
      <c r="M23" s="9">
        <v>180</v>
      </c>
      <c r="N23" s="49">
        <f t="shared" si="11"/>
        <v>8571.4285714285706</v>
      </c>
      <c r="O23" s="56">
        <v>24</v>
      </c>
      <c r="P23" s="9">
        <v>242</v>
      </c>
      <c r="Q23" s="49">
        <f t="shared" si="8"/>
        <v>10083.333333333334</v>
      </c>
      <c r="R23" s="48">
        <v>0</v>
      </c>
      <c r="S23" s="4">
        <v>0</v>
      </c>
      <c r="T23" s="49">
        <v>0</v>
      </c>
      <c r="U23" s="56">
        <v>0</v>
      </c>
      <c r="V23" s="9">
        <v>0</v>
      </c>
      <c r="W23" s="49">
        <f t="shared" si="9"/>
        <v>0</v>
      </c>
      <c r="X23" s="56">
        <v>1</v>
      </c>
      <c r="Y23" s="9">
        <v>5</v>
      </c>
      <c r="Z23" s="49">
        <f>Y23/X23*1000</f>
        <v>5000</v>
      </c>
      <c r="AA23" s="48">
        <v>0</v>
      </c>
      <c r="AB23" s="4">
        <v>0</v>
      </c>
      <c r="AC23" s="49">
        <v>0</v>
      </c>
      <c r="AD23" s="48">
        <v>0</v>
      </c>
      <c r="AE23" s="4">
        <v>0</v>
      </c>
      <c r="AF23" s="49">
        <v>0</v>
      </c>
      <c r="AG23" s="48">
        <v>0</v>
      </c>
      <c r="AH23" s="4">
        <v>0</v>
      </c>
      <c r="AI23" s="49">
        <v>0</v>
      </c>
      <c r="AJ23" s="48">
        <v>0</v>
      </c>
      <c r="AK23" s="4">
        <v>0</v>
      </c>
      <c r="AL23" s="49">
        <v>0</v>
      </c>
      <c r="AM23" s="48">
        <v>0</v>
      </c>
      <c r="AN23" s="4">
        <v>0</v>
      </c>
      <c r="AO23" s="49">
        <v>0</v>
      </c>
      <c r="AP23" s="48">
        <v>0</v>
      </c>
      <c r="AQ23" s="4">
        <v>0</v>
      </c>
      <c r="AR23" s="49">
        <v>0</v>
      </c>
      <c r="AS23" s="48">
        <v>0</v>
      </c>
      <c r="AT23" s="4">
        <v>0</v>
      </c>
      <c r="AU23" s="49">
        <v>0</v>
      </c>
      <c r="AV23" s="48">
        <v>0</v>
      </c>
      <c r="AW23" s="4">
        <v>0</v>
      </c>
      <c r="AX23" s="49">
        <f t="shared" si="10"/>
        <v>0</v>
      </c>
      <c r="AY23" s="48">
        <v>0</v>
      </c>
      <c r="AZ23" s="4">
        <v>0</v>
      </c>
      <c r="BA23" s="49">
        <v>0</v>
      </c>
      <c r="BB23" s="48">
        <v>0</v>
      </c>
      <c r="BC23" s="4">
        <v>0</v>
      </c>
      <c r="BD23" s="49">
        <v>0</v>
      </c>
      <c r="BE23" s="48">
        <v>0</v>
      </c>
      <c r="BF23" s="4">
        <v>0</v>
      </c>
      <c r="BG23" s="49">
        <v>0</v>
      </c>
      <c r="BH23" s="48">
        <v>0</v>
      </c>
      <c r="BI23" s="4">
        <v>0</v>
      </c>
      <c r="BJ23" s="49">
        <v>0</v>
      </c>
      <c r="BK23" s="48">
        <v>0</v>
      </c>
      <c r="BL23" s="4">
        <v>0</v>
      </c>
      <c r="BM23" s="49">
        <v>0</v>
      </c>
      <c r="BN23" s="48">
        <v>0</v>
      </c>
      <c r="BO23" s="4">
        <v>0</v>
      </c>
      <c r="BP23" s="49">
        <v>0</v>
      </c>
      <c r="BQ23" s="48">
        <v>0</v>
      </c>
      <c r="BR23" s="4">
        <v>0</v>
      </c>
      <c r="BS23" s="49">
        <v>0</v>
      </c>
      <c r="BT23" s="48">
        <v>0</v>
      </c>
      <c r="BU23" s="4">
        <v>0</v>
      </c>
      <c r="BV23" s="49">
        <v>0</v>
      </c>
      <c r="BW23" s="48">
        <v>0</v>
      </c>
      <c r="BX23" s="4">
        <v>0</v>
      </c>
      <c r="BY23" s="49">
        <v>0</v>
      </c>
      <c r="BZ23" s="48">
        <v>0</v>
      </c>
      <c r="CA23" s="4">
        <v>0</v>
      </c>
      <c r="CB23" s="49">
        <v>0</v>
      </c>
      <c r="CC23" s="48">
        <v>0</v>
      </c>
      <c r="CD23" s="4">
        <v>0</v>
      </c>
      <c r="CE23" s="49">
        <v>0</v>
      </c>
      <c r="CF23" s="48">
        <v>0</v>
      </c>
      <c r="CG23" s="4">
        <v>0</v>
      </c>
      <c r="CH23" s="49">
        <v>0</v>
      </c>
      <c r="CI23" s="48">
        <v>0</v>
      </c>
      <c r="CJ23" s="4">
        <v>0</v>
      </c>
      <c r="CK23" s="49">
        <v>0</v>
      </c>
      <c r="CL23" s="48">
        <v>0</v>
      </c>
      <c r="CM23" s="4">
        <v>0</v>
      </c>
      <c r="CN23" s="49">
        <v>0</v>
      </c>
      <c r="CO23" s="48">
        <v>0</v>
      </c>
      <c r="CP23" s="4">
        <v>0</v>
      </c>
      <c r="CQ23" s="49">
        <v>0</v>
      </c>
      <c r="CR23" s="48">
        <v>0</v>
      </c>
      <c r="CS23" s="4">
        <v>0</v>
      </c>
      <c r="CT23" s="49">
        <v>0</v>
      </c>
      <c r="CU23" s="7">
        <f t="shared" si="3"/>
        <v>46</v>
      </c>
      <c r="CV23" s="10">
        <f t="shared" si="4"/>
        <v>427</v>
      </c>
      <c r="CW23" s="1"/>
      <c r="CX23" s="2"/>
      <c r="CY23" s="1"/>
      <c r="CZ23" s="1"/>
      <c r="DA23" s="1"/>
      <c r="DB23" s="2"/>
      <c r="DC23" s="1"/>
      <c r="DD23" s="1"/>
      <c r="DE23" s="1"/>
      <c r="DF23" s="2"/>
      <c r="DG23" s="1"/>
      <c r="DH23" s="1"/>
      <c r="DI23" s="1"/>
      <c r="DJ23" s="2"/>
      <c r="DK23" s="1"/>
      <c r="DL23" s="1"/>
      <c r="DM23" s="1"/>
      <c r="DN23" s="2"/>
      <c r="DO23" s="1"/>
      <c r="DP23" s="1"/>
      <c r="DQ23" s="1"/>
      <c r="DR23" s="2"/>
      <c r="DS23" s="1"/>
      <c r="DT23" s="1"/>
      <c r="DU23" s="1"/>
      <c r="DV23" s="2"/>
      <c r="DW23" s="1"/>
      <c r="DX23" s="1"/>
      <c r="DY23" s="1"/>
    </row>
    <row r="24" spans="1:204" x14ac:dyDescent="0.3">
      <c r="A24" s="14">
        <v>2010</v>
      </c>
      <c r="B24" s="58" t="s">
        <v>10</v>
      </c>
      <c r="C24" s="48">
        <v>0</v>
      </c>
      <c r="D24" s="4">
        <v>0</v>
      </c>
      <c r="E24" s="49">
        <v>0</v>
      </c>
      <c r="F24" s="48">
        <v>0</v>
      </c>
      <c r="G24" s="4">
        <v>0</v>
      </c>
      <c r="H24" s="49">
        <v>0</v>
      </c>
      <c r="I24" s="48">
        <v>0</v>
      </c>
      <c r="J24" s="4">
        <v>0</v>
      </c>
      <c r="K24" s="49">
        <v>0</v>
      </c>
      <c r="L24" s="48">
        <v>0</v>
      </c>
      <c r="M24" s="4">
        <v>0</v>
      </c>
      <c r="N24" s="49">
        <v>0</v>
      </c>
      <c r="O24" s="48">
        <v>0</v>
      </c>
      <c r="P24" s="4">
        <v>0</v>
      </c>
      <c r="Q24" s="49">
        <v>0</v>
      </c>
      <c r="R24" s="48">
        <v>0</v>
      </c>
      <c r="S24" s="4">
        <v>0</v>
      </c>
      <c r="T24" s="49">
        <v>0</v>
      </c>
      <c r="U24" s="48">
        <v>0</v>
      </c>
      <c r="V24" s="4">
        <v>0</v>
      </c>
      <c r="W24" s="49">
        <f t="shared" si="9"/>
        <v>0</v>
      </c>
      <c r="X24" s="48">
        <v>0</v>
      </c>
      <c r="Y24" s="4">
        <v>0</v>
      </c>
      <c r="Z24" s="49">
        <v>0</v>
      </c>
      <c r="AA24" s="48">
        <v>0</v>
      </c>
      <c r="AB24" s="4">
        <v>1</v>
      </c>
      <c r="AC24" s="49">
        <v>0</v>
      </c>
      <c r="AD24" s="48">
        <v>0</v>
      </c>
      <c r="AE24" s="4">
        <v>0</v>
      </c>
      <c r="AF24" s="49">
        <v>0</v>
      </c>
      <c r="AG24" s="48">
        <v>0</v>
      </c>
      <c r="AH24" s="4">
        <v>0</v>
      </c>
      <c r="AI24" s="49">
        <v>0</v>
      </c>
      <c r="AJ24" s="48">
        <v>0</v>
      </c>
      <c r="AK24" s="4">
        <v>0</v>
      </c>
      <c r="AL24" s="49">
        <v>0</v>
      </c>
      <c r="AM24" s="48">
        <v>0</v>
      </c>
      <c r="AN24" s="4">
        <v>0</v>
      </c>
      <c r="AO24" s="49">
        <v>0</v>
      </c>
      <c r="AP24" s="48">
        <v>0</v>
      </c>
      <c r="AQ24" s="4">
        <v>0</v>
      </c>
      <c r="AR24" s="49">
        <v>0</v>
      </c>
      <c r="AS24" s="48">
        <v>0</v>
      </c>
      <c r="AT24" s="4">
        <v>0</v>
      </c>
      <c r="AU24" s="49">
        <v>0</v>
      </c>
      <c r="AV24" s="48">
        <v>0</v>
      </c>
      <c r="AW24" s="4">
        <v>0</v>
      </c>
      <c r="AX24" s="49">
        <f t="shared" si="10"/>
        <v>0</v>
      </c>
      <c r="AY24" s="48">
        <v>0</v>
      </c>
      <c r="AZ24" s="4">
        <v>0</v>
      </c>
      <c r="BA24" s="49">
        <v>0</v>
      </c>
      <c r="BB24" s="48">
        <v>0</v>
      </c>
      <c r="BC24" s="4">
        <v>0</v>
      </c>
      <c r="BD24" s="49">
        <v>0</v>
      </c>
      <c r="BE24" s="48">
        <v>0</v>
      </c>
      <c r="BF24" s="4">
        <v>0</v>
      </c>
      <c r="BG24" s="49">
        <v>0</v>
      </c>
      <c r="BH24" s="48">
        <v>0</v>
      </c>
      <c r="BI24" s="4">
        <v>0</v>
      </c>
      <c r="BJ24" s="49">
        <v>0</v>
      </c>
      <c r="BK24" s="48">
        <v>0</v>
      </c>
      <c r="BL24" s="4">
        <v>0</v>
      </c>
      <c r="BM24" s="49">
        <v>0</v>
      </c>
      <c r="BN24" s="48">
        <v>0</v>
      </c>
      <c r="BO24" s="4">
        <v>0</v>
      </c>
      <c r="BP24" s="49">
        <v>0</v>
      </c>
      <c r="BQ24" s="48">
        <v>0</v>
      </c>
      <c r="BR24" s="4">
        <v>0</v>
      </c>
      <c r="BS24" s="49">
        <v>0</v>
      </c>
      <c r="BT24" s="48">
        <v>0</v>
      </c>
      <c r="BU24" s="4">
        <v>0</v>
      </c>
      <c r="BV24" s="49">
        <v>0</v>
      </c>
      <c r="BW24" s="48">
        <v>0</v>
      </c>
      <c r="BX24" s="4">
        <v>0</v>
      </c>
      <c r="BY24" s="49">
        <v>0</v>
      </c>
      <c r="BZ24" s="48">
        <v>0</v>
      </c>
      <c r="CA24" s="4">
        <v>0</v>
      </c>
      <c r="CB24" s="49">
        <v>0</v>
      </c>
      <c r="CC24" s="48">
        <v>0</v>
      </c>
      <c r="CD24" s="4">
        <v>0</v>
      </c>
      <c r="CE24" s="49">
        <v>0</v>
      </c>
      <c r="CF24" s="48">
        <v>0</v>
      </c>
      <c r="CG24" s="4">
        <v>0</v>
      </c>
      <c r="CH24" s="49">
        <v>0</v>
      </c>
      <c r="CI24" s="48">
        <v>0</v>
      </c>
      <c r="CJ24" s="4">
        <v>0</v>
      </c>
      <c r="CK24" s="49">
        <v>0</v>
      </c>
      <c r="CL24" s="48">
        <v>0</v>
      </c>
      <c r="CM24" s="4">
        <v>0</v>
      </c>
      <c r="CN24" s="49">
        <v>0</v>
      </c>
      <c r="CO24" s="48">
        <v>0</v>
      </c>
      <c r="CP24" s="4">
        <v>0</v>
      </c>
      <c r="CQ24" s="49">
        <v>0</v>
      </c>
      <c r="CR24" s="48">
        <v>0</v>
      </c>
      <c r="CS24" s="4">
        <v>0</v>
      </c>
      <c r="CT24" s="49">
        <v>0</v>
      </c>
      <c r="CU24" s="7">
        <f t="shared" si="3"/>
        <v>0</v>
      </c>
      <c r="CV24" s="10">
        <f t="shared" si="4"/>
        <v>1</v>
      </c>
      <c r="CW24" s="1"/>
      <c r="CX24" s="2"/>
      <c r="CY24" s="1"/>
      <c r="CZ24" s="1"/>
      <c r="DA24" s="1"/>
      <c r="DB24" s="2"/>
      <c r="DC24" s="1"/>
      <c r="DD24" s="1"/>
      <c r="DE24" s="1"/>
      <c r="DF24" s="2"/>
      <c r="DG24" s="1"/>
      <c r="DH24" s="1"/>
      <c r="DI24" s="1"/>
      <c r="DJ24" s="2"/>
      <c r="DK24" s="1"/>
      <c r="DL24" s="1"/>
      <c r="DM24" s="1"/>
      <c r="DN24" s="2"/>
      <c r="DO24" s="1"/>
      <c r="DP24" s="1"/>
      <c r="DQ24" s="1"/>
      <c r="DR24" s="2"/>
      <c r="DS24" s="1"/>
      <c r="DT24" s="1"/>
      <c r="DU24" s="1"/>
      <c r="DV24" s="2"/>
      <c r="DW24" s="1"/>
      <c r="DX24" s="1"/>
      <c r="DY24" s="1"/>
    </row>
    <row r="25" spans="1:204" x14ac:dyDescent="0.3">
      <c r="A25" s="14">
        <v>2010</v>
      </c>
      <c r="B25" s="58" t="s">
        <v>11</v>
      </c>
      <c r="C25" s="48">
        <v>0</v>
      </c>
      <c r="D25" s="4">
        <v>0</v>
      </c>
      <c r="E25" s="49">
        <v>0</v>
      </c>
      <c r="F25" s="48">
        <v>0</v>
      </c>
      <c r="G25" s="4">
        <v>0</v>
      </c>
      <c r="H25" s="49">
        <v>0</v>
      </c>
      <c r="I25" s="48">
        <v>0</v>
      </c>
      <c r="J25" s="4">
        <v>0</v>
      </c>
      <c r="K25" s="49">
        <v>0</v>
      </c>
      <c r="L25" s="48">
        <v>0</v>
      </c>
      <c r="M25" s="4">
        <v>0</v>
      </c>
      <c r="N25" s="49">
        <v>0</v>
      </c>
      <c r="O25" s="56">
        <v>24</v>
      </c>
      <c r="P25" s="9">
        <v>194</v>
      </c>
      <c r="Q25" s="49">
        <f t="shared" si="8"/>
        <v>8083.3333333333339</v>
      </c>
      <c r="R25" s="48">
        <v>0</v>
      </c>
      <c r="S25" s="4">
        <v>0</v>
      </c>
      <c r="T25" s="49">
        <v>0</v>
      </c>
      <c r="U25" s="48">
        <v>0</v>
      </c>
      <c r="V25" s="4">
        <v>0</v>
      </c>
      <c r="W25" s="49">
        <f t="shared" si="9"/>
        <v>0</v>
      </c>
      <c r="X25" s="48">
        <v>0</v>
      </c>
      <c r="Y25" s="4">
        <v>3</v>
      </c>
      <c r="Z25" s="49">
        <v>0</v>
      </c>
      <c r="AA25" s="48">
        <v>0</v>
      </c>
      <c r="AB25" s="4">
        <v>2</v>
      </c>
      <c r="AC25" s="49">
        <v>0</v>
      </c>
      <c r="AD25" s="48">
        <v>0</v>
      </c>
      <c r="AE25" s="4">
        <v>0</v>
      </c>
      <c r="AF25" s="49">
        <v>0</v>
      </c>
      <c r="AG25" s="48">
        <v>0</v>
      </c>
      <c r="AH25" s="4">
        <v>0</v>
      </c>
      <c r="AI25" s="49">
        <v>0</v>
      </c>
      <c r="AJ25" s="48">
        <v>0</v>
      </c>
      <c r="AK25" s="4">
        <v>0</v>
      </c>
      <c r="AL25" s="49">
        <v>0</v>
      </c>
      <c r="AM25" s="48">
        <v>0</v>
      </c>
      <c r="AN25" s="4">
        <v>0</v>
      </c>
      <c r="AO25" s="49">
        <v>0</v>
      </c>
      <c r="AP25" s="48">
        <v>0</v>
      </c>
      <c r="AQ25" s="4">
        <v>0</v>
      </c>
      <c r="AR25" s="49">
        <v>0</v>
      </c>
      <c r="AS25" s="48">
        <v>0</v>
      </c>
      <c r="AT25" s="4">
        <v>0</v>
      </c>
      <c r="AU25" s="49">
        <v>0</v>
      </c>
      <c r="AV25" s="48">
        <v>0</v>
      </c>
      <c r="AW25" s="4">
        <v>0</v>
      </c>
      <c r="AX25" s="49">
        <f t="shared" si="10"/>
        <v>0</v>
      </c>
      <c r="AY25" s="48">
        <v>0</v>
      </c>
      <c r="AZ25" s="4">
        <v>0</v>
      </c>
      <c r="BA25" s="49">
        <v>0</v>
      </c>
      <c r="BB25" s="48">
        <v>0</v>
      </c>
      <c r="BC25" s="4">
        <v>0</v>
      </c>
      <c r="BD25" s="49">
        <v>0</v>
      </c>
      <c r="BE25" s="48">
        <v>0</v>
      </c>
      <c r="BF25" s="4">
        <v>0</v>
      </c>
      <c r="BG25" s="49">
        <v>0</v>
      </c>
      <c r="BH25" s="48">
        <v>0</v>
      </c>
      <c r="BI25" s="4">
        <v>0</v>
      </c>
      <c r="BJ25" s="49">
        <v>0</v>
      </c>
      <c r="BK25" s="48">
        <v>0</v>
      </c>
      <c r="BL25" s="4">
        <v>0</v>
      </c>
      <c r="BM25" s="49">
        <v>0</v>
      </c>
      <c r="BN25" s="48">
        <v>0</v>
      </c>
      <c r="BO25" s="4">
        <v>0</v>
      </c>
      <c r="BP25" s="49">
        <v>0</v>
      </c>
      <c r="BQ25" s="48">
        <v>0</v>
      </c>
      <c r="BR25" s="4">
        <v>0</v>
      </c>
      <c r="BS25" s="49">
        <v>0</v>
      </c>
      <c r="BT25" s="48">
        <v>0</v>
      </c>
      <c r="BU25" s="4">
        <v>0</v>
      </c>
      <c r="BV25" s="49">
        <v>0</v>
      </c>
      <c r="BW25" s="48">
        <v>0</v>
      </c>
      <c r="BX25" s="4">
        <v>0</v>
      </c>
      <c r="BY25" s="49">
        <v>0</v>
      </c>
      <c r="BZ25" s="48">
        <v>0</v>
      </c>
      <c r="CA25" s="4">
        <v>0</v>
      </c>
      <c r="CB25" s="49">
        <v>0</v>
      </c>
      <c r="CC25" s="48">
        <v>0</v>
      </c>
      <c r="CD25" s="4">
        <v>0</v>
      </c>
      <c r="CE25" s="49">
        <v>0</v>
      </c>
      <c r="CF25" s="48">
        <v>0</v>
      </c>
      <c r="CG25" s="4">
        <v>0</v>
      </c>
      <c r="CH25" s="49">
        <v>0</v>
      </c>
      <c r="CI25" s="48">
        <v>0</v>
      </c>
      <c r="CJ25" s="4">
        <v>0</v>
      </c>
      <c r="CK25" s="49">
        <v>0</v>
      </c>
      <c r="CL25" s="48">
        <v>0</v>
      </c>
      <c r="CM25" s="4">
        <v>0</v>
      </c>
      <c r="CN25" s="49">
        <v>0</v>
      </c>
      <c r="CO25" s="48">
        <v>0</v>
      </c>
      <c r="CP25" s="4">
        <v>0</v>
      </c>
      <c r="CQ25" s="49">
        <v>0</v>
      </c>
      <c r="CR25" s="48">
        <v>0</v>
      </c>
      <c r="CS25" s="4">
        <v>0</v>
      </c>
      <c r="CT25" s="49">
        <v>0</v>
      </c>
      <c r="CU25" s="7">
        <f t="shared" si="3"/>
        <v>24</v>
      </c>
      <c r="CV25" s="10">
        <f t="shared" si="4"/>
        <v>199</v>
      </c>
      <c r="CW25" s="1"/>
      <c r="CX25" s="2"/>
      <c r="CY25" s="1"/>
      <c r="CZ25" s="1"/>
      <c r="DA25" s="1"/>
      <c r="DB25" s="2"/>
      <c r="DC25" s="1"/>
      <c r="DD25" s="1"/>
      <c r="DE25" s="1"/>
      <c r="DF25" s="2"/>
      <c r="DG25" s="1"/>
      <c r="DH25" s="1"/>
      <c r="DI25" s="1"/>
      <c r="DJ25" s="2"/>
      <c r="DK25" s="1"/>
      <c r="DL25" s="1"/>
      <c r="DM25" s="1"/>
      <c r="DN25" s="2"/>
      <c r="DO25" s="1"/>
      <c r="DP25" s="1"/>
      <c r="DQ25" s="1"/>
      <c r="DR25" s="2"/>
      <c r="DS25" s="1"/>
      <c r="DT25" s="1"/>
      <c r="DU25" s="1"/>
      <c r="DV25" s="2"/>
      <c r="DW25" s="1"/>
      <c r="DX25" s="1"/>
      <c r="DY25" s="1"/>
    </row>
    <row r="26" spans="1:204" x14ac:dyDescent="0.3">
      <c r="A26" s="14">
        <v>2010</v>
      </c>
      <c r="B26" s="58" t="s">
        <v>12</v>
      </c>
      <c r="C26" s="48">
        <v>0</v>
      </c>
      <c r="D26" s="4">
        <v>0</v>
      </c>
      <c r="E26" s="49">
        <v>0</v>
      </c>
      <c r="F26" s="48">
        <v>0</v>
      </c>
      <c r="G26" s="4">
        <v>0</v>
      </c>
      <c r="H26" s="49">
        <v>0</v>
      </c>
      <c r="I26" s="48">
        <v>0</v>
      </c>
      <c r="J26" s="4">
        <v>0</v>
      </c>
      <c r="K26" s="49">
        <v>0</v>
      </c>
      <c r="L26" s="48">
        <v>0</v>
      </c>
      <c r="M26" s="4">
        <v>0</v>
      </c>
      <c r="N26" s="49">
        <v>0</v>
      </c>
      <c r="O26" s="56">
        <v>24</v>
      </c>
      <c r="P26" s="9">
        <v>163</v>
      </c>
      <c r="Q26" s="49">
        <f t="shared" si="8"/>
        <v>6791.666666666667</v>
      </c>
      <c r="R26" s="48">
        <v>0</v>
      </c>
      <c r="S26" s="4">
        <v>0</v>
      </c>
      <c r="T26" s="49">
        <v>0</v>
      </c>
      <c r="U26" s="48">
        <v>0</v>
      </c>
      <c r="V26" s="4">
        <v>0</v>
      </c>
      <c r="W26" s="49">
        <f t="shared" si="9"/>
        <v>0</v>
      </c>
      <c r="X26" s="48">
        <v>0</v>
      </c>
      <c r="Y26" s="4">
        <v>1</v>
      </c>
      <c r="Z26" s="49">
        <v>0</v>
      </c>
      <c r="AA26" s="56">
        <v>3</v>
      </c>
      <c r="AB26" s="9">
        <v>55</v>
      </c>
      <c r="AC26" s="49">
        <f>AB26/AA26*1000</f>
        <v>18333.333333333332</v>
      </c>
      <c r="AD26" s="48">
        <v>0</v>
      </c>
      <c r="AE26" s="4">
        <v>0</v>
      </c>
      <c r="AF26" s="49">
        <v>0</v>
      </c>
      <c r="AG26" s="48">
        <v>0</v>
      </c>
      <c r="AH26" s="4">
        <v>0</v>
      </c>
      <c r="AI26" s="49">
        <v>0</v>
      </c>
      <c r="AJ26" s="48">
        <v>0</v>
      </c>
      <c r="AK26" s="4">
        <v>0</v>
      </c>
      <c r="AL26" s="49">
        <v>0</v>
      </c>
      <c r="AM26" s="48">
        <v>0</v>
      </c>
      <c r="AN26" s="4">
        <v>0</v>
      </c>
      <c r="AO26" s="49">
        <v>0</v>
      </c>
      <c r="AP26" s="48">
        <v>0</v>
      </c>
      <c r="AQ26" s="4">
        <v>0</v>
      </c>
      <c r="AR26" s="49">
        <v>0</v>
      </c>
      <c r="AS26" s="48">
        <v>0</v>
      </c>
      <c r="AT26" s="4">
        <v>0</v>
      </c>
      <c r="AU26" s="49">
        <v>0</v>
      </c>
      <c r="AV26" s="48">
        <v>0</v>
      </c>
      <c r="AW26" s="4">
        <v>0</v>
      </c>
      <c r="AX26" s="49">
        <f t="shared" si="10"/>
        <v>0</v>
      </c>
      <c r="AY26" s="48">
        <v>0</v>
      </c>
      <c r="AZ26" s="4">
        <v>0</v>
      </c>
      <c r="BA26" s="49">
        <v>0</v>
      </c>
      <c r="BB26" s="48">
        <v>0</v>
      </c>
      <c r="BC26" s="4">
        <v>0</v>
      </c>
      <c r="BD26" s="49">
        <v>0</v>
      </c>
      <c r="BE26" s="48">
        <v>0</v>
      </c>
      <c r="BF26" s="4">
        <v>0</v>
      </c>
      <c r="BG26" s="49">
        <v>0</v>
      </c>
      <c r="BH26" s="48">
        <v>0</v>
      </c>
      <c r="BI26" s="4">
        <v>0</v>
      </c>
      <c r="BJ26" s="49">
        <v>0</v>
      </c>
      <c r="BK26" s="48">
        <v>0</v>
      </c>
      <c r="BL26" s="4">
        <v>0</v>
      </c>
      <c r="BM26" s="49">
        <v>0</v>
      </c>
      <c r="BN26" s="48">
        <v>0</v>
      </c>
      <c r="BO26" s="4">
        <v>0</v>
      </c>
      <c r="BP26" s="49">
        <v>0</v>
      </c>
      <c r="BQ26" s="48">
        <v>0</v>
      </c>
      <c r="BR26" s="4">
        <v>0</v>
      </c>
      <c r="BS26" s="49">
        <v>0</v>
      </c>
      <c r="BT26" s="48">
        <v>0</v>
      </c>
      <c r="BU26" s="4">
        <v>0</v>
      </c>
      <c r="BV26" s="49">
        <v>0</v>
      </c>
      <c r="BW26" s="48">
        <v>0</v>
      </c>
      <c r="BX26" s="4">
        <v>0</v>
      </c>
      <c r="BY26" s="49">
        <v>0</v>
      </c>
      <c r="BZ26" s="48">
        <v>0</v>
      </c>
      <c r="CA26" s="4">
        <v>0</v>
      </c>
      <c r="CB26" s="49">
        <v>0</v>
      </c>
      <c r="CC26" s="48">
        <v>0</v>
      </c>
      <c r="CD26" s="4">
        <v>0</v>
      </c>
      <c r="CE26" s="49">
        <v>0</v>
      </c>
      <c r="CF26" s="48">
        <v>0</v>
      </c>
      <c r="CG26" s="4">
        <v>0</v>
      </c>
      <c r="CH26" s="49">
        <v>0</v>
      </c>
      <c r="CI26" s="48">
        <v>0</v>
      </c>
      <c r="CJ26" s="4">
        <v>0</v>
      </c>
      <c r="CK26" s="49">
        <v>0</v>
      </c>
      <c r="CL26" s="48">
        <v>0</v>
      </c>
      <c r="CM26" s="4">
        <v>0</v>
      </c>
      <c r="CN26" s="49">
        <v>0</v>
      </c>
      <c r="CO26" s="48">
        <v>0</v>
      </c>
      <c r="CP26" s="4">
        <v>0</v>
      </c>
      <c r="CQ26" s="49">
        <v>0</v>
      </c>
      <c r="CR26" s="48">
        <v>0</v>
      </c>
      <c r="CS26" s="4">
        <v>0</v>
      </c>
      <c r="CT26" s="49">
        <v>0</v>
      </c>
      <c r="CU26" s="7">
        <f t="shared" si="3"/>
        <v>27</v>
      </c>
      <c r="CV26" s="10">
        <f t="shared" si="4"/>
        <v>219</v>
      </c>
      <c r="CW26" s="1"/>
      <c r="CX26" s="2"/>
      <c r="CY26" s="1"/>
      <c r="CZ26" s="1"/>
      <c r="DA26" s="1"/>
      <c r="DB26" s="2"/>
      <c r="DC26" s="1"/>
      <c r="DD26" s="1"/>
      <c r="DE26" s="1"/>
      <c r="DF26" s="2"/>
      <c r="DG26" s="1"/>
      <c r="DH26" s="1"/>
      <c r="DI26" s="1"/>
      <c r="DJ26" s="2"/>
      <c r="DK26" s="1"/>
      <c r="DL26" s="1"/>
      <c r="DM26" s="1"/>
      <c r="DN26" s="2"/>
      <c r="DO26" s="1"/>
      <c r="DP26" s="1"/>
      <c r="DQ26" s="1"/>
      <c r="DR26" s="2"/>
      <c r="DS26" s="1"/>
      <c r="DT26" s="1"/>
      <c r="DU26" s="1"/>
      <c r="DV26" s="2"/>
      <c r="DW26" s="1"/>
      <c r="DX26" s="1"/>
      <c r="DY26" s="1"/>
    </row>
    <row r="27" spans="1:204" x14ac:dyDescent="0.3">
      <c r="A27" s="14">
        <v>2010</v>
      </c>
      <c r="B27" s="58" t="s">
        <v>13</v>
      </c>
      <c r="C27" s="48">
        <v>0</v>
      </c>
      <c r="D27" s="4">
        <v>0</v>
      </c>
      <c r="E27" s="49">
        <v>0</v>
      </c>
      <c r="F27" s="48">
        <v>0</v>
      </c>
      <c r="G27" s="4">
        <v>0</v>
      </c>
      <c r="H27" s="49">
        <v>0</v>
      </c>
      <c r="I27" s="48">
        <v>0</v>
      </c>
      <c r="J27" s="4">
        <v>0</v>
      </c>
      <c r="K27" s="49">
        <v>0</v>
      </c>
      <c r="L27" s="48">
        <v>0</v>
      </c>
      <c r="M27" s="4">
        <v>0</v>
      </c>
      <c r="N27" s="49">
        <v>0</v>
      </c>
      <c r="O27" s="56">
        <v>32</v>
      </c>
      <c r="P27" s="9">
        <v>234</v>
      </c>
      <c r="Q27" s="49">
        <f t="shared" si="8"/>
        <v>7312.5</v>
      </c>
      <c r="R27" s="48">
        <v>0</v>
      </c>
      <c r="S27" s="4">
        <v>0</v>
      </c>
      <c r="T27" s="49">
        <v>0</v>
      </c>
      <c r="U27" s="48">
        <v>0</v>
      </c>
      <c r="V27" s="4">
        <v>0</v>
      </c>
      <c r="W27" s="49">
        <f t="shared" si="9"/>
        <v>0</v>
      </c>
      <c r="X27" s="48">
        <v>0</v>
      </c>
      <c r="Y27" s="4">
        <v>21</v>
      </c>
      <c r="Z27" s="49">
        <v>0</v>
      </c>
      <c r="AA27" s="56">
        <v>-3</v>
      </c>
      <c r="AB27" s="9">
        <v>0</v>
      </c>
      <c r="AC27" s="49">
        <f>AB27/AA27*1000</f>
        <v>0</v>
      </c>
      <c r="AD27" s="48">
        <v>0</v>
      </c>
      <c r="AE27" s="4">
        <v>0</v>
      </c>
      <c r="AF27" s="49">
        <v>0</v>
      </c>
      <c r="AG27" s="48">
        <v>0</v>
      </c>
      <c r="AH27" s="4">
        <v>0</v>
      </c>
      <c r="AI27" s="49">
        <v>0</v>
      </c>
      <c r="AJ27" s="48">
        <v>0</v>
      </c>
      <c r="AK27" s="4">
        <v>0</v>
      </c>
      <c r="AL27" s="49">
        <v>0</v>
      </c>
      <c r="AM27" s="48">
        <v>0</v>
      </c>
      <c r="AN27" s="4">
        <v>0</v>
      </c>
      <c r="AO27" s="49">
        <v>0</v>
      </c>
      <c r="AP27" s="48">
        <v>0</v>
      </c>
      <c r="AQ27" s="4">
        <v>0</v>
      </c>
      <c r="AR27" s="49">
        <v>0</v>
      </c>
      <c r="AS27" s="48">
        <v>0</v>
      </c>
      <c r="AT27" s="4">
        <v>0</v>
      </c>
      <c r="AU27" s="49">
        <v>0</v>
      </c>
      <c r="AV27" s="48">
        <v>0</v>
      </c>
      <c r="AW27" s="4">
        <v>0</v>
      </c>
      <c r="AX27" s="49">
        <f t="shared" si="10"/>
        <v>0</v>
      </c>
      <c r="AY27" s="48">
        <v>0</v>
      </c>
      <c r="AZ27" s="4">
        <v>0</v>
      </c>
      <c r="BA27" s="49">
        <v>0</v>
      </c>
      <c r="BB27" s="48">
        <v>0</v>
      </c>
      <c r="BC27" s="4">
        <v>0</v>
      </c>
      <c r="BD27" s="49">
        <v>0</v>
      </c>
      <c r="BE27" s="48">
        <v>0</v>
      </c>
      <c r="BF27" s="4">
        <v>0</v>
      </c>
      <c r="BG27" s="49">
        <v>0</v>
      </c>
      <c r="BH27" s="48">
        <v>0</v>
      </c>
      <c r="BI27" s="4">
        <v>0</v>
      </c>
      <c r="BJ27" s="49">
        <v>0</v>
      </c>
      <c r="BK27" s="48">
        <v>0</v>
      </c>
      <c r="BL27" s="4">
        <v>0</v>
      </c>
      <c r="BM27" s="49">
        <v>0</v>
      </c>
      <c r="BN27" s="48">
        <v>0</v>
      </c>
      <c r="BO27" s="4">
        <v>0</v>
      </c>
      <c r="BP27" s="49">
        <v>0</v>
      </c>
      <c r="BQ27" s="48">
        <v>0</v>
      </c>
      <c r="BR27" s="4">
        <v>0</v>
      </c>
      <c r="BS27" s="49">
        <v>0</v>
      </c>
      <c r="BT27" s="48">
        <v>0</v>
      </c>
      <c r="BU27" s="4">
        <v>0</v>
      </c>
      <c r="BV27" s="49">
        <v>0</v>
      </c>
      <c r="BW27" s="48">
        <v>0</v>
      </c>
      <c r="BX27" s="4">
        <v>0</v>
      </c>
      <c r="BY27" s="49">
        <v>0</v>
      </c>
      <c r="BZ27" s="48">
        <v>0</v>
      </c>
      <c r="CA27" s="4">
        <v>0</v>
      </c>
      <c r="CB27" s="49">
        <v>0</v>
      </c>
      <c r="CC27" s="48">
        <v>0</v>
      </c>
      <c r="CD27" s="4">
        <v>0</v>
      </c>
      <c r="CE27" s="49">
        <v>0</v>
      </c>
      <c r="CF27" s="48">
        <v>0</v>
      </c>
      <c r="CG27" s="4">
        <v>0</v>
      </c>
      <c r="CH27" s="49">
        <v>0</v>
      </c>
      <c r="CI27" s="48">
        <v>0</v>
      </c>
      <c r="CJ27" s="4">
        <v>0</v>
      </c>
      <c r="CK27" s="49">
        <v>0</v>
      </c>
      <c r="CL27" s="48">
        <v>0</v>
      </c>
      <c r="CM27" s="4">
        <v>0</v>
      </c>
      <c r="CN27" s="49">
        <v>0</v>
      </c>
      <c r="CO27" s="48">
        <v>0</v>
      </c>
      <c r="CP27" s="4">
        <v>0</v>
      </c>
      <c r="CQ27" s="49">
        <v>0</v>
      </c>
      <c r="CR27" s="48">
        <v>0</v>
      </c>
      <c r="CS27" s="4">
        <v>0</v>
      </c>
      <c r="CT27" s="49">
        <v>0</v>
      </c>
      <c r="CU27" s="7">
        <f t="shared" si="3"/>
        <v>29</v>
      </c>
      <c r="CV27" s="10">
        <f t="shared" si="4"/>
        <v>255</v>
      </c>
      <c r="CW27" s="1"/>
      <c r="CX27" s="2"/>
      <c r="CY27" s="1"/>
      <c r="CZ27" s="1"/>
      <c r="DA27" s="1"/>
      <c r="DB27" s="2"/>
      <c r="DC27" s="1"/>
      <c r="DD27" s="1"/>
      <c r="DE27" s="1"/>
      <c r="DF27" s="2"/>
      <c r="DG27" s="1"/>
      <c r="DH27" s="1"/>
      <c r="DI27" s="1"/>
      <c r="DJ27" s="2"/>
      <c r="DK27" s="1"/>
      <c r="DL27" s="1"/>
      <c r="DM27" s="1"/>
      <c r="DN27" s="2"/>
      <c r="DO27" s="1"/>
      <c r="DP27" s="1"/>
      <c r="DQ27" s="1"/>
      <c r="DR27" s="2"/>
      <c r="DS27" s="1"/>
      <c r="DT27" s="1"/>
      <c r="DU27" s="1"/>
      <c r="DV27" s="2"/>
      <c r="DW27" s="1"/>
      <c r="DX27" s="1"/>
      <c r="DY27" s="1"/>
    </row>
    <row r="28" spans="1:204" x14ac:dyDescent="0.3">
      <c r="A28" s="14">
        <v>2010</v>
      </c>
      <c r="B28" s="58" t="s">
        <v>14</v>
      </c>
      <c r="C28" s="48">
        <v>0</v>
      </c>
      <c r="D28" s="4">
        <v>0</v>
      </c>
      <c r="E28" s="49">
        <v>0</v>
      </c>
      <c r="F28" s="48">
        <v>0</v>
      </c>
      <c r="G28" s="4">
        <v>0</v>
      </c>
      <c r="H28" s="49">
        <v>0</v>
      </c>
      <c r="I28" s="48">
        <v>0</v>
      </c>
      <c r="J28" s="4">
        <v>0</v>
      </c>
      <c r="K28" s="49">
        <v>0</v>
      </c>
      <c r="L28" s="56">
        <v>42</v>
      </c>
      <c r="M28" s="9">
        <v>333</v>
      </c>
      <c r="N28" s="49">
        <f t="shared" si="11"/>
        <v>7928.5714285714284</v>
      </c>
      <c r="O28" s="56">
        <v>58</v>
      </c>
      <c r="P28" s="9">
        <v>375</v>
      </c>
      <c r="Q28" s="49">
        <f t="shared" si="8"/>
        <v>6465.5172413793107</v>
      </c>
      <c r="R28" s="48">
        <v>0</v>
      </c>
      <c r="S28" s="4">
        <v>0</v>
      </c>
      <c r="T28" s="49">
        <v>0</v>
      </c>
      <c r="U28" s="56">
        <v>0</v>
      </c>
      <c r="V28" s="9">
        <v>0</v>
      </c>
      <c r="W28" s="49">
        <f t="shared" si="9"/>
        <v>0</v>
      </c>
      <c r="X28" s="56">
        <v>1</v>
      </c>
      <c r="Y28" s="9">
        <v>10</v>
      </c>
      <c r="Z28" s="49">
        <f>Y28/X28*1000</f>
        <v>10000</v>
      </c>
      <c r="AA28" s="56">
        <v>3</v>
      </c>
      <c r="AB28" s="9">
        <v>0</v>
      </c>
      <c r="AC28" s="49">
        <f>AB28/AA28*1000</f>
        <v>0</v>
      </c>
      <c r="AD28" s="48">
        <v>0</v>
      </c>
      <c r="AE28" s="4">
        <v>0</v>
      </c>
      <c r="AF28" s="49">
        <v>0</v>
      </c>
      <c r="AG28" s="48">
        <v>0</v>
      </c>
      <c r="AH28" s="4">
        <v>0</v>
      </c>
      <c r="AI28" s="49">
        <v>0</v>
      </c>
      <c r="AJ28" s="48">
        <v>0</v>
      </c>
      <c r="AK28" s="4">
        <v>0</v>
      </c>
      <c r="AL28" s="49">
        <v>0</v>
      </c>
      <c r="AM28" s="48">
        <v>0</v>
      </c>
      <c r="AN28" s="4">
        <v>0</v>
      </c>
      <c r="AO28" s="49">
        <v>0</v>
      </c>
      <c r="AP28" s="48">
        <v>0</v>
      </c>
      <c r="AQ28" s="4">
        <v>0</v>
      </c>
      <c r="AR28" s="49">
        <v>0</v>
      </c>
      <c r="AS28" s="48">
        <v>0</v>
      </c>
      <c r="AT28" s="4">
        <v>0</v>
      </c>
      <c r="AU28" s="49">
        <v>0</v>
      </c>
      <c r="AV28" s="48">
        <v>0</v>
      </c>
      <c r="AW28" s="4">
        <v>0</v>
      </c>
      <c r="AX28" s="49">
        <f t="shared" si="10"/>
        <v>0</v>
      </c>
      <c r="AY28" s="48">
        <v>0</v>
      </c>
      <c r="AZ28" s="4">
        <v>0</v>
      </c>
      <c r="BA28" s="49">
        <v>0</v>
      </c>
      <c r="BB28" s="48">
        <v>0</v>
      </c>
      <c r="BC28" s="4">
        <v>0</v>
      </c>
      <c r="BD28" s="49">
        <v>0</v>
      </c>
      <c r="BE28" s="48">
        <v>0</v>
      </c>
      <c r="BF28" s="4">
        <v>0</v>
      </c>
      <c r="BG28" s="49">
        <v>0</v>
      </c>
      <c r="BH28" s="48">
        <v>0</v>
      </c>
      <c r="BI28" s="4">
        <v>0</v>
      </c>
      <c r="BJ28" s="49">
        <v>0</v>
      </c>
      <c r="BK28" s="48">
        <v>0</v>
      </c>
      <c r="BL28" s="4">
        <v>0</v>
      </c>
      <c r="BM28" s="49">
        <v>0</v>
      </c>
      <c r="BN28" s="48">
        <v>0</v>
      </c>
      <c r="BO28" s="4">
        <v>0</v>
      </c>
      <c r="BP28" s="49">
        <v>0</v>
      </c>
      <c r="BQ28" s="48">
        <v>0</v>
      </c>
      <c r="BR28" s="4">
        <v>0</v>
      </c>
      <c r="BS28" s="49">
        <v>0</v>
      </c>
      <c r="BT28" s="48">
        <v>0</v>
      </c>
      <c r="BU28" s="4">
        <v>0</v>
      </c>
      <c r="BV28" s="49">
        <v>0</v>
      </c>
      <c r="BW28" s="48">
        <v>0</v>
      </c>
      <c r="BX28" s="4">
        <v>0</v>
      </c>
      <c r="BY28" s="49">
        <v>0</v>
      </c>
      <c r="BZ28" s="48">
        <v>0</v>
      </c>
      <c r="CA28" s="4">
        <v>0</v>
      </c>
      <c r="CB28" s="49">
        <v>0</v>
      </c>
      <c r="CC28" s="48">
        <v>0</v>
      </c>
      <c r="CD28" s="4">
        <v>0</v>
      </c>
      <c r="CE28" s="49">
        <v>0</v>
      </c>
      <c r="CF28" s="48">
        <v>0</v>
      </c>
      <c r="CG28" s="4">
        <v>0</v>
      </c>
      <c r="CH28" s="49">
        <v>0</v>
      </c>
      <c r="CI28" s="48">
        <v>0</v>
      </c>
      <c r="CJ28" s="4">
        <v>0</v>
      </c>
      <c r="CK28" s="49">
        <v>0</v>
      </c>
      <c r="CL28" s="48">
        <v>0</v>
      </c>
      <c r="CM28" s="4">
        <v>0</v>
      </c>
      <c r="CN28" s="49">
        <v>0</v>
      </c>
      <c r="CO28" s="48">
        <v>0</v>
      </c>
      <c r="CP28" s="4">
        <v>0</v>
      </c>
      <c r="CQ28" s="49">
        <v>0</v>
      </c>
      <c r="CR28" s="48">
        <v>0</v>
      </c>
      <c r="CS28" s="4">
        <v>0</v>
      </c>
      <c r="CT28" s="49">
        <v>0</v>
      </c>
      <c r="CU28" s="7">
        <f t="shared" si="3"/>
        <v>104</v>
      </c>
      <c r="CV28" s="10">
        <f t="shared" si="4"/>
        <v>718</v>
      </c>
      <c r="CW28" s="1"/>
      <c r="CX28" s="2"/>
      <c r="CY28" s="1"/>
      <c r="CZ28" s="1"/>
      <c r="DA28" s="1"/>
      <c r="DB28" s="2"/>
      <c r="DC28" s="1"/>
      <c r="DD28" s="1"/>
      <c r="DE28" s="1"/>
      <c r="DF28" s="2"/>
      <c r="DG28" s="1"/>
      <c r="DH28" s="1"/>
      <c r="DI28" s="1"/>
      <c r="DJ28" s="2"/>
      <c r="DK28" s="1"/>
      <c r="DL28" s="1"/>
      <c r="DM28" s="1"/>
      <c r="DN28" s="2"/>
      <c r="DO28" s="1"/>
      <c r="DP28" s="1"/>
      <c r="DQ28" s="1"/>
      <c r="DR28" s="2"/>
      <c r="DS28" s="1"/>
      <c r="DT28" s="1"/>
      <c r="DU28" s="1"/>
      <c r="DV28" s="2"/>
      <c r="DW28" s="1"/>
      <c r="DX28" s="1"/>
      <c r="DY28" s="1"/>
    </row>
    <row r="29" spans="1:204" x14ac:dyDescent="0.3">
      <c r="A29" s="14">
        <v>2010</v>
      </c>
      <c r="B29" s="58" t="s">
        <v>15</v>
      </c>
      <c r="C29" s="48">
        <v>0</v>
      </c>
      <c r="D29" s="4">
        <v>0</v>
      </c>
      <c r="E29" s="49">
        <v>0</v>
      </c>
      <c r="F29" s="48">
        <v>0</v>
      </c>
      <c r="G29" s="4">
        <v>0</v>
      </c>
      <c r="H29" s="49">
        <v>0</v>
      </c>
      <c r="I29" s="48">
        <v>0</v>
      </c>
      <c r="J29" s="4">
        <v>0</v>
      </c>
      <c r="K29" s="49">
        <v>0</v>
      </c>
      <c r="L29" s="48">
        <v>0</v>
      </c>
      <c r="M29" s="4">
        <v>0</v>
      </c>
      <c r="N29" s="49">
        <v>0</v>
      </c>
      <c r="O29" s="48">
        <v>0</v>
      </c>
      <c r="P29" s="4">
        <v>0</v>
      </c>
      <c r="Q29" s="49">
        <v>0</v>
      </c>
      <c r="R29" s="48">
        <v>0</v>
      </c>
      <c r="S29" s="4">
        <v>0</v>
      </c>
      <c r="T29" s="49">
        <v>0</v>
      </c>
      <c r="U29" s="48">
        <v>0</v>
      </c>
      <c r="V29" s="4">
        <v>0</v>
      </c>
      <c r="W29" s="49">
        <f t="shared" si="9"/>
        <v>0</v>
      </c>
      <c r="X29" s="48">
        <v>0</v>
      </c>
      <c r="Y29" s="4">
        <v>5</v>
      </c>
      <c r="Z29" s="49">
        <v>0</v>
      </c>
      <c r="AA29" s="48">
        <v>0</v>
      </c>
      <c r="AB29" s="4">
        <v>0</v>
      </c>
      <c r="AC29" s="49">
        <v>0</v>
      </c>
      <c r="AD29" s="48">
        <v>0</v>
      </c>
      <c r="AE29" s="4">
        <v>0</v>
      </c>
      <c r="AF29" s="49">
        <v>0</v>
      </c>
      <c r="AG29" s="48">
        <v>0</v>
      </c>
      <c r="AH29" s="4">
        <v>0</v>
      </c>
      <c r="AI29" s="49">
        <v>0</v>
      </c>
      <c r="AJ29" s="48">
        <v>0</v>
      </c>
      <c r="AK29" s="4">
        <v>0</v>
      </c>
      <c r="AL29" s="49">
        <v>0</v>
      </c>
      <c r="AM29" s="48">
        <v>0</v>
      </c>
      <c r="AN29" s="4">
        <v>0</v>
      </c>
      <c r="AO29" s="49">
        <v>0</v>
      </c>
      <c r="AP29" s="48">
        <v>0</v>
      </c>
      <c r="AQ29" s="4">
        <v>0</v>
      </c>
      <c r="AR29" s="49">
        <v>0</v>
      </c>
      <c r="AS29" s="48">
        <v>0</v>
      </c>
      <c r="AT29" s="4">
        <v>0</v>
      </c>
      <c r="AU29" s="49">
        <v>0</v>
      </c>
      <c r="AV29" s="48">
        <v>0</v>
      </c>
      <c r="AW29" s="4">
        <v>0</v>
      </c>
      <c r="AX29" s="49">
        <f t="shared" si="10"/>
        <v>0</v>
      </c>
      <c r="AY29" s="48">
        <v>0</v>
      </c>
      <c r="AZ29" s="4">
        <v>0</v>
      </c>
      <c r="BA29" s="49">
        <v>0</v>
      </c>
      <c r="BB29" s="48">
        <v>0</v>
      </c>
      <c r="BC29" s="4">
        <v>0</v>
      </c>
      <c r="BD29" s="49">
        <v>0</v>
      </c>
      <c r="BE29" s="48">
        <v>0</v>
      </c>
      <c r="BF29" s="4">
        <v>0</v>
      </c>
      <c r="BG29" s="49">
        <v>0</v>
      </c>
      <c r="BH29" s="48">
        <v>0</v>
      </c>
      <c r="BI29" s="4">
        <v>0</v>
      </c>
      <c r="BJ29" s="49">
        <v>0</v>
      </c>
      <c r="BK29" s="48">
        <v>0</v>
      </c>
      <c r="BL29" s="4">
        <v>0</v>
      </c>
      <c r="BM29" s="49">
        <v>0</v>
      </c>
      <c r="BN29" s="48">
        <v>0</v>
      </c>
      <c r="BO29" s="4">
        <v>0</v>
      </c>
      <c r="BP29" s="49">
        <v>0</v>
      </c>
      <c r="BQ29" s="48">
        <v>0</v>
      </c>
      <c r="BR29" s="4">
        <v>0</v>
      </c>
      <c r="BS29" s="49">
        <v>0</v>
      </c>
      <c r="BT29" s="48">
        <v>0</v>
      </c>
      <c r="BU29" s="4">
        <v>0</v>
      </c>
      <c r="BV29" s="49">
        <v>0</v>
      </c>
      <c r="BW29" s="48">
        <v>0</v>
      </c>
      <c r="BX29" s="4">
        <v>0</v>
      </c>
      <c r="BY29" s="49">
        <v>0</v>
      </c>
      <c r="BZ29" s="48">
        <v>0</v>
      </c>
      <c r="CA29" s="4">
        <v>0</v>
      </c>
      <c r="CB29" s="49">
        <v>0</v>
      </c>
      <c r="CC29" s="48">
        <v>0</v>
      </c>
      <c r="CD29" s="4">
        <v>0</v>
      </c>
      <c r="CE29" s="49">
        <v>0</v>
      </c>
      <c r="CF29" s="48">
        <v>0</v>
      </c>
      <c r="CG29" s="4">
        <v>0</v>
      </c>
      <c r="CH29" s="49">
        <v>0</v>
      </c>
      <c r="CI29" s="48">
        <v>0</v>
      </c>
      <c r="CJ29" s="4">
        <v>0</v>
      </c>
      <c r="CK29" s="49">
        <v>0</v>
      </c>
      <c r="CL29" s="48">
        <v>0</v>
      </c>
      <c r="CM29" s="4">
        <v>0</v>
      </c>
      <c r="CN29" s="49">
        <v>0</v>
      </c>
      <c r="CO29" s="48">
        <v>0</v>
      </c>
      <c r="CP29" s="4">
        <v>0</v>
      </c>
      <c r="CQ29" s="49">
        <v>0</v>
      </c>
      <c r="CR29" s="48">
        <v>0</v>
      </c>
      <c r="CS29" s="4">
        <v>0</v>
      </c>
      <c r="CT29" s="49">
        <v>0</v>
      </c>
      <c r="CU29" s="7">
        <f t="shared" si="3"/>
        <v>0</v>
      </c>
      <c r="CV29" s="10">
        <f t="shared" si="4"/>
        <v>5</v>
      </c>
      <c r="CW29" s="1"/>
      <c r="CX29" s="2"/>
      <c r="CY29" s="1"/>
      <c r="CZ29" s="1"/>
      <c r="DA29" s="1"/>
      <c r="DB29" s="2"/>
      <c r="DC29" s="1"/>
      <c r="DD29" s="1"/>
      <c r="DE29" s="1"/>
      <c r="DF29" s="2"/>
      <c r="DG29" s="1"/>
      <c r="DH29" s="1"/>
      <c r="DI29" s="1"/>
      <c r="DJ29" s="2"/>
      <c r="DK29" s="1"/>
      <c r="DL29" s="1"/>
      <c r="DM29" s="1"/>
      <c r="DN29" s="2"/>
      <c r="DO29" s="1"/>
      <c r="DP29" s="1"/>
      <c r="DQ29" s="1"/>
      <c r="DR29" s="2"/>
      <c r="DS29" s="1"/>
      <c r="DT29" s="1"/>
      <c r="DU29" s="1"/>
      <c r="DV29" s="2"/>
      <c r="DW29" s="1"/>
      <c r="DX29" s="1"/>
      <c r="DY29" s="1"/>
    </row>
    <row r="30" spans="1:204" x14ac:dyDescent="0.3">
      <c r="A30" s="14">
        <v>2010</v>
      </c>
      <c r="B30" s="58" t="s">
        <v>16</v>
      </c>
      <c r="C30" s="48">
        <v>0</v>
      </c>
      <c r="D30" s="4">
        <v>0</v>
      </c>
      <c r="E30" s="49">
        <v>0</v>
      </c>
      <c r="F30" s="48">
        <v>0</v>
      </c>
      <c r="G30" s="4">
        <v>0</v>
      </c>
      <c r="H30" s="49">
        <v>0</v>
      </c>
      <c r="I30" s="48">
        <v>0</v>
      </c>
      <c r="J30" s="4">
        <v>0</v>
      </c>
      <c r="K30" s="49">
        <v>0</v>
      </c>
      <c r="L30" s="48">
        <v>0</v>
      </c>
      <c r="M30" s="4">
        <v>0</v>
      </c>
      <c r="N30" s="49">
        <v>0</v>
      </c>
      <c r="O30" s="48">
        <v>0</v>
      </c>
      <c r="P30" s="4">
        <v>0</v>
      </c>
      <c r="Q30" s="49">
        <v>0</v>
      </c>
      <c r="R30" s="48">
        <v>0</v>
      </c>
      <c r="S30" s="4">
        <v>0</v>
      </c>
      <c r="T30" s="49">
        <v>0</v>
      </c>
      <c r="U30" s="48">
        <v>0</v>
      </c>
      <c r="V30" s="4">
        <v>0</v>
      </c>
      <c r="W30" s="49">
        <f t="shared" si="9"/>
        <v>0</v>
      </c>
      <c r="X30" s="48">
        <v>0</v>
      </c>
      <c r="Y30" s="4">
        <v>0</v>
      </c>
      <c r="Z30" s="49">
        <v>0</v>
      </c>
      <c r="AA30" s="48">
        <v>0</v>
      </c>
      <c r="AB30" s="4">
        <v>0</v>
      </c>
      <c r="AC30" s="49">
        <v>0</v>
      </c>
      <c r="AD30" s="48">
        <v>0</v>
      </c>
      <c r="AE30" s="4">
        <v>0</v>
      </c>
      <c r="AF30" s="49">
        <v>0</v>
      </c>
      <c r="AG30" s="48">
        <v>0</v>
      </c>
      <c r="AH30" s="4">
        <v>0</v>
      </c>
      <c r="AI30" s="49">
        <v>0</v>
      </c>
      <c r="AJ30" s="48">
        <v>0</v>
      </c>
      <c r="AK30" s="4">
        <v>0</v>
      </c>
      <c r="AL30" s="49">
        <v>0</v>
      </c>
      <c r="AM30" s="48">
        <v>0</v>
      </c>
      <c r="AN30" s="4">
        <v>0</v>
      </c>
      <c r="AO30" s="49">
        <v>0</v>
      </c>
      <c r="AP30" s="48">
        <v>0</v>
      </c>
      <c r="AQ30" s="4">
        <v>0</v>
      </c>
      <c r="AR30" s="49">
        <v>0</v>
      </c>
      <c r="AS30" s="48">
        <v>0</v>
      </c>
      <c r="AT30" s="4">
        <v>0</v>
      </c>
      <c r="AU30" s="49">
        <v>0</v>
      </c>
      <c r="AV30" s="48">
        <v>0</v>
      </c>
      <c r="AW30" s="4">
        <v>0</v>
      </c>
      <c r="AX30" s="49">
        <f t="shared" si="10"/>
        <v>0</v>
      </c>
      <c r="AY30" s="48">
        <v>0</v>
      </c>
      <c r="AZ30" s="4">
        <v>0</v>
      </c>
      <c r="BA30" s="49">
        <v>0</v>
      </c>
      <c r="BB30" s="48">
        <v>0</v>
      </c>
      <c r="BC30" s="4">
        <v>0</v>
      </c>
      <c r="BD30" s="49">
        <v>0</v>
      </c>
      <c r="BE30" s="48">
        <v>0</v>
      </c>
      <c r="BF30" s="4">
        <v>0</v>
      </c>
      <c r="BG30" s="49">
        <v>0</v>
      </c>
      <c r="BH30" s="48">
        <v>0</v>
      </c>
      <c r="BI30" s="4">
        <v>0</v>
      </c>
      <c r="BJ30" s="49">
        <v>0</v>
      </c>
      <c r="BK30" s="48">
        <v>0</v>
      </c>
      <c r="BL30" s="4">
        <v>0</v>
      </c>
      <c r="BM30" s="49">
        <v>0</v>
      </c>
      <c r="BN30" s="48">
        <v>0</v>
      </c>
      <c r="BO30" s="4">
        <v>0</v>
      </c>
      <c r="BP30" s="49">
        <v>0</v>
      </c>
      <c r="BQ30" s="48">
        <v>0</v>
      </c>
      <c r="BR30" s="4">
        <v>0</v>
      </c>
      <c r="BS30" s="49">
        <v>0</v>
      </c>
      <c r="BT30" s="48">
        <v>0</v>
      </c>
      <c r="BU30" s="4">
        <v>0</v>
      </c>
      <c r="BV30" s="49">
        <v>0</v>
      </c>
      <c r="BW30" s="48">
        <v>0</v>
      </c>
      <c r="BX30" s="4">
        <v>0</v>
      </c>
      <c r="BY30" s="49">
        <v>0</v>
      </c>
      <c r="BZ30" s="48">
        <v>0</v>
      </c>
      <c r="CA30" s="4">
        <v>0</v>
      </c>
      <c r="CB30" s="49">
        <v>0</v>
      </c>
      <c r="CC30" s="48">
        <v>0</v>
      </c>
      <c r="CD30" s="4">
        <v>0</v>
      </c>
      <c r="CE30" s="49">
        <v>0</v>
      </c>
      <c r="CF30" s="48">
        <v>0</v>
      </c>
      <c r="CG30" s="4">
        <v>0</v>
      </c>
      <c r="CH30" s="49">
        <v>0</v>
      </c>
      <c r="CI30" s="48">
        <v>0</v>
      </c>
      <c r="CJ30" s="4">
        <v>0</v>
      </c>
      <c r="CK30" s="49">
        <v>0</v>
      </c>
      <c r="CL30" s="48">
        <v>0</v>
      </c>
      <c r="CM30" s="4">
        <v>0</v>
      </c>
      <c r="CN30" s="49">
        <v>0</v>
      </c>
      <c r="CO30" s="48">
        <v>0</v>
      </c>
      <c r="CP30" s="4">
        <v>0</v>
      </c>
      <c r="CQ30" s="49">
        <v>0</v>
      </c>
      <c r="CR30" s="48">
        <v>0</v>
      </c>
      <c r="CS30" s="4">
        <v>0</v>
      </c>
      <c r="CT30" s="49">
        <v>0</v>
      </c>
      <c r="CU30" s="7">
        <f t="shared" si="3"/>
        <v>0</v>
      </c>
      <c r="CV30" s="10">
        <f t="shared" si="4"/>
        <v>0</v>
      </c>
      <c r="CW30" s="1"/>
      <c r="CX30" s="2"/>
      <c r="CY30" s="1"/>
      <c r="CZ30" s="1"/>
      <c r="DA30" s="1"/>
      <c r="DB30" s="2"/>
      <c r="DC30" s="1"/>
      <c r="DD30" s="1"/>
      <c r="DE30" s="1"/>
      <c r="DF30" s="2"/>
      <c r="DG30" s="1"/>
      <c r="DH30" s="1"/>
      <c r="DI30" s="1"/>
      <c r="DJ30" s="2"/>
      <c r="DK30" s="1"/>
      <c r="DL30" s="1"/>
      <c r="DM30" s="1"/>
      <c r="DN30" s="2"/>
      <c r="DO30" s="1"/>
      <c r="DP30" s="1"/>
      <c r="DQ30" s="1"/>
      <c r="DR30" s="2"/>
      <c r="DS30" s="1"/>
      <c r="DT30" s="1"/>
      <c r="DU30" s="1"/>
      <c r="DV30" s="2"/>
      <c r="DW30" s="1"/>
      <c r="DX30" s="1"/>
      <c r="DY30" s="1"/>
    </row>
    <row r="31" spans="1:204" ht="15" thickBot="1" x14ac:dyDescent="0.35">
      <c r="A31" s="34"/>
      <c r="B31" s="59" t="s">
        <v>17</v>
      </c>
      <c r="C31" s="50">
        <f>SUM(C19:C30)</f>
        <v>0</v>
      </c>
      <c r="D31" s="33">
        <f>SUM(D19:D30)</f>
        <v>0</v>
      </c>
      <c r="E31" s="51"/>
      <c r="F31" s="50">
        <f>SUM(F19:F30)</f>
        <v>0</v>
      </c>
      <c r="G31" s="33">
        <f>SUM(G19:G30)</f>
        <v>0</v>
      </c>
      <c r="H31" s="51"/>
      <c r="I31" s="50">
        <f>SUM(I19:I30)</f>
        <v>0</v>
      </c>
      <c r="J31" s="33">
        <f>SUM(J19:J30)</f>
        <v>0</v>
      </c>
      <c r="K31" s="51"/>
      <c r="L31" s="50">
        <f>SUM(L19:L30)</f>
        <v>84</v>
      </c>
      <c r="M31" s="33">
        <f>SUM(M19:M30)</f>
        <v>679</v>
      </c>
      <c r="N31" s="51"/>
      <c r="O31" s="50">
        <f>SUM(O19:O30)</f>
        <v>225</v>
      </c>
      <c r="P31" s="33">
        <f>SUM(P19:P30)</f>
        <v>1614</v>
      </c>
      <c r="Q31" s="51"/>
      <c r="R31" s="50">
        <f>SUM(R19:R30)</f>
        <v>0</v>
      </c>
      <c r="S31" s="33">
        <f>SUM(S19:S30)</f>
        <v>0</v>
      </c>
      <c r="T31" s="51"/>
      <c r="U31" s="50">
        <f t="shared" ref="U31:V31" si="12">SUM(U19:U30)</f>
        <v>0</v>
      </c>
      <c r="V31" s="33">
        <f t="shared" si="12"/>
        <v>0</v>
      </c>
      <c r="W31" s="51"/>
      <c r="X31" s="50">
        <f>SUM(X19:X30)</f>
        <v>2</v>
      </c>
      <c r="Y31" s="33">
        <f>SUM(Y19:Y30)</f>
        <v>56</v>
      </c>
      <c r="Z31" s="51"/>
      <c r="AA31" s="50">
        <f>SUM(AA19:AA30)</f>
        <v>3</v>
      </c>
      <c r="AB31" s="33">
        <f>SUM(AB19:AB30)</f>
        <v>58</v>
      </c>
      <c r="AC31" s="51"/>
      <c r="AD31" s="50">
        <f>SUM(AD19:AD30)</f>
        <v>0</v>
      </c>
      <c r="AE31" s="33">
        <f>SUM(AE19:AE30)</f>
        <v>0</v>
      </c>
      <c r="AF31" s="51"/>
      <c r="AG31" s="50">
        <f>SUM(AG19:AG30)</f>
        <v>0</v>
      </c>
      <c r="AH31" s="33">
        <f>SUM(AH19:AH30)</f>
        <v>0</v>
      </c>
      <c r="AI31" s="51"/>
      <c r="AJ31" s="50">
        <f>SUM(AJ19:AJ30)</f>
        <v>0</v>
      </c>
      <c r="AK31" s="33">
        <f>SUM(AK19:AK30)</f>
        <v>0</v>
      </c>
      <c r="AL31" s="51"/>
      <c r="AM31" s="50">
        <f>SUM(AM19:AM30)</f>
        <v>0</v>
      </c>
      <c r="AN31" s="33">
        <f>SUM(AN19:AN30)</f>
        <v>0</v>
      </c>
      <c r="AO31" s="51"/>
      <c r="AP31" s="50">
        <f>SUM(AP19:AP30)</f>
        <v>0</v>
      </c>
      <c r="AQ31" s="33">
        <f>SUM(AQ19:AQ30)</f>
        <v>0</v>
      </c>
      <c r="AR31" s="51"/>
      <c r="AS31" s="50">
        <f>SUM(AS19:AS30)</f>
        <v>0</v>
      </c>
      <c r="AT31" s="33">
        <f>SUM(AT19:AT30)</f>
        <v>0</v>
      </c>
      <c r="AU31" s="51"/>
      <c r="AV31" s="50">
        <f t="shared" ref="AV31:AW31" si="13">SUM(AV19:AV30)</f>
        <v>0</v>
      </c>
      <c r="AW31" s="33">
        <f t="shared" si="13"/>
        <v>0</v>
      </c>
      <c r="AX31" s="51"/>
      <c r="AY31" s="50">
        <f>SUM(AY19:AY30)</f>
        <v>0</v>
      </c>
      <c r="AZ31" s="33">
        <f>SUM(AZ19:AZ30)</f>
        <v>0</v>
      </c>
      <c r="BA31" s="51"/>
      <c r="BB31" s="50">
        <f>SUM(BB19:BB30)</f>
        <v>0</v>
      </c>
      <c r="BC31" s="33">
        <f>SUM(BC19:BC30)</f>
        <v>0</v>
      </c>
      <c r="BD31" s="51"/>
      <c r="BE31" s="50">
        <f>SUM(BE19:BE30)</f>
        <v>0</v>
      </c>
      <c r="BF31" s="33">
        <f>SUM(BF19:BF30)</f>
        <v>0</v>
      </c>
      <c r="BG31" s="51"/>
      <c r="BH31" s="50">
        <f>SUM(BH19:BH30)</f>
        <v>0</v>
      </c>
      <c r="BI31" s="33">
        <f>SUM(BI19:BI30)</f>
        <v>0</v>
      </c>
      <c r="BJ31" s="51"/>
      <c r="BK31" s="50">
        <f>SUM(BK19:BK30)</f>
        <v>0</v>
      </c>
      <c r="BL31" s="33">
        <f>SUM(BL19:BL30)</f>
        <v>0</v>
      </c>
      <c r="BM31" s="51"/>
      <c r="BN31" s="50">
        <f>SUM(BN19:BN30)</f>
        <v>0</v>
      </c>
      <c r="BO31" s="33">
        <f>SUM(BO19:BO30)</f>
        <v>0</v>
      </c>
      <c r="BP31" s="51"/>
      <c r="BQ31" s="50">
        <f>SUM(BQ19:BQ30)</f>
        <v>0</v>
      </c>
      <c r="BR31" s="33">
        <f>SUM(BR19:BR30)</f>
        <v>0</v>
      </c>
      <c r="BS31" s="51"/>
      <c r="BT31" s="50">
        <f>SUM(BT19:BT30)</f>
        <v>0</v>
      </c>
      <c r="BU31" s="33">
        <f>SUM(BU19:BU30)</f>
        <v>0</v>
      </c>
      <c r="BV31" s="51"/>
      <c r="BW31" s="50">
        <f>SUM(BW19:BW30)</f>
        <v>0</v>
      </c>
      <c r="BX31" s="33">
        <f>SUM(BX19:BX30)</f>
        <v>0</v>
      </c>
      <c r="BY31" s="51"/>
      <c r="BZ31" s="50">
        <f>SUM(BZ19:BZ30)</f>
        <v>0</v>
      </c>
      <c r="CA31" s="33">
        <f>SUM(CA19:CA30)</f>
        <v>0</v>
      </c>
      <c r="CB31" s="51"/>
      <c r="CC31" s="50">
        <f>SUM(CC19:CC30)</f>
        <v>0</v>
      </c>
      <c r="CD31" s="33">
        <f>SUM(CD19:CD30)</f>
        <v>0</v>
      </c>
      <c r="CE31" s="51"/>
      <c r="CF31" s="50">
        <f>SUM(CF19:CF30)</f>
        <v>0</v>
      </c>
      <c r="CG31" s="33">
        <f>SUM(CG19:CG30)</f>
        <v>0</v>
      </c>
      <c r="CH31" s="51"/>
      <c r="CI31" s="50">
        <f>SUM(CI19:CI30)</f>
        <v>7036</v>
      </c>
      <c r="CJ31" s="33">
        <f>SUM(CJ19:CJ30)</f>
        <v>27652</v>
      </c>
      <c r="CK31" s="51"/>
      <c r="CL31" s="50">
        <f>SUM(CL19:CL30)</f>
        <v>0</v>
      </c>
      <c r="CM31" s="33">
        <f>SUM(CM19:CM30)</f>
        <v>0</v>
      </c>
      <c r="CN31" s="51"/>
      <c r="CO31" s="50">
        <f>SUM(CO19:CO30)</f>
        <v>0</v>
      </c>
      <c r="CP31" s="33">
        <f>SUM(CP19:CP30)</f>
        <v>0</v>
      </c>
      <c r="CQ31" s="51"/>
      <c r="CR31" s="50">
        <f>SUM(CR19:CR30)</f>
        <v>0</v>
      </c>
      <c r="CS31" s="33">
        <f>SUM(CS19:CS30)</f>
        <v>0</v>
      </c>
      <c r="CT31" s="51"/>
      <c r="CU31" s="35">
        <f t="shared" si="3"/>
        <v>7350</v>
      </c>
      <c r="CV31" s="36">
        <f t="shared" si="4"/>
        <v>30059</v>
      </c>
      <c r="CW31" s="1"/>
      <c r="CX31" s="2"/>
      <c r="CY31" s="1"/>
      <c r="CZ31" s="1"/>
      <c r="DA31" s="1"/>
      <c r="DB31" s="2"/>
      <c r="DC31" s="1"/>
      <c r="DD31" s="1"/>
      <c r="DE31" s="1"/>
      <c r="DF31" s="2"/>
      <c r="DG31" s="1"/>
      <c r="DH31" s="1"/>
      <c r="DI31" s="1"/>
      <c r="DJ31" s="2"/>
      <c r="DK31" s="1"/>
      <c r="DL31" s="1"/>
      <c r="DM31" s="1"/>
      <c r="DN31" s="2"/>
      <c r="DO31" s="1"/>
      <c r="DP31" s="1"/>
      <c r="DQ31" s="1"/>
      <c r="DR31" s="2"/>
      <c r="DS31" s="1"/>
      <c r="DT31" s="1"/>
      <c r="DU31" s="1"/>
      <c r="DV31" s="2"/>
      <c r="DW31" s="1"/>
      <c r="DX31" s="1"/>
      <c r="DY31" s="1"/>
      <c r="ED31" s="6"/>
      <c r="EI31" s="6"/>
      <c r="EN31" s="6"/>
      <c r="ES31" s="6"/>
      <c r="EX31" s="6"/>
      <c r="FC31" s="6"/>
      <c r="FH31" s="6"/>
      <c r="FM31" s="6"/>
      <c r="FR31" s="6"/>
      <c r="FW31" s="6"/>
      <c r="GB31" s="6"/>
      <c r="GG31" s="6"/>
      <c r="GL31" s="6"/>
      <c r="GQ31" s="6"/>
      <c r="GV31" s="6"/>
    </row>
    <row r="32" spans="1:204" x14ac:dyDescent="0.3">
      <c r="A32" s="14">
        <v>2011</v>
      </c>
      <c r="B32" s="58" t="s">
        <v>5</v>
      </c>
      <c r="C32" s="48">
        <v>0</v>
      </c>
      <c r="D32" s="4">
        <v>0</v>
      </c>
      <c r="E32" s="49">
        <v>0</v>
      </c>
      <c r="F32" s="48">
        <v>0</v>
      </c>
      <c r="G32" s="4">
        <v>0</v>
      </c>
      <c r="H32" s="49">
        <v>0</v>
      </c>
      <c r="I32" s="48">
        <v>0</v>
      </c>
      <c r="J32" s="4">
        <v>0</v>
      </c>
      <c r="K32" s="49">
        <v>0</v>
      </c>
      <c r="L32" s="48">
        <v>0</v>
      </c>
      <c r="M32" s="4">
        <v>0</v>
      </c>
      <c r="N32" s="49">
        <v>0</v>
      </c>
      <c r="O32" s="48">
        <v>0</v>
      </c>
      <c r="P32" s="4">
        <v>0</v>
      </c>
      <c r="Q32" s="49">
        <v>0</v>
      </c>
      <c r="R32" s="48">
        <v>0</v>
      </c>
      <c r="S32" s="4">
        <v>0</v>
      </c>
      <c r="T32" s="49">
        <v>0</v>
      </c>
      <c r="U32" s="56">
        <v>0</v>
      </c>
      <c r="V32" s="9">
        <v>0</v>
      </c>
      <c r="W32" s="49">
        <f t="shared" ref="W32:W43" si="14">IF(U32=0,0,V32/U32*1000)</f>
        <v>0</v>
      </c>
      <c r="X32" s="56">
        <v>1</v>
      </c>
      <c r="Y32" s="9">
        <v>46</v>
      </c>
      <c r="Z32" s="49">
        <f>Y32/X32*1000</f>
        <v>46000</v>
      </c>
      <c r="AA32" s="48">
        <v>0</v>
      </c>
      <c r="AB32" s="4">
        <v>1</v>
      </c>
      <c r="AC32" s="49">
        <v>0</v>
      </c>
      <c r="AD32" s="48">
        <v>0</v>
      </c>
      <c r="AE32" s="4">
        <v>0</v>
      </c>
      <c r="AF32" s="49">
        <v>0</v>
      </c>
      <c r="AG32" s="48">
        <v>0</v>
      </c>
      <c r="AH32" s="4">
        <v>0</v>
      </c>
      <c r="AI32" s="49">
        <v>0</v>
      </c>
      <c r="AJ32" s="48">
        <v>0</v>
      </c>
      <c r="AK32" s="4">
        <v>0</v>
      </c>
      <c r="AL32" s="49">
        <v>0</v>
      </c>
      <c r="AM32" s="48">
        <v>0</v>
      </c>
      <c r="AN32" s="4">
        <v>0</v>
      </c>
      <c r="AO32" s="49">
        <v>0</v>
      </c>
      <c r="AP32" s="48">
        <v>0</v>
      </c>
      <c r="AQ32" s="4">
        <v>0</v>
      </c>
      <c r="AR32" s="49">
        <v>0</v>
      </c>
      <c r="AS32" s="48">
        <v>0</v>
      </c>
      <c r="AT32" s="4">
        <v>0</v>
      </c>
      <c r="AU32" s="49">
        <v>0</v>
      </c>
      <c r="AV32" s="48">
        <v>0</v>
      </c>
      <c r="AW32" s="4">
        <v>0</v>
      </c>
      <c r="AX32" s="49">
        <f t="shared" ref="AX32:AX43" si="15">IF(AV32=0,0,AW32/AV32*1000)</f>
        <v>0</v>
      </c>
      <c r="AY32" s="48">
        <v>0</v>
      </c>
      <c r="AZ32" s="4">
        <v>0</v>
      </c>
      <c r="BA32" s="49">
        <v>0</v>
      </c>
      <c r="BB32" s="48">
        <v>0</v>
      </c>
      <c r="BC32" s="4">
        <v>0</v>
      </c>
      <c r="BD32" s="49">
        <v>0</v>
      </c>
      <c r="BE32" s="48">
        <v>0</v>
      </c>
      <c r="BF32" s="4">
        <v>0</v>
      </c>
      <c r="BG32" s="49">
        <v>0</v>
      </c>
      <c r="BH32" s="48">
        <v>0</v>
      </c>
      <c r="BI32" s="4">
        <v>0</v>
      </c>
      <c r="BJ32" s="49">
        <v>0</v>
      </c>
      <c r="BK32" s="48">
        <v>0</v>
      </c>
      <c r="BL32" s="4">
        <v>0</v>
      </c>
      <c r="BM32" s="49">
        <v>0</v>
      </c>
      <c r="BN32" s="48">
        <v>0</v>
      </c>
      <c r="BO32" s="4">
        <v>0</v>
      </c>
      <c r="BP32" s="49">
        <v>0</v>
      </c>
      <c r="BQ32" s="48">
        <v>0</v>
      </c>
      <c r="BR32" s="4">
        <v>0</v>
      </c>
      <c r="BS32" s="49">
        <v>0</v>
      </c>
      <c r="BT32" s="48">
        <v>0</v>
      </c>
      <c r="BU32" s="4">
        <v>0</v>
      </c>
      <c r="BV32" s="49">
        <v>0</v>
      </c>
      <c r="BW32" s="48">
        <v>0</v>
      </c>
      <c r="BX32" s="4">
        <v>0</v>
      </c>
      <c r="BY32" s="49">
        <v>0</v>
      </c>
      <c r="BZ32" s="48">
        <v>0</v>
      </c>
      <c r="CA32" s="4">
        <v>0</v>
      </c>
      <c r="CB32" s="49">
        <v>0</v>
      </c>
      <c r="CC32" s="48">
        <v>0</v>
      </c>
      <c r="CD32" s="4">
        <v>0</v>
      </c>
      <c r="CE32" s="49">
        <v>0</v>
      </c>
      <c r="CF32" s="48">
        <v>0</v>
      </c>
      <c r="CG32" s="4">
        <v>0</v>
      </c>
      <c r="CH32" s="49">
        <v>0</v>
      </c>
      <c r="CI32" s="48">
        <v>0</v>
      </c>
      <c r="CJ32" s="4">
        <v>0</v>
      </c>
      <c r="CK32" s="49">
        <v>0</v>
      </c>
      <c r="CL32" s="48">
        <v>0</v>
      </c>
      <c r="CM32" s="4">
        <v>0</v>
      </c>
      <c r="CN32" s="49">
        <v>0</v>
      </c>
      <c r="CO32" s="48">
        <v>0</v>
      </c>
      <c r="CP32" s="4">
        <v>0</v>
      </c>
      <c r="CQ32" s="49">
        <v>0</v>
      </c>
      <c r="CR32" s="48">
        <v>0</v>
      </c>
      <c r="CS32" s="4">
        <v>0</v>
      </c>
      <c r="CT32" s="49">
        <v>0</v>
      </c>
      <c r="CU32" s="7">
        <f t="shared" si="3"/>
        <v>1</v>
      </c>
      <c r="CV32" s="10">
        <f t="shared" si="4"/>
        <v>47</v>
      </c>
      <c r="CW32" s="1"/>
      <c r="CX32" s="2"/>
      <c r="CY32" s="1"/>
      <c r="CZ32" s="1"/>
      <c r="DA32" s="1"/>
      <c r="DB32" s="2"/>
      <c r="DC32" s="1"/>
      <c r="DD32" s="1"/>
      <c r="DE32" s="1"/>
      <c r="DF32" s="2"/>
      <c r="DG32" s="1"/>
      <c r="DH32" s="1"/>
      <c r="DI32" s="1"/>
      <c r="DJ32" s="2"/>
      <c r="DK32" s="1"/>
      <c r="DL32" s="1"/>
      <c r="DM32" s="1"/>
      <c r="DN32" s="2"/>
      <c r="DO32" s="1"/>
      <c r="DP32" s="1"/>
      <c r="DQ32" s="1"/>
      <c r="DR32" s="2"/>
      <c r="DS32" s="1"/>
      <c r="DT32" s="1"/>
      <c r="DU32" s="1"/>
      <c r="DV32" s="2"/>
      <c r="DW32" s="1"/>
      <c r="DX32" s="1"/>
      <c r="DY32" s="1"/>
    </row>
    <row r="33" spans="1:204" x14ac:dyDescent="0.3">
      <c r="A33" s="14">
        <v>2011</v>
      </c>
      <c r="B33" s="58" t="s">
        <v>6</v>
      </c>
      <c r="C33" s="48">
        <v>0</v>
      </c>
      <c r="D33" s="4">
        <v>0</v>
      </c>
      <c r="E33" s="49">
        <v>0</v>
      </c>
      <c r="F33" s="48">
        <v>0</v>
      </c>
      <c r="G33" s="4">
        <v>0</v>
      </c>
      <c r="H33" s="49">
        <v>0</v>
      </c>
      <c r="I33" s="48">
        <v>0</v>
      </c>
      <c r="J33" s="4">
        <v>0</v>
      </c>
      <c r="K33" s="49">
        <v>0</v>
      </c>
      <c r="L33" s="56">
        <v>2</v>
      </c>
      <c r="M33" s="9">
        <v>184</v>
      </c>
      <c r="N33" s="49">
        <f>M33/L33*1000</f>
        <v>92000</v>
      </c>
      <c r="O33" s="48">
        <v>0</v>
      </c>
      <c r="P33" s="4">
        <v>0</v>
      </c>
      <c r="Q33" s="49">
        <v>0</v>
      </c>
      <c r="R33" s="48">
        <v>0</v>
      </c>
      <c r="S33" s="4">
        <v>0</v>
      </c>
      <c r="T33" s="49">
        <v>0</v>
      </c>
      <c r="U33" s="48">
        <v>0</v>
      </c>
      <c r="V33" s="4">
        <v>0</v>
      </c>
      <c r="W33" s="49">
        <f t="shared" si="14"/>
        <v>0</v>
      </c>
      <c r="X33" s="48">
        <v>0</v>
      </c>
      <c r="Y33" s="4">
        <v>0</v>
      </c>
      <c r="Z33" s="49">
        <v>0</v>
      </c>
      <c r="AA33" s="48">
        <v>0</v>
      </c>
      <c r="AB33" s="4">
        <v>0</v>
      </c>
      <c r="AC33" s="49">
        <v>0</v>
      </c>
      <c r="AD33" s="48">
        <v>0</v>
      </c>
      <c r="AE33" s="4">
        <v>0</v>
      </c>
      <c r="AF33" s="49">
        <v>0</v>
      </c>
      <c r="AG33" s="48">
        <v>0</v>
      </c>
      <c r="AH33" s="4">
        <v>0</v>
      </c>
      <c r="AI33" s="49">
        <v>0</v>
      </c>
      <c r="AJ33" s="48">
        <v>0</v>
      </c>
      <c r="AK33" s="4">
        <v>0</v>
      </c>
      <c r="AL33" s="49">
        <v>0</v>
      </c>
      <c r="AM33" s="48">
        <v>0</v>
      </c>
      <c r="AN33" s="4">
        <v>0</v>
      </c>
      <c r="AO33" s="49">
        <v>0</v>
      </c>
      <c r="AP33" s="48">
        <v>0</v>
      </c>
      <c r="AQ33" s="4">
        <v>0</v>
      </c>
      <c r="AR33" s="49">
        <v>0</v>
      </c>
      <c r="AS33" s="48">
        <v>0</v>
      </c>
      <c r="AT33" s="4">
        <v>0</v>
      </c>
      <c r="AU33" s="49">
        <v>0</v>
      </c>
      <c r="AV33" s="48">
        <v>0</v>
      </c>
      <c r="AW33" s="4">
        <v>0</v>
      </c>
      <c r="AX33" s="49">
        <f t="shared" si="15"/>
        <v>0</v>
      </c>
      <c r="AY33" s="48">
        <v>0</v>
      </c>
      <c r="AZ33" s="4">
        <v>0</v>
      </c>
      <c r="BA33" s="49">
        <v>0</v>
      </c>
      <c r="BB33" s="48">
        <v>0</v>
      </c>
      <c r="BC33" s="4">
        <v>0</v>
      </c>
      <c r="BD33" s="49">
        <v>0</v>
      </c>
      <c r="BE33" s="48">
        <v>0</v>
      </c>
      <c r="BF33" s="4">
        <v>0</v>
      </c>
      <c r="BG33" s="49">
        <v>0</v>
      </c>
      <c r="BH33" s="48">
        <v>0</v>
      </c>
      <c r="BI33" s="4">
        <v>0</v>
      </c>
      <c r="BJ33" s="49">
        <v>0</v>
      </c>
      <c r="BK33" s="48">
        <v>0</v>
      </c>
      <c r="BL33" s="4">
        <v>0</v>
      </c>
      <c r="BM33" s="49">
        <v>0</v>
      </c>
      <c r="BN33" s="48">
        <v>0</v>
      </c>
      <c r="BO33" s="4">
        <v>0</v>
      </c>
      <c r="BP33" s="49">
        <v>0</v>
      </c>
      <c r="BQ33" s="48">
        <v>0</v>
      </c>
      <c r="BR33" s="4">
        <v>0</v>
      </c>
      <c r="BS33" s="49">
        <v>0</v>
      </c>
      <c r="BT33" s="48">
        <v>0</v>
      </c>
      <c r="BU33" s="4">
        <v>0</v>
      </c>
      <c r="BV33" s="49">
        <v>0</v>
      </c>
      <c r="BW33" s="48">
        <v>0</v>
      </c>
      <c r="BX33" s="4">
        <v>0</v>
      </c>
      <c r="BY33" s="49">
        <v>0</v>
      </c>
      <c r="BZ33" s="48">
        <v>0</v>
      </c>
      <c r="CA33" s="4">
        <v>0</v>
      </c>
      <c r="CB33" s="49">
        <v>0</v>
      </c>
      <c r="CC33" s="48">
        <v>0</v>
      </c>
      <c r="CD33" s="4">
        <v>0</v>
      </c>
      <c r="CE33" s="49">
        <v>0</v>
      </c>
      <c r="CF33" s="48">
        <v>0</v>
      </c>
      <c r="CG33" s="4">
        <v>0</v>
      </c>
      <c r="CH33" s="49">
        <v>0</v>
      </c>
      <c r="CI33" s="48">
        <v>0</v>
      </c>
      <c r="CJ33" s="4">
        <v>0</v>
      </c>
      <c r="CK33" s="49">
        <v>0</v>
      </c>
      <c r="CL33" s="48">
        <v>0</v>
      </c>
      <c r="CM33" s="4">
        <v>0</v>
      </c>
      <c r="CN33" s="49">
        <v>0</v>
      </c>
      <c r="CO33" s="48">
        <v>0</v>
      </c>
      <c r="CP33" s="4">
        <v>0</v>
      </c>
      <c r="CQ33" s="49">
        <v>0</v>
      </c>
      <c r="CR33" s="48">
        <v>0</v>
      </c>
      <c r="CS33" s="4">
        <v>0</v>
      </c>
      <c r="CT33" s="49">
        <v>0</v>
      </c>
      <c r="CU33" s="7">
        <f t="shared" si="3"/>
        <v>2</v>
      </c>
      <c r="CV33" s="10">
        <f t="shared" si="4"/>
        <v>184</v>
      </c>
      <c r="CW33" s="1"/>
      <c r="CX33" s="2"/>
      <c r="CY33" s="1"/>
      <c r="CZ33" s="1"/>
      <c r="DA33" s="1"/>
      <c r="DB33" s="2"/>
      <c r="DC33" s="1"/>
      <c r="DD33" s="1"/>
      <c r="DE33" s="1"/>
      <c r="DF33" s="2"/>
      <c r="DG33" s="1"/>
      <c r="DH33" s="1"/>
      <c r="DI33" s="1"/>
      <c r="DJ33" s="2"/>
      <c r="DK33" s="1"/>
      <c r="DL33" s="1"/>
      <c r="DM33" s="1"/>
      <c r="DN33" s="2"/>
      <c r="DO33" s="1"/>
      <c r="DP33" s="1"/>
      <c r="DQ33" s="1"/>
      <c r="DR33" s="2"/>
      <c r="DS33" s="1"/>
      <c r="DT33" s="1"/>
      <c r="DU33" s="1"/>
      <c r="DV33" s="2"/>
      <c r="DW33" s="1"/>
      <c r="DX33" s="1"/>
      <c r="DY33" s="1"/>
    </row>
    <row r="34" spans="1:204" x14ac:dyDescent="0.3">
      <c r="A34" s="14">
        <v>2011</v>
      </c>
      <c r="B34" s="58" t="s">
        <v>7</v>
      </c>
      <c r="C34" s="48">
        <v>0</v>
      </c>
      <c r="D34" s="4">
        <v>0</v>
      </c>
      <c r="E34" s="49">
        <v>0</v>
      </c>
      <c r="F34" s="48">
        <v>0</v>
      </c>
      <c r="G34" s="4">
        <v>0</v>
      </c>
      <c r="H34" s="49">
        <v>0</v>
      </c>
      <c r="I34" s="48">
        <v>0</v>
      </c>
      <c r="J34" s="4">
        <v>0</v>
      </c>
      <c r="K34" s="49">
        <v>0</v>
      </c>
      <c r="L34" s="56">
        <v>40</v>
      </c>
      <c r="M34" s="9">
        <v>190</v>
      </c>
      <c r="N34" s="49">
        <f>M34/L34*1000</f>
        <v>4750</v>
      </c>
      <c r="O34" s="48">
        <v>0</v>
      </c>
      <c r="P34" s="4">
        <v>0</v>
      </c>
      <c r="Q34" s="49">
        <v>0</v>
      </c>
      <c r="R34" s="48">
        <v>0</v>
      </c>
      <c r="S34" s="4">
        <v>0</v>
      </c>
      <c r="T34" s="49">
        <v>0</v>
      </c>
      <c r="U34" s="48">
        <v>0</v>
      </c>
      <c r="V34" s="4">
        <v>0</v>
      </c>
      <c r="W34" s="49">
        <f t="shared" si="14"/>
        <v>0</v>
      </c>
      <c r="X34" s="48">
        <v>0</v>
      </c>
      <c r="Y34" s="4">
        <v>4</v>
      </c>
      <c r="Z34" s="49">
        <v>0</v>
      </c>
      <c r="AA34" s="48">
        <v>0</v>
      </c>
      <c r="AB34" s="4">
        <v>0</v>
      </c>
      <c r="AC34" s="49">
        <v>0</v>
      </c>
      <c r="AD34" s="48">
        <v>0</v>
      </c>
      <c r="AE34" s="4">
        <v>0</v>
      </c>
      <c r="AF34" s="49">
        <v>0</v>
      </c>
      <c r="AG34" s="48">
        <v>0</v>
      </c>
      <c r="AH34" s="4">
        <v>0</v>
      </c>
      <c r="AI34" s="49">
        <v>0</v>
      </c>
      <c r="AJ34" s="48">
        <v>0</v>
      </c>
      <c r="AK34" s="4">
        <v>0</v>
      </c>
      <c r="AL34" s="49">
        <v>0</v>
      </c>
      <c r="AM34" s="48">
        <v>0</v>
      </c>
      <c r="AN34" s="4">
        <v>0</v>
      </c>
      <c r="AO34" s="49">
        <v>0</v>
      </c>
      <c r="AP34" s="48">
        <v>0</v>
      </c>
      <c r="AQ34" s="4">
        <v>0</v>
      </c>
      <c r="AR34" s="49">
        <v>0</v>
      </c>
      <c r="AS34" s="48">
        <v>0</v>
      </c>
      <c r="AT34" s="4">
        <v>0</v>
      </c>
      <c r="AU34" s="49">
        <v>0</v>
      </c>
      <c r="AV34" s="48">
        <v>0</v>
      </c>
      <c r="AW34" s="4">
        <v>0</v>
      </c>
      <c r="AX34" s="49">
        <f t="shared" si="15"/>
        <v>0</v>
      </c>
      <c r="AY34" s="48">
        <v>0</v>
      </c>
      <c r="AZ34" s="4">
        <v>0</v>
      </c>
      <c r="BA34" s="49">
        <v>0</v>
      </c>
      <c r="BB34" s="48">
        <v>0</v>
      </c>
      <c r="BC34" s="4">
        <v>0</v>
      </c>
      <c r="BD34" s="49">
        <v>0</v>
      </c>
      <c r="BE34" s="48">
        <v>0</v>
      </c>
      <c r="BF34" s="4">
        <v>0</v>
      </c>
      <c r="BG34" s="49">
        <v>0</v>
      </c>
      <c r="BH34" s="48">
        <v>0</v>
      </c>
      <c r="BI34" s="4">
        <v>0</v>
      </c>
      <c r="BJ34" s="49">
        <v>0</v>
      </c>
      <c r="BK34" s="48">
        <v>0</v>
      </c>
      <c r="BL34" s="4">
        <v>0</v>
      </c>
      <c r="BM34" s="49">
        <v>0</v>
      </c>
      <c r="BN34" s="48">
        <v>0</v>
      </c>
      <c r="BO34" s="4">
        <v>0</v>
      </c>
      <c r="BP34" s="49">
        <v>0</v>
      </c>
      <c r="BQ34" s="48">
        <v>0</v>
      </c>
      <c r="BR34" s="4">
        <v>0</v>
      </c>
      <c r="BS34" s="49">
        <v>0</v>
      </c>
      <c r="BT34" s="48">
        <v>0</v>
      </c>
      <c r="BU34" s="4">
        <v>0</v>
      </c>
      <c r="BV34" s="49">
        <v>0</v>
      </c>
      <c r="BW34" s="48">
        <v>0</v>
      </c>
      <c r="BX34" s="4">
        <v>0</v>
      </c>
      <c r="BY34" s="49">
        <v>0</v>
      </c>
      <c r="BZ34" s="48">
        <v>0</v>
      </c>
      <c r="CA34" s="4">
        <v>0</v>
      </c>
      <c r="CB34" s="49">
        <v>0</v>
      </c>
      <c r="CC34" s="48">
        <v>0</v>
      </c>
      <c r="CD34" s="4">
        <v>0</v>
      </c>
      <c r="CE34" s="49">
        <v>0</v>
      </c>
      <c r="CF34" s="48">
        <v>0</v>
      </c>
      <c r="CG34" s="4">
        <v>0</v>
      </c>
      <c r="CH34" s="49">
        <v>0</v>
      </c>
      <c r="CI34" s="48">
        <v>0</v>
      </c>
      <c r="CJ34" s="4">
        <v>0</v>
      </c>
      <c r="CK34" s="49">
        <v>0</v>
      </c>
      <c r="CL34" s="48">
        <v>0</v>
      </c>
      <c r="CM34" s="4">
        <v>0</v>
      </c>
      <c r="CN34" s="49">
        <v>0</v>
      </c>
      <c r="CO34" s="48">
        <v>0</v>
      </c>
      <c r="CP34" s="4">
        <v>0</v>
      </c>
      <c r="CQ34" s="49">
        <v>0</v>
      </c>
      <c r="CR34" s="48">
        <v>0</v>
      </c>
      <c r="CS34" s="4">
        <v>0</v>
      </c>
      <c r="CT34" s="49">
        <v>0</v>
      </c>
      <c r="CU34" s="7">
        <f t="shared" si="3"/>
        <v>40</v>
      </c>
      <c r="CV34" s="10">
        <f t="shared" si="4"/>
        <v>194</v>
      </c>
      <c r="CW34" s="1"/>
      <c r="CX34" s="2"/>
      <c r="CY34" s="1"/>
      <c r="CZ34" s="1"/>
      <c r="DA34" s="1"/>
      <c r="DB34" s="2"/>
      <c r="DC34" s="1"/>
      <c r="DD34" s="1"/>
      <c r="DE34" s="1"/>
      <c r="DF34" s="2"/>
      <c r="DG34" s="1"/>
      <c r="DH34" s="1"/>
      <c r="DI34" s="1"/>
      <c r="DJ34" s="2"/>
      <c r="DK34" s="1"/>
      <c r="DL34" s="1"/>
      <c r="DM34" s="1"/>
      <c r="DN34" s="2"/>
      <c r="DO34" s="1"/>
      <c r="DP34" s="1"/>
      <c r="DQ34" s="1"/>
      <c r="DR34" s="2"/>
      <c r="DS34" s="1"/>
      <c r="DT34" s="1"/>
      <c r="DU34" s="1"/>
      <c r="DV34" s="2"/>
      <c r="DW34" s="1"/>
      <c r="DX34" s="1"/>
      <c r="DY34" s="1"/>
    </row>
    <row r="35" spans="1:204" x14ac:dyDescent="0.3">
      <c r="A35" s="14">
        <v>2011</v>
      </c>
      <c r="B35" s="58" t="s">
        <v>8</v>
      </c>
      <c r="C35" s="48">
        <v>0</v>
      </c>
      <c r="D35" s="4">
        <v>0</v>
      </c>
      <c r="E35" s="49">
        <v>0</v>
      </c>
      <c r="F35" s="48">
        <v>0</v>
      </c>
      <c r="G35" s="4">
        <v>0</v>
      </c>
      <c r="H35" s="49">
        <v>0</v>
      </c>
      <c r="I35" s="48">
        <v>0</v>
      </c>
      <c r="J35" s="4">
        <v>0</v>
      </c>
      <c r="K35" s="49">
        <v>0</v>
      </c>
      <c r="L35" s="48">
        <v>0</v>
      </c>
      <c r="M35" s="4">
        <v>0</v>
      </c>
      <c r="N35" s="49">
        <v>0</v>
      </c>
      <c r="O35" s="56">
        <v>126</v>
      </c>
      <c r="P35" s="9">
        <v>1021</v>
      </c>
      <c r="Q35" s="49">
        <f t="shared" ref="Q35:Q41" si="16">P35/O35*1000</f>
        <v>8103.1746031746025</v>
      </c>
      <c r="R35" s="48">
        <v>0</v>
      </c>
      <c r="S35" s="4">
        <v>0</v>
      </c>
      <c r="T35" s="49">
        <v>0</v>
      </c>
      <c r="U35" s="48">
        <v>0</v>
      </c>
      <c r="V35" s="4">
        <v>0</v>
      </c>
      <c r="W35" s="49">
        <f t="shared" si="14"/>
        <v>0</v>
      </c>
      <c r="X35" s="48">
        <v>0</v>
      </c>
      <c r="Y35" s="4">
        <v>0</v>
      </c>
      <c r="Z35" s="49">
        <v>0</v>
      </c>
      <c r="AA35" s="48">
        <v>0</v>
      </c>
      <c r="AB35" s="4">
        <v>0</v>
      </c>
      <c r="AC35" s="49">
        <v>0</v>
      </c>
      <c r="AD35" s="48">
        <v>0</v>
      </c>
      <c r="AE35" s="4">
        <v>0</v>
      </c>
      <c r="AF35" s="49">
        <v>0</v>
      </c>
      <c r="AG35" s="48">
        <v>0</v>
      </c>
      <c r="AH35" s="4">
        <v>0</v>
      </c>
      <c r="AI35" s="49">
        <v>0</v>
      </c>
      <c r="AJ35" s="48">
        <v>0</v>
      </c>
      <c r="AK35" s="4">
        <v>0</v>
      </c>
      <c r="AL35" s="49">
        <v>0</v>
      </c>
      <c r="AM35" s="48">
        <v>0</v>
      </c>
      <c r="AN35" s="4">
        <v>0</v>
      </c>
      <c r="AO35" s="49">
        <v>0</v>
      </c>
      <c r="AP35" s="48">
        <v>0</v>
      </c>
      <c r="AQ35" s="4">
        <v>0</v>
      </c>
      <c r="AR35" s="49">
        <v>0</v>
      </c>
      <c r="AS35" s="48">
        <v>0</v>
      </c>
      <c r="AT35" s="4">
        <v>0</v>
      </c>
      <c r="AU35" s="49">
        <v>0</v>
      </c>
      <c r="AV35" s="48">
        <v>0</v>
      </c>
      <c r="AW35" s="4">
        <v>0</v>
      </c>
      <c r="AX35" s="49">
        <f t="shared" si="15"/>
        <v>0</v>
      </c>
      <c r="AY35" s="48">
        <v>0</v>
      </c>
      <c r="AZ35" s="4">
        <v>0</v>
      </c>
      <c r="BA35" s="49">
        <v>0</v>
      </c>
      <c r="BB35" s="48">
        <v>0</v>
      </c>
      <c r="BC35" s="4">
        <v>0</v>
      </c>
      <c r="BD35" s="49">
        <v>0</v>
      </c>
      <c r="BE35" s="48">
        <v>0</v>
      </c>
      <c r="BF35" s="4">
        <v>0</v>
      </c>
      <c r="BG35" s="49">
        <v>0</v>
      </c>
      <c r="BH35" s="48">
        <v>0</v>
      </c>
      <c r="BI35" s="4">
        <v>0</v>
      </c>
      <c r="BJ35" s="49">
        <v>0</v>
      </c>
      <c r="BK35" s="48">
        <v>0</v>
      </c>
      <c r="BL35" s="4">
        <v>0</v>
      </c>
      <c r="BM35" s="49">
        <v>0</v>
      </c>
      <c r="BN35" s="48">
        <v>0</v>
      </c>
      <c r="BO35" s="4">
        <v>0</v>
      </c>
      <c r="BP35" s="49">
        <v>0</v>
      </c>
      <c r="BQ35" s="48">
        <v>0</v>
      </c>
      <c r="BR35" s="4">
        <v>0</v>
      </c>
      <c r="BS35" s="49">
        <v>0</v>
      </c>
      <c r="BT35" s="48">
        <v>0</v>
      </c>
      <c r="BU35" s="4">
        <v>0</v>
      </c>
      <c r="BV35" s="49">
        <v>0</v>
      </c>
      <c r="BW35" s="48">
        <v>0</v>
      </c>
      <c r="BX35" s="4">
        <v>0</v>
      </c>
      <c r="BY35" s="49">
        <v>0</v>
      </c>
      <c r="BZ35" s="48">
        <v>0</v>
      </c>
      <c r="CA35" s="4">
        <v>0</v>
      </c>
      <c r="CB35" s="49">
        <v>0</v>
      </c>
      <c r="CC35" s="48">
        <v>0</v>
      </c>
      <c r="CD35" s="4">
        <v>0</v>
      </c>
      <c r="CE35" s="49">
        <v>0</v>
      </c>
      <c r="CF35" s="48">
        <v>0</v>
      </c>
      <c r="CG35" s="4">
        <v>0</v>
      </c>
      <c r="CH35" s="49">
        <v>0</v>
      </c>
      <c r="CI35" s="48">
        <v>0</v>
      </c>
      <c r="CJ35" s="4">
        <v>0</v>
      </c>
      <c r="CK35" s="49">
        <v>0</v>
      </c>
      <c r="CL35" s="48">
        <v>0</v>
      </c>
      <c r="CM35" s="4">
        <v>0</v>
      </c>
      <c r="CN35" s="49">
        <v>0</v>
      </c>
      <c r="CO35" s="48">
        <v>0</v>
      </c>
      <c r="CP35" s="4">
        <v>0</v>
      </c>
      <c r="CQ35" s="49">
        <v>0</v>
      </c>
      <c r="CR35" s="48">
        <v>0</v>
      </c>
      <c r="CS35" s="4">
        <v>0</v>
      </c>
      <c r="CT35" s="49">
        <v>0</v>
      </c>
      <c r="CU35" s="7">
        <f t="shared" si="3"/>
        <v>126</v>
      </c>
      <c r="CV35" s="10">
        <f t="shared" si="4"/>
        <v>1021</v>
      </c>
      <c r="CW35" s="1"/>
      <c r="CX35" s="2"/>
      <c r="CY35" s="1"/>
      <c r="CZ35" s="1"/>
      <c r="DA35" s="1"/>
      <c r="DB35" s="2"/>
      <c r="DC35" s="1"/>
      <c r="DD35" s="1"/>
      <c r="DE35" s="1"/>
      <c r="DF35" s="2"/>
      <c r="DG35" s="1"/>
      <c r="DH35" s="1"/>
      <c r="DI35" s="1"/>
      <c r="DJ35" s="2"/>
      <c r="DK35" s="1"/>
      <c r="DL35" s="1"/>
      <c r="DM35" s="1"/>
      <c r="DN35" s="2"/>
      <c r="DO35" s="1"/>
      <c r="DP35" s="1"/>
      <c r="DQ35" s="1"/>
      <c r="DR35" s="2"/>
      <c r="DS35" s="1"/>
      <c r="DT35" s="1"/>
      <c r="DU35" s="1"/>
      <c r="DV35" s="2"/>
      <c r="DW35" s="1"/>
      <c r="DX35" s="1"/>
      <c r="DY35" s="1"/>
    </row>
    <row r="36" spans="1:204" x14ac:dyDescent="0.3">
      <c r="A36" s="14">
        <v>2011</v>
      </c>
      <c r="B36" s="58" t="s">
        <v>9</v>
      </c>
      <c r="C36" s="48">
        <v>0</v>
      </c>
      <c r="D36" s="4">
        <v>0</v>
      </c>
      <c r="E36" s="49">
        <v>0</v>
      </c>
      <c r="F36" s="48">
        <v>0</v>
      </c>
      <c r="G36" s="4">
        <v>0</v>
      </c>
      <c r="H36" s="49">
        <v>0</v>
      </c>
      <c r="I36" s="48">
        <v>0</v>
      </c>
      <c r="J36" s="4">
        <v>0</v>
      </c>
      <c r="K36" s="49">
        <v>0</v>
      </c>
      <c r="L36" s="48">
        <v>0</v>
      </c>
      <c r="M36" s="4">
        <v>0</v>
      </c>
      <c r="N36" s="49">
        <v>0</v>
      </c>
      <c r="O36" s="56">
        <v>52</v>
      </c>
      <c r="P36" s="9">
        <v>389</v>
      </c>
      <c r="Q36" s="49">
        <f t="shared" si="16"/>
        <v>7480.7692307692305</v>
      </c>
      <c r="R36" s="48">
        <v>0</v>
      </c>
      <c r="S36" s="4">
        <v>0</v>
      </c>
      <c r="T36" s="49">
        <v>0</v>
      </c>
      <c r="U36" s="48">
        <v>0</v>
      </c>
      <c r="V36" s="4">
        <v>0</v>
      </c>
      <c r="W36" s="49">
        <f t="shared" si="14"/>
        <v>0</v>
      </c>
      <c r="X36" s="48">
        <v>0</v>
      </c>
      <c r="Y36" s="4">
        <v>0</v>
      </c>
      <c r="Z36" s="49">
        <v>0</v>
      </c>
      <c r="AA36" s="48">
        <v>0</v>
      </c>
      <c r="AB36" s="4">
        <v>0</v>
      </c>
      <c r="AC36" s="49">
        <v>0</v>
      </c>
      <c r="AD36" s="48">
        <v>0</v>
      </c>
      <c r="AE36" s="4">
        <v>0</v>
      </c>
      <c r="AF36" s="49">
        <v>0</v>
      </c>
      <c r="AG36" s="48">
        <v>0</v>
      </c>
      <c r="AH36" s="4">
        <v>0</v>
      </c>
      <c r="AI36" s="49">
        <v>0</v>
      </c>
      <c r="AJ36" s="48">
        <v>0</v>
      </c>
      <c r="AK36" s="4">
        <v>0</v>
      </c>
      <c r="AL36" s="49">
        <v>0</v>
      </c>
      <c r="AM36" s="48">
        <v>0</v>
      </c>
      <c r="AN36" s="4">
        <v>0</v>
      </c>
      <c r="AO36" s="49">
        <v>0</v>
      </c>
      <c r="AP36" s="48">
        <v>0</v>
      </c>
      <c r="AQ36" s="4">
        <v>0</v>
      </c>
      <c r="AR36" s="49">
        <v>0</v>
      </c>
      <c r="AS36" s="48">
        <v>0</v>
      </c>
      <c r="AT36" s="4">
        <v>0</v>
      </c>
      <c r="AU36" s="49">
        <v>0</v>
      </c>
      <c r="AV36" s="48">
        <v>0</v>
      </c>
      <c r="AW36" s="4">
        <v>0</v>
      </c>
      <c r="AX36" s="49">
        <f t="shared" si="15"/>
        <v>0</v>
      </c>
      <c r="AY36" s="48">
        <v>0</v>
      </c>
      <c r="AZ36" s="4">
        <v>0</v>
      </c>
      <c r="BA36" s="49">
        <v>0</v>
      </c>
      <c r="BB36" s="48">
        <v>0</v>
      </c>
      <c r="BC36" s="4">
        <v>0</v>
      </c>
      <c r="BD36" s="49">
        <v>0</v>
      </c>
      <c r="BE36" s="48">
        <v>0</v>
      </c>
      <c r="BF36" s="4">
        <v>0</v>
      </c>
      <c r="BG36" s="49">
        <v>0</v>
      </c>
      <c r="BH36" s="48">
        <v>0</v>
      </c>
      <c r="BI36" s="4">
        <v>0</v>
      </c>
      <c r="BJ36" s="49">
        <v>0</v>
      </c>
      <c r="BK36" s="48">
        <v>0</v>
      </c>
      <c r="BL36" s="4">
        <v>0</v>
      </c>
      <c r="BM36" s="49">
        <v>0</v>
      </c>
      <c r="BN36" s="48">
        <v>0</v>
      </c>
      <c r="BO36" s="4">
        <v>0</v>
      </c>
      <c r="BP36" s="49">
        <v>0</v>
      </c>
      <c r="BQ36" s="48">
        <v>0</v>
      </c>
      <c r="BR36" s="4">
        <v>0</v>
      </c>
      <c r="BS36" s="49">
        <v>0</v>
      </c>
      <c r="BT36" s="48">
        <v>0</v>
      </c>
      <c r="BU36" s="4">
        <v>0</v>
      </c>
      <c r="BV36" s="49">
        <v>0</v>
      </c>
      <c r="BW36" s="48">
        <v>0</v>
      </c>
      <c r="BX36" s="4">
        <v>0</v>
      </c>
      <c r="BY36" s="49">
        <v>0</v>
      </c>
      <c r="BZ36" s="48">
        <v>0</v>
      </c>
      <c r="CA36" s="4">
        <v>0</v>
      </c>
      <c r="CB36" s="49">
        <v>0</v>
      </c>
      <c r="CC36" s="48">
        <v>0</v>
      </c>
      <c r="CD36" s="4">
        <v>0</v>
      </c>
      <c r="CE36" s="49">
        <v>0</v>
      </c>
      <c r="CF36" s="48">
        <v>0</v>
      </c>
      <c r="CG36" s="4">
        <v>0</v>
      </c>
      <c r="CH36" s="49">
        <v>0</v>
      </c>
      <c r="CI36" s="48">
        <v>0</v>
      </c>
      <c r="CJ36" s="4">
        <v>0</v>
      </c>
      <c r="CK36" s="49">
        <v>0</v>
      </c>
      <c r="CL36" s="48">
        <v>0</v>
      </c>
      <c r="CM36" s="4">
        <v>0</v>
      </c>
      <c r="CN36" s="49">
        <v>0</v>
      </c>
      <c r="CO36" s="48">
        <v>0</v>
      </c>
      <c r="CP36" s="4">
        <v>0</v>
      </c>
      <c r="CQ36" s="49">
        <v>0</v>
      </c>
      <c r="CR36" s="48">
        <v>0</v>
      </c>
      <c r="CS36" s="4">
        <v>0</v>
      </c>
      <c r="CT36" s="49">
        <v>0</v>
      </c>
      <c r="CU36" s="7">
        <f t="shared" si="3"/>
        <v>52</v>
      </c>
      <c r="CV36" s="10">
        <f t="shared" si="4"/>
        <v>389</v>
      </c>
      <c r="CW36" s="1"/>
      <c r="CX36" s="2"/>
      <c r="CY36" s="1"/>
      <c r="CZ36" s="1"/>
      <c r="DA36" s="1"/>
      <c r="DB36" s="2"/>
      <c r="DC36" s="1"/>
      <c r="DD36" s="1"/>
      <c r="DE36" s="1"/>
      <c r="DF36" s="2"/>
      <c r="DG36" s="1"/>
      <c r="DH36" s="1"/>
      <c r="DI36" s="1"/>
      <c r="DJ36" s="2"/>
      <c r="DK36" s="1"/>
      <c r="DL36" s="1"/>
      <c r="DM36" s="1"/>
      <c r="DN36" s="2"/>
      <c r="DO36" s="1"/>
      <c r="DP36" s="1"/>
      <c r="DQ36" s="1"/>
      <c r="DR36" s="2"/>
      <c r="DS36" s="1"/>
      <c r="DT36" s="1"/>
      <c r="DU36" s="1"/>
      <c r="DV36" s="2"/>
      <c r="DW36" s="1"/>
      <c r="DX36" s="1"/>
      <c r="DY36" s="1"/>
    </row>
    <row r="37" spans="1:204" x14ac:dyDescent="0.3">
      <c r="A37" s="14">
        <v>2011</v>
      </c>
      <c r="B37" s="58" t="s">
        <v>10</v>
      </c>
      <c r="C37" s="48">
        <v>0</v>
      </c>
      <c r="D37" s="4">
        <v>0</v>
      </c>
      <c r="E37" s="49">
        <v>0</v>
      </c>
      <c r="F37" s="48">
        <v>0</v>
      </c>
      <c r="G37" s="4">
        <v>0</v>
      </c>
      <c r="H37" s="49">
        <v>0</v>
      </c>
      <c r="I37" s="48">
        <v>0</v>
      </c>
      <c r="J37" s="4">
        <v>0</v>
      </c>
      <c r="K37" s="49">
        <v>0</v>
      </c>
      <c r="L37" s="56">
        <v>21</v>
      </c>
      <c r="M37" s="9">
        <v>180</v>
      </c>
      <c r="N37" s="49">
        <f>M37/L37*1000</f>
        <v>8571.4285714285706</v>
      </c>
      <c r="O37" s="48">
        <v>0</v>
      </c>
      <c r="P37" s="4">
        <v>0</v>
      </c>
      <c r="Q37" s="49">
        <v>0</v>
      </c>
      <c r="R37" s="48">
        <v>0</v>
      </c>
      <c r="S37" s="4">
        <v>0</v>
      </c>
      <c r="T37" s="49">
        <v>0</v>
      </c>
      <c r="U37" s="48">
        <v>0</v>
      </c>
      <c r="V37" s="4">
        <v>0</v>
      </c>
      <c r="W37" s="49">
        <f t="shared" si="14"/>
        <v>0</v>
      </c>
      <c r="X37" s="48">
        <v>0</v>
      </c>
      <c r="Y37" s="4">
        <v>0</v>
      </c>
      <c r="Z37" s="49">
        <v>0</v>
      </c>
      <c r="AA37" s="48">
        <v>0</v>
      </c>
      <c r="AB37" s="4">
        <v>0</v>
      </c>
      <c r="AC37" s="49">
        <v>0</v>
      </c>
      <c r="AD37" s="48">
        <v>0</v>
      </c>
      <c r="AE37" s="4">
        <v>0</v>
      </c>
      <c r="AF37" s="49">
        <v>0</v>
      </c>
      <c r="AG37" s="48">
        <v>0</v>
      </c>
      <c r="AH37" s="4">
        <v>0</v>
      </c>
      <c r="AI37" s="49">
        <v>0</v>
      </c>
      <c r="AJ37" s="48">
        <v>0</v>
      </c>
      <c r="AK37" s="4">
        <v>0</v>
      </c>
      <c r="AL37" s="49">
        <v>0</v>
      </c>
      <c r="AM37" s="48">
        <v>0</v>
      </c>
      <c r="AN37" s="4">
        <v>0</v>
      </c>
      <c r="AO37" s="49">
        <v>0</v>
      </c>
      <c r="AP37" s="48">
        <v>0</v>
      </c>
      <c r="AQ37" s="4">
        <v>0</v>
      </c>
      <c r="AR37" s="49">
        <v>0</v>
      </c>
      <c r="AS37" s="48">
        <v>0</v>
      </c>
      <c r="AT37" s="4">
        <v>0</v>
      </c>
      <c r="AU37" s="49">
        <v>0</v>
      </c>
      <c r="AV37" s="48">
        <v>0</v>
      </c>
      <c r="AW37" s="4">
        <v>0</v>
      </c>
      <c r="AX37" s="49">
        <f t="shared" si="15"/>
        <v>0</v>
      </c>
      <c r="AY37" s="48">
        <v>0</v>
      </c>
      <c r="AZ37" s="4">
        <v>0</v>
      </c>
      <c r="BA37" s="49">
        <v>0</v>
      </c>
      <c r="BB37" s="48">
        <v>0</v>
      </c>
      <c r="BC37" s="4">
        <v>0</v>
      </c>
      <c r="BD37" s="49">
        <v>0</v>
      </c>
      <c r="BE37" s="48">
        <v>0</v>
      </c>
      <c r="BF37" s="4">
        <v>0</v>
      </c>
      <c r="BG37" s="49">
        <v>0</v>
      </c>
      <c r="BH37" s="48">
        <v>0</v>
      </c>
      <c r="BI37" s="4">
        <v>0</v>
      </c>
      <c r="BJ37" s="49">
        <v>0</v>
      </c>
      <c r="BK37" s="48">
        <v>0</v>
      </c>
      <c r="BL37" s="4">
        <v>0</v>
      </c>
      <c r="BM37" s="49">
        <v>0</v>
      </c>
      <c r="BN37" s="48">
        <v>0</v>
      </c>
      <c r="BO37" s="4">
        <v>0</v>
      </c>
      <c r="BP37" s="49">
        <v>0</v>
      </c>
      <c r="BQ37" s="48">
        <v>0</v>
      </c>
      <c r="BR37" s="4">
        <v>0</v>
      </c>
      <c r="BS37" s="49">
        <v>0</v>
      </c>
      <c r="BT37" s="48">
        <v>0</v>
      </c>
      <c r="BU37" s="4">
        <v>0</v>
      </c>
      <c r="BV37" s="49">
        <v>0</v>
      </c>
      <c r="BW37" s="48">
        <v>0</v>
      </c>
      <c r="BX37" s="4">
        <v>0</v>
      </c>
      <c r="BY37" s="49">
        <v>0</v>
      </c>
      <c r="BZ37" s="48">
        <v>0</v>
      </c>
      <c r="CA37" s="4">
        <v>0</v>
      </c>
      <c r="CB37" s="49">
        <v>0</v>
      </c>
      <c r="CC37" s="48">
        <v>0</v>
      </c>
      <c r="CD37" s="4">
        <v>0</v>
      </c>
      <c r="CE37" s="49">
        <v>0</v>
      </c>
      <c r="CF37" s="48">
        <v>0</v>
      </c>
      <c r="CG37" s="4">
        <v>0</v>
      </c>
      <c r="CH37" s="49">
        <v>0</v>
      </c>
      <c r="CI37" s="48">
        <v>0</v>
      </c>
      <c r="CJ37" s="4">
        <v>0</v>
      </c>
      <c r="CK37" s="49">
        <v>0</v>
      </c>
      <c r="CL37" s="48">
        <v>0</v>
      </c>
      <c r="CM37" s="4">
        <v>0</v>
      </c>
      <c r="CN37" s="49">
        <v>0</v>
      </c>
      <c r="CO37" s="48">
        <v>0</v>
      </c>
      <c r="CP37" s="4">
        <v>0</v>
      </c>
      <c r="CQ37" s="49">
        <v>0</v>
      </c>
      <c r="CR37" s="48">
        <v>0</v>
      </c>
      <c r="CS37" s="4">
        <v>0</v>
      </c>
      <c r="CT37" s="49">
        <v>0</v>
      </c>
      <c r="CU37" s="7">
        <f t="shared" si="3"/>
        <v>21</v>
      </c>
      <c r="CV37" s="10">
        <f t="shared" si="4"/>
        <v>180</v>
      </c>
      <c r="CW37" s="1"/>
      <c r="CX37" s="2"/>
      <c r="CY37" s="1"/>
      <c r="CZ37" s="1"/>
      <c r="DA37" s="1"/>
      <c r="DB37" s="2"/>
      <c r="DC37" s="1"/>
      <c r="DD37" s="1"/>
      <c r="DE37" s="1"/>
      <c r="DF37" s="2"/>
      <c r="DG37" s="1"/>
      <c r="DH37" s="1"/>
      <c r="DI37" s="1"/>
      <c r="DJ37" s="2"/>
      <c r="DK37" s="1"/>
      <c r="DL37" s="1"/>
      <c r="DM37" s="1"/>
      <c r="DN37" s="2"/>
      <c r="DO37" s="1"/>
      <c r="DP37" s="1"/>
      <c r="DQ37" s="1"/>
      <c r="DR37" s="2"/>
      <c r="DS37" s="1"/>
      <c r="DT37" s="1"/>
      <c r="DU37" s="1"/>
      <c r="DV37" s="2"/>
      <c r="DW37" s="1"/>
      <c r="DX37" s="1"/>
      <c r="DY37" s="1"/>
    </row>
    <row r="38" spans="1:204" x14ac:dyDescent="0.3">
      <c r="A38" s="14">
        <v>2011</v>
      </c>
      <c r="B38" s="58" t="s">
        <v>11</v>
      </c>
      <c r="C38" s="48">
        <v>0</v>
      </c>
      <c r="D38" s="4">
        <v>0</v>
      </c>
      <c r="E38" s="49">
        <v>0</v>
      </c>
      <c r="F38" s="48">
        <v>0</v>
      </c>
      <c r="G38" s="4">
        <v>0</v>
      </c>
      <c r="H38" s="49">
        <v>0</v>
      </c>
      <c r="I38" s="48">
        <v>0</v>
      </c>
      <c r="J38" s="4">
        <v>0</v>
      </c>
      <c r="K38" s="49">
        <v>0</v>
      </c>
      <c r="L38" s="48">
        <v>0</v>
      </c>
      <c r="M38" s="4">
        <v>0</v>
      </c>
      <c r="N38" s="49">
        <v>0</v>
      </c>
      <c r="O38" s="56">
        <v>24</v>
      </c>
      <c r="P38" s="9">
        <v>169</v>
      </c>
      <c r="Q38" s="49">
        <f t="shared" si="16"/>
        <v>7041.666666666667</v>
      </c>
      <c r="R38" s="48">
        <v>0</v>
      </c>
      <c r="S38" s="4">
        <v>0</v>
      </c>
      <c r="T38" s="49">
        <v>0</v>
      </c>
      <c r="U38" s="48">
        <v>0</v>
      </c>
      <c r="V38" s="4">
        <v>0</v>
      </c>
      <c r="W38" s="49">
        <f t="shared" si="14"/>
        <v>0</v>
      </c>
      <c r="X38" s="48">
        <v>0</v>
      </c>
      <c r="Y38" s="4">
        <v>0</v>
      </c>
      <c r="Z38" s="49">
        <v>0</v>
      </c>
      <c r="AA38" s="48">
        <v>0</v>
      </c>
      <c r="AB38" s="4">
        <v>0</v>
      </c>
      <c r="AC38" s="49">
        <v>0</v>
      </c>
      <c r="AD38" s="48">
        <v>0</v>
      </c>
      <c r="AE38" s="4">
        <v>0</v>
      </c>
      <c r="AF38" s="49">
        <v>0</v>
      </c>
      <c r="AG38" s="48">
        <v>0</v>
      </c>
      <c r="AH38" s="4">
        <v>0</v>
      </c>
      <c r="AI38" s="49">
        <v>0</v>
      </c>
      <c r="AJ38" s="48">
        <v>0</v>
      </c>
      <c r="AK38" s="4">
        <v>0</v>
      </c>
      <c r="AL38" s="49">
        <v>0</v>
      </c>
      <c r="AM38" s="48">
        <v>0</v>
      </c>
      <c r="AN38" s="4">
        <v>0</v>
      </c>
      <c r="AO38" s="49">
        <v>0</v>
      </c>
      <c r="AP38" s="48">
        <v>0</v>
      </c>
      <c r="AQ38" s="4">
        <v>0</v>
      </c>
      <c r="AR38" s="49">
        <v>0</v>
      </c>
      <c r="AS38" s="48">
        <v>0</v>
      </c>
      <c r="AT38" s="4">
        <v>0</v>
      </c>
      <c r="AU38" s="49">
        <v>0</v>
      </c>
      <c r="AV38" s="48">
        <v>0</v>
      </c>
      <c r="AW38" s="4">
        <v>0</v>
      </c>
      <c r="AX38" s="49">
        <f t="shared" si="15"/>
        <v>0</v>
      </c>
      <c r="AY38" s="48">
        <v>0</v>
      </c>
      <c r="AZ38" s="4">
        <v>0</v>
      </c>
      <c r="BA38" s="49">
        <v>0</v>
      </c>
      <c r="BB38" s="48">
        <v>0</v>
      </c>
      <c r="BC38" s="4">
        <v>0</v>
      </c>
      <c r="BD38" s="49">
        <v>0</v>
      </c>
      <c r="BE38" s="48">
        <v>0</v>
      </c>
      <c r="BF38" s="4">
        <v>0</v>
      </c>
      <c r="BG38" s="49">
        <v>0</v>
      </c>
      <c r="BH38" s="48">
        <v>0</v>
      </c>
      <c r="BI38" s="4">
        <v>0</v>
      </c>
      <c r="BJ38" s="49">
        <v>0</v>
      </c>
      <c r="BK38" s="48">
        <v>0</v>
      </c>
      <c r="BL38" s="4">
        <v>0</v>
      </c>
      <c r="BM38" s="49">
        <v>0</v>
      </c>
      <c r="BN38" s="48">
        <v>0</v>
      </c>
      <c r="BO38" s="4">
        <v>0</v>
      </c>
      <c r="BP38" s="49">
        <v>0</v>
      </c>
      <c r="BQ38" s="48">
        <v>0</v>
      </c>
      <c r="BR38" s="4">
        <v>0</v>
      </c>
      <c r="BS38" s="49">
        <v>0</v>
      </c>
      <c r="BT38" s="48">
        <v>0</v>
      </c>
      <c r="BU38" s="4">
        <v>0</v>
      </c>
      <c r="BV38" s="49">
        <v>0</v>
      </c>
      <c r="BW38" s="48">
        <v>0</v>
      </c>
      <c r="BX38" s="4">
        <v>0</v>
      </c>
      <c r="BY38" s="49">
        <v>0</v>
      </c>
      <c r="BZ38" s="48">
        <v>0</v>
      </c>
      <c r="CA38" s="4">
        <v>0</v>
      </c>
      <c r="CB38" s="49">
        <v>0</v>
      </c>
      <c r="CC38" s="48">
        <v>0</v>
      </c>
      <c r="CD38" s="4">
        <v>0</v>
      </c>
      <c r="CE38" s="49">
        <v>0</v>
      </c>
      <c r="CF38" s="48">
        <v>0</v>
      </c>
      <c r="CG38" s="4">
        <v>0</v>
      </c>
      <c r="CH38" s="49">
        <v>0</v>
      </c>
      <c r="CI38" s="48">
        <v>0</v>
      </c>
      <c r="CJ38" s="4">
        <v>0</v>
      </c>
      <c r="CK38" s="49">
        <v>0</v>
      </c>
      <c r="CL38" s="48">
        <v>0</v>
      </c>
      <c r="CM38" s="4">
        <v>0</v>
      </c>
      <c r="CN38" s="49">
        <v>0</v>
      </c>
      <c r="CO38" s="48">
        <v>0</v>
      </c>
      <c r="CP38" s="4">
        <v>0</v>
      </c>
      <c r="CQ38" s="49">
        <v>0</v>
      </c>
      <c r="CR38" s="48">
        <v>0</v>
      </c>
      <c r="CS38" s="4">
        <v>0</v>
      </c>
      <c r="CT38" s="49">
        <v>0</v>
      </c>
      <c r="CU38" s="7">
        <f t="shared" si="3"/>
        <v>24</v>
      </c>
      <c r="CV38" s="10">
        <f t="shared" si="4"/>
        <v>169</v>
      </c>
      <c r="CW38" s="1"/>
      <c r="CX38" s="2"/>
      <c r="CY38" s="1"/>
      <c r="CZ38" s="1"/>
      <c r="DA38" s="1"/>
      <c r="DB38" s="2"/>
      <c r="DC38" s="1"/>
      <c r="DD38" s="1"/>
      <c r="DE38" s="1"/>
      <c r="DF38" s="2"/>
      <c r="DG38" s="1"/>
      <c r="DH38" s="1"/>
      <c r="DI38" s="1"/>
      <c r="DJ38" s="2"/>
      <c r="DK38" s="1"/>
      <c r="DL38" s="1"/>
      <c r="DM38" s="1"/>
      <c r="DN38" s="2"/>
      <c r="DO38" s="1"/>
      <c r="DP38" s="1"/>
      <c r="DQ38" s="1"/>
      <c r="DR38" s="2"/>
      <c r="DS38" s="1"/>
      <c r="DT38" s="1"/>
      <c r="DU38" s="1"/>
      <c r="DV38" s="2"/>
      <c r="DW38" s="1"/>
      <c r="DX38" s="1"/>
      <c r="DY38" s="1"/>
    </row>
    <row r="39" spans="1:204" x14ac:dyDescent="0.3">
      <c r="A39" s="14">
        <v>2011</v>
      </c>
      <c r="B39" s="58" t="s">
        <v>12</v>
      </c>
      <c r="C39" s="48">
        <v>0</v>
      </c>
      <c r="D39" s="4">
        <v>0</v>
      </c>
      <c r="E39" s="49">
        <v>0</v>
      </c>
      <c r="F39" s="48">
        <v>0</v>
      </c>
      <c r="G39" s="4">
        <v>0</v>
      </c>
      <c r="H39" s="49">
        <v>0</v>
      </c>
      <c r="I39" s="56">
        <v>8253</v>
      </c>
      <c r="J39" s="9">
        <v>40203</v>
      </c>
      <c r="K39" s="49">
        <f>J39/I39*1000</f>
        <v>4871.319520174482</v>
      </c>
      <c r="L39" s="48">
        <v>0</v>
      </c>
      <c r="M39" s="4">
        <v>0</v>
      </c>
      <c r="N39" s="49">
        <v>0</v>
      </c>
      <c r="O39" s="56">
        <v>43</v>
      </c>
      <c r="P39" s="9">
        <v>337</v>
      </c>
      <c r="Q39" s="49">
        <f t="shared" si="16"/>
        <v>7837.2093023255811</v>
      </c>
      <c r="R39" s="48">
        <v>0</v>
      </c>
      <c r="S39" s="4">
        <v>0</v>
      </c>
      <c r="T39" s="49">
        <v>0</v>
      </c>
      <c r="U39" s="48">
        <v>0</v>
      </c>
      <c r="V39" s="4">
        <v>0</v>
      </c>
      <c r="W39" s="49">
        <f t="shared" si="14"/>
        <v>0</v>
      </c>
      <c r="X39" s="48">
        <v>0</v>
      </c>
      <c r="Y39" s="4">
        <v>6</v>
      </c>
      <c r="Z39" s="49">
        <v>0</v>
      </c>
      <c r="AA39" s="48">
        <v>0</v>
      </c>
      <c r="AB39" s="4">
        <v>0</v>
      </c>
      <c r="AC39" s="49">
        <v>0</v>
      </c>
      <c r="AD39" s="48">
        <v>0</v>
      </c>
      <c r="AE39" s="4">
        <v>0</v>
      </c>
      <c r="AF39" s="49">
        <v>0</v>
      </c>
      <c r="AG39" s="48">
        <v>0</v>
      </c>
      <c r="AH39" s="4">
        <v>0</v>
      </c>
      <c r="AI39" s="49">
        <v>0</v>
      </c>
      <c r="AJ39" s="48">
        <v>0</v>
      </c>
      <c r="AK39" s="4">
        <v>0</v>
      </c>
      <c r="AL39" s="49">
        <v>0</v>
      </c>
      <c r="AM39" s="48">
        <v>0</v>
      </c>
      <c r="AN39" s="4">
        <v>0</v>
      </c>
      <c r="AO39" s="49">
        <v>0</v>
      </c>
      <c r="AP39" s="48">
        <v>0</v>
      </c>
      <c r="AQ39" s="4">
        <v>0</v>
      </c>
      <c r="AR39" s="49">
        <v>0</v>
      </c>
      <c r="AS39" s="48">
        <v>0</v>
      </c>
      <c r="AT39" s="4">
        <v>0</v>
      </c>
      <c r="AU39" s="49">
        <v>0</v>
      </c>
      <c r="AV39" s="48">
        <v>0</v>
      </c>
      <c r="AW39" s="4">
        <v>0</v>
      </c>
      <c r="AX39" s="49">
        <f t="shared" si="15"/>
        <v>0</v>
      </c>
      <c r="AY39" s="48">
        <v>0</v>
      </c>
      <c r="AZ39" s="4">
        <v>0</v>
      </c>
      <c r="BA39" s="49">
        <v>0</v>
      </c>
      <c r="BB39" s="48">
        <v>0</v>
      </c>
      <c r="BC39" s="4">
        <v>0</v>
      </c>
      <c r="BD39" s="49">
        <v>0</v>
      </c>
      <c r="BE39" s="48">
        <v>0</v>
      </c>
      <c r="BF39" s="4">
        <v>0</v>
      </c>
      <c r="BG39" s="49">
        <v>0</v>
      </c>
      <c r="BH39" s="48">
        <v>0</v>
      </c>
      <c r="BI39" s="4">
        <v>0</v>
      </c>
      <c r="BJ39" s="49">
        <v>0</v>
      </c>
      <c r="BK39" s="48">
        <v>0</v>
      </c>
      <c r="BL39" s="4">
        <v>0</v>
      </c>
      <c r="BM39" s="49">
        <v>0</v>
      </c>
      <c r="BN39" s="48">
        <v>0</v>
      </c>
      <c r="BO39" s="4">
        <v>0</v>
      </c>
      <c r="BP39" s="49">
        <v>0</v>
      </c>
      <c r="BQ39" s="48">
        <v>0</v>
      </c>
      <c r="BR39" s="4">
        <v>0</v>
      </c>
      <c r="BS39" s="49">
        <v>0</v>
      </c>
      <c r="BT39" s="48">
        <v>0</v>
      </c>
      <c r="BU39" s="4">
        <v>0</v>
      </c>
      <c r="BV39" s="49">
        <v>0</v>
      </c>
      <c r="BW39" s="48">
        <v>0</v>
      </c>
      <c r="BX39" s="4">
        <v>0</v>
      </c>
      <c r="BY39" s="49">
        <v>0</v>
      </c>
      <c r="BZ39" s="48">
        <v>0</v>
      </c>
      <c r="CA39" s="4">
        <v>0</v>
      </c>
      <c r="CB39" s="49">
        <v>0</v>
      </c>
      <c r="CC39" s="48">
        <v>0</v>
      </c>
      <c r="CD39" s="4">
        <v>0</v>
      </c>
      <c r="CE39" s="49">
        <v>0</v>
      </c>
      <c r="CF39" s="48">
        <v>0</v>
      </c>
      <c r="CG39" s="4">
        <v>0</v>
      </c>
      <c r="CH39" s="49">
        <v>0</v>
      </c>
      <c r="CI39" s="48">
        <v>0</v>
      </c>
      <c r="CJ39" s="4">
        <v>0</v>
      </c>
      <c r="CK39" s="49">
        <v>0</v>
      </c>
      <c r="CL39" s="48">
        <v>0</v>
      </c>
      <c r="CM39" s="4">
        <v>0</v>
      </c>
      <c r="CN39" s="49">
        <v>0</v>
      </c>
      <c r="CO39" s="48">
        <v>0</v>
      </c>
      <c r="CP39" s="4">
        <v>0</v>
      </c>
      <c r="CQ39" s="49">
        <v>0</v>
      </c>
      <c r="CR39" s="48">
        <v>0</v>
      </c>
      <c r="CS39" s="4">
        <v>0</v>
      </c>
      <c r="CT39" s="49">
        <v>0</v>
      </c>
      <c r="CU39" s="7">
        <f t="shared" si="3"/>
        <v>8296</v>
      </c>
      <c r="CV39" s="10">
        <f t="shared" si="4"/>
        <v>40546</v>
      </c>
      <c r="CW39" s="1"/>
      <c r="CX39" s="2"/>
      <c r="CY39" s="1"/>
      <c r="CZ39" s="1"/>
      <c r="DA39" s="1"/>
      <c r="DB39" s="2"/>
      <c r="DC39" s="1"/>
      <c r="DD39" s="1"/>
      <c r="DE39" s="1"/>
      <c r="DF39" s="2"/>
      <c r="DG39" s="1"/>
      <c r="DH39" s="1"/>
      <c r="DI39" s="1"/>
      <c r="DJ39" s="2"/>
      <c r="DK39" s="1"/>
      <c r="DL39" s="1"/>
      <c r="DM39" s="1"/>
      <c r="DN39" s="2"/>
      <c r="DO39" s="1"/>
      <c r="DP39" s="1"/>
      <c r="DQ39" s="1"/>
      <c r="DR39" s="2"/>
      <c r="DS39" s="1"/>
      <c r="DT39" s="1"/>
      <c r="DU39" s="1"/>
      <c r="DV39" s="2"/>
      <c r="DW39" s="1"/>
      <c r="DX39" s="1"/>
      <c r="DY39" s="1"/>
    </row>
    <row r="40" spans="1:204" x14ac:dyDescent="0.3">
      <c r="A40" s="14">
        <v>2011</v>
      </c>
      <c r="B40" s="58" t="s">
        <v>13</v>
      </c>
      <c r="C40" s="48">
        <v>0</v>
      </c>
      <c r="D40" s="4">
        <v>0</v>
      </c>
      <c r="E40" s="49">
        <v>0</v>
      </c>
      <c r="F40" s="48">
        <v>0</v>
      </c>
      <c r="G40" s="4">
        <v>0</v>
      </c>
      <c r="H40" s="49">
        <v>0</v>
      </c>
      <c r="I40" s="48">
        <v>0</v>
      </c>
      <c r="J40" s="4">
        <v>0</v>
      </c>
      <c r="K40" s="49">
        <v>0</v>
      </c>
      <c r="L40" s="48">
        <v>0</v>
      </c>
      <c r="M40" s="4">
        <v>0</v>
      </c>
      <c r="N40" s="49">
        <v>0</v>
      </c>
      <c r="O40" s="56">
        <v>36</v>
      </c>
      <c r="P40" s="9">
        <v>290</v>
      </c>
      <c r="Q40" s="49">
        <f t="shared" si="16"/>
        <v>8055.5555555555557</v>
      </c>
      <c r="R40" s="48">
        <v>0</v>
      </c>
      <c r="S40" s="4">
        <v>0</v>
      </c>
      <c r="T40" s="49">
        <v>0</v>
      </c>
      <c r="U40" s="48">
        <v>0</v>
      </c>
      <c r="V40" s="4">
        <v>0</v>
      </c>
      <c r="W40" s="49">
        <f t="shared" si="14"/>
        <v>0</v>
      </c>
      <c r="X40" s="48">
        <v>0</v>
      </c>
      <c r="Y40" s="4">
        <v>0</v>
      </c>
      <c r="Z40" s="49">
        <v>0</v>
      </c>
      <c r="AA40" s="48">
        <v>0</v>
      </c>
      <c r="AB40" s="4">
        <v>2</v>
      </c>
      <c r="AC40" s="49">
        <v>0</v>
      </c>
      <c r="AD40" s="48">
        <v>0</v>
      </c>
      <c r="AE40" s="4">
        <v>0</v>
      </c>
      <c r="AF40" s="49">
        <v>0</v>
      </c>
      <c r="AG40" s="48">
        <v>0</v>
      </c>
      <c r="AH40" s="4">
        <v>0</v>
      </c>
      <c r="AI40" s="49">
        <v>0</v>
      </c>
      <c r="AJ40" s="48">
        <v>0</v>
      </c>
      <c r="AK40" s="4">
        <v>0</v>
      </c>
      <c r="AL40" s="49">
        <v>0</v>
      </c>
      <c r="AM40" s="48">
        <v>0</v>
      </c>
      <c r="AN40" s="4">
        <v>0</v>
      </c>
      <c r="AO40" s="49">
        <v>0</v>
      </c>
      <c r="AP40" s="48">
        <v>0</v>
      </c>
      <c r="AQ40" s="4">
        <v>0</v>
      </c>
      <c r="AR40" s="49">
        <v>0</v>
      </c>
      <c r="AS40" s="48">
        <v>0</v>
      </c>
      <c r="AT40" s="4">
        <v>0</v>
      </c>
      <c r="AU40" s="49">
        <v>0</v>
      </c>
      <c r="AV40" s="48">
        <v>0</v>
      </c>
      <c r="AW40" s="4">
        <v>0</v>
      </c>
      <c r="AX40" s="49">
        <f t="shared" si="15"/>
        <v>0</v>
      </c>
      <c r="AY40" s="48">
        <v>0</v>
      </c>
      <c r="AZ40" s="4">
        <v>0</v>
      </c>
      <c r="BA40" s="49">
        <v>0</v>
      </c>
      <c r="BB40" s="48">
        <v>0</v>
      </c>
      <c r="BC40" s="4">
        <v>0</v>
      </c>
      <c r="BD40" s="49">
        <v>0</v>
      </c>
      <c r="BE40" s="48">
        <v>0</v>
      </c>
      <c r="BF40" s="4">
        <v>0</v>
      </c>
      <c r="BG40" s="49">
        <v>0</v>
      </c>
      <c r="BH40" s="48">
        <v>0</v>
      </c>
      <c r="BI40" s="4">
        <v>0</v>
      </c>
      <c r="BJ40" s="49">
        <v>0</v>
      </c>
      <c r="BK40" s="48">
        <v>0</v>
      </c>
      <c r="BL40" s="4">
        <v>0</v>
      </c>
      <c r="BM40" s="49">
        <v>0</v>
      </c>
      <c r="BN40" s="48">
        <v>0</v>
      </c>
      <c r="BO40" s="4">
        <v>0</v>
      </c>
      <c r="BP40" s="49">
        <v>0</v>
      </c>
      <c r="BQ40" s="48">
        <v>0</v>
      </c>
      <c r="BR40" s="4">
        <v>0</v>
      </c>
      <c r="BS40" s="49">
        <v>0</v>
      </c>
      <c r="BT40" s="48">
        <v>0</v>
      </c>
      <c r="BU40" s="4">
        <v>0</v>
      </c>
      <c r="BV40" s="49">
        <v>0</v>
      </c>
      <c r="BW40" s="48">
        <v>0</v>
      </c>
      <c r="BX40" s="4">
        <v>0</v>
      </c>
      <c r="BY40" s="49">
        <v>0</v>
      </c>
      <c r="BZ40" s="48">
        <v>0</v>
      </c>
      <c r="CA40" s="4">
        <v>0</v>
      </c>
      <c r="CB40" s="49">
        <v>0</v>
      </c>
      <c r="CC40" s="48">
        <v>0</v>
      </c>
      <c r="CD40" s="4">
        <v>0</v>
      </c>
      <c r="CE40" s="49">
        <v>0</v>
      </c>
      <c r="CF40" s="48">
        <v>0</v>
      </c>
      <c r="CG40" s="4">
        <v>0</v>
      </c>
      <c r="CH40" s="49">
        <v>0</v>
      </c>
      <c r="CI40" s="48">
        <v>0</v>
      </c>
      <c r="CJ40" s="4">
        <v>0</v>
      </c>
      <c r="CK40" s="49">
        <v>0</v>
      </c>
      <c r="CL40" s="48">
        <v>0</v>
      </c>
      <c r="CM40" s="4">
        <v>0</v>
      </c>
      <c r="CN40" s="49">
        <v>0</v>
      </c>
      <c r="CO40" s="48">
        <v>0</v>
      </c>
      <c r="CP40" s="4">
        <v>0</v>
      </c>
      <c r="CQ40" s="49">
        <v>0</v>
      </c>
      <c r="CR40" s="48">
        <v>0</v>
      </c>
      <c r="CS40" s="4">
        <v>0</v>
      </c>
      <c r="CT40" s="49">
        <v>0</v>
      </c>
      <c r="CU40" s="7">
        <f t="shared" si="3"/>
        <v>36</v>
      </c>
      <c r="CV40" s="10">
        <f t="shared" si="4"/>
        <v>292</v>
      </c>
      <c r="CW40" s="1"/>
      <c r="CX40" s="2"/>
      <c r="CY40" s="1"/>
      <c r="CZ40" s="1"/>
      <c r="DA40" s="1"/>
      <c r="DB40" s="2"/>
      <c r="DC40" s="1"/>
      <c r="DD40" s="1"/>
      <c r="DE40" s="1"/>
      <c r="DF40" s="2"/>
      <c r="DG40" s="1"/>
      <c r="DH40" s="1"/>
      <c r="DI40" s="1"/>
      <c r="DJ40" s="2"/>
      <c r="DK40" s="1"/>
      <c r="DL40" s="1"/>
      <c r="DM40" s="1"/>
      <c r="DN40" s="2"/>
      <c r="DO40" s="1"/>
      <c r="DP40" s="1"/>
      <c r="DQ40" s="1"/>
      <c r="DR40" s="2"/>
      <c r="DS40" s="1"/>
      <c r="DT40" s="1"/>
      <c r="DU40" s="1"/>
      <c r="DV40" s="2"/>
      <c r="DW40" s="1"/>
      <c r="DX40" s="1"/>
      <c r="DY40" s="1"/>
    </row>
    <row r="41" spans="1:204" x14ac:dyDescent="0.3">
      <c r="A41" s="14">
        <v>2011</v>
      </c>
      <c r="B41" s="58" t="s">
        <v>14</v>
      </c>
      <c r="C41" s="48">
        <v>0</v>
      </c>
      <c r="D41" s="4">
        <v>0</v>
      </c>
      <c r="E41" s="49">
        <v>0</v>
      </c>
      <c r="F41" s="48">
        <v>0</v>
      </c>
      <c r="G41" s="4">
        <v>0</v>
      </c>
      <c r="H41" s="49">
        <v>0</v>
      </c>
      <c r="I41" s="48">
        <v>0</v>
      </c>
      <c r="J41" s="4">
        <v>0</v>
      </c>
      <c r="K41" s="49">
        <v>0</v>
      </c>
      <c r="L41" s="48">
        <v>0</v>
      </c>
      <c r="M41" s="4">
        <v>0</v>
      </c>
      <c r="N41" s="49">
        <v>0</v>
      </c>
      <c r="O41" s="56">
        <v>58</v>
      </c>
      <c r="P41" s="9">
        <v>500</v>
      </c>
      <c r="Q41" s="49">
        <f t="shared" si="16"/>
        <v>8620.6896551724149</v>
      </c>
      <c r="R41" s="48">
        <v>0</v>
      </c>
      <c r="S41" s="4">
        <v>0</v>
      </c>
      <c r="T41" s="49">
        <v>0</v>
      </c>
      <c r="U41" s="48">
        <v>0</v>
      </c>
      <c r="V41" s="4">
        <v>0</v>
      </c>
      <c r="W41" s="49">
        <f t="shared" si="14"/>
        <v>0</v>
      </c>
      <c r="X41" s="48">
        <v>0</v>
      </c>
      <c r="Y41" s="4">
        <v>7</v>
      </c>
      <c r="Z41" s="49">
        <v>0</v>
      </c>
      <c r="AA41" s="48">
        <v>0</v>
      </c>
      <c r="AB41" s="4">
        <v>1</v>
      </c>
      <c r="AC41" s="49">
        <v>0</v>
      </c>
      <c r="AD41" s="48">
        <v>0</v>
      </c>
      <c r="AE41" s="4">
        <v>0</v>
      </c>
      <c r="AF41" s="49">
        <v>0</v>
      </c>
      <c r="AG41" s="48">
        <v>0</v>
      </c>
      <c r="AH41" s="4">
        <v>0</v>
      </c>
      <c r="AI41" s="49">
        <v>0</v>
      </c>
      <c r="AJ41" s="48">
        <v>0</v>
      </c>
      <c r="AK41" s="4">
        <v>0</v>
      </c>
      <c r="AL41" s="49">
        <v>0</v>
      </c>
      <c r="AM41" s="48">
        <v>0</v>
      </c>
      <c r="AN41" s="4">
        <v>0</v>
      </c>
      <c r="AO41" s="49">
        <v>0</v>
      </c>
      <c r="AP41" s="48">
        <v>0</v>
      </c>
      <c r="AQ41" s="4">
        <v>0</v>
      </c>
      <c r="AR41" s="49">
        <v>0</v>
      </c>
      <c r="AS41" s="48">
        <v>0</v>
      </c>
      <c r="AT41" s="4">
        <v>0</v>
      </c>
      <c r="AU41" s="49">
        <v>0</v>
      </c>
      <c r="AV41" s="48">
        <v>0</v>
      </c>
      <c r="AW41" s="4">
        <v>0</v>
      </c>
      <c r="AX41" s="49">
        <f t="shared" si="15"/>
        <v>0</v>
      </c>
      <c r="AY41" s="48">
        <v>0</v>
      </c>
      <c r="AZ41" s="4">
        <v>0</v>
      </c>
      <c r="BA41" s="49">
        <v>0</v>
      </c>
      <c r="BB41" s="48">
        <v>0</v>
      </c>
      <c r="BC41" s="4">
        <v>0</v>
      </c>
      <c r="BD41" s="49">
        <v>0</v>
      </c>
      <c r="BE41" s="48">
        <v>0</v>
      </c>
      <c r="BF41" s="4">
        <v>0</v>
      </c>
      <c r="BG41" s="49">
        <v>0</v>
      </c>
      <c r="BH41" s="48">
        <v>0</v>
      </c>
      <c r="BI41" s="4">
        <v>0</v>
      </c>
      <c r="BJ41" s="49">
        <v>0</v>
      </c>
      <c r="BK41" s="48">
        <v>0</v>
      </c>
      <c r="BL41" s="4">
        <v>0</v>
      </c>
      <c r="BM41" s="49">
        <v>0</v>
      </c>
      <c r="BN41" s="48">
        <v>0</v>
      </c>
      <c r="BO41" s="4">
        <v>0</v>
      </c>
      <c r="BP41" s="49">
        <v>0</v>
      </c>
      <c r="BQ41" s="56">
        <v>5024</v>
      </c>
      <c r="BR41" s="9">
        <v>28043</v>
      </c>
      <c r="BS41" s="49">
        <f>BR41/BQ41*1000</f>
        <v>5581.8073248407645</v>
      </c>
      <c r="BT41" s="48">
        <v>0</v>
      </c>
      <c r="BU41" s="4">
        <v>0</v>
      </c>
      <c r="BV41" s="49">
        <v>0</v>
      </c>
      <c r="BW41" s="48">
        <v>0</v>
      </c>
      <c r="BX41" s="4">
        <v>0</v>
      </c>
      <c r="BY41" s="49">
        <v>0</v>
      </c>
      <c r="BZ41" s="48">
        <v>0</v>
      </c>
      <c r="CA41" s="4">
        <v>0</v>
      </c>
      <c r="CB41" s="49">
        <v>0</v>
      </c>
      <c r="CC41" s="48">
        <v>0</v>
      </c>
      <c r="CD41" s="4">
        <v>0</v>
      </c>
      <c r="CE41" s="49">
        <v>0</v>
      </c>
      <c r="CF41" s="48">
        <v>0</v>
      </c>
      <c r="CG41" s="4">
        <v>0</v>
      </c>
      <c r="CH41" s="49">
        <v>0</v>
      </c>
      <c r="CI41" s="56">
        <v>10894</v>
      </c>
      <c r="CJ41" s="9">
        <v>54489</v>
      </c>
      <c r="CK41" s="49">
        <f>CJ41/CI41*1000</f>
        <v>5001.7440793097121</v>
      </c>
      <c r="CL41" s="48">
        <v>0</v>
      </c>
      <c r="CM41" s="4">
        <v>0</v>
      </c>
      <c r="CN41" s="49">
        <v>0</v>
      </c>
      <c r="CO41" s="48">
        <v>0</v>
      </c>
      <c r="CP41" s="4">
        <v>0</v>
      </c>
      <c r="CQ41" s="49">
        <v>0</v>
      </c>
      <c r="CR41" s="48">
        <v>0</v>
      </c>
      <c r="CS41" s="4">
        <v>0</v>
      </c>
      <c r="CT41" s="49">
        <v>0</v>
      </c>
      <c r="CU41" s="7">
        <f t="shared" si="3"/>
        <v>15976</v>
      </c>
      <c r="CV41" s="10">
        <f t="shared" si="4"/>
        <v>83040</v>
      </c>
      <c r="CW41" s="1"/>
      <c r="CX41" s="2"/>
      <c r="CY41" s="1"/>
      <c r="CZ41" s="1"/>
      <c r="DA41" s="1"/>
      <c r="DB41" s="2"/>
      <c r="DC41" s="1"/>
      <c r="DD41" s="1"/>
      <c r="DE41" s="1"/>
      <c r="DF41" s="2"/>
      <c r="DG41" s="1"/>
      <c r="DH41" s="1"/>
      <c r="DI41" s="1"/>
      <c r="DJ41" s="2"/>
      <c r="DK41" s="1"/>
      <c r="DL41" s="1"/>
      <c r="DM41" s="1"/>
      <c r="DN41" s="2"/>
      <c r="DO41" s="1"/>
      <c r="DP41" s="1"/>
      <c r="DQ41" s="1"/>
      <c r="DR41" s="2"/>
      <c r="DS41" s="1"/>
      <c r="DT41" s="1"/>
      <c r="DU41" s="1"/>
      <c r="DV41" s="2"/>
      <c r="DW41" s="1"/>
      <c r="DX41" s="1"/>
      <c r="DY41" s="1"/>
    </row>
    <row r="42" spans="1:204" x14ac:dyDescent="0.3">
      <c r="A42" s="14">
        <v>2011</v>
      </c>
      <c r="B42" s="58" t="s">
        <v>15</v>
      </c>
      <c r="C42" s="48">
        <v>0</v>
      </c>
      <c r="D42" s="4">
        <v>0</v>
      </c>
      <c r="E42" s="49">
        <v>0</v>
      </c>
      <c r="F42" s="48">
        <v>0</v>
      </c>
      <c r="G42" s="4">
        <v>0</v>
      </c>
      <c r="H42" s="49">
        <v>0</v>
      </c>
      <c r="I42" s="48">
        <v>0</v>
      </c>
      <c r="J42" s="4">
        <v>0</v>
      </c>
      <c r="K42" s="49">
        <v>0</v>
      </c>
      <c r="L42" s="48">
        <v>0</v>
      </c>
      <c r="M42" s="4">
        <v>0</v>
      </c>
      <c r="N42" s="49">
        <v>0</v>
      </c>
      <c r="O42" s="48">
        <v>0</v>
      </c>
      <c r="P42" s="4">
        <v>0</v>
      </c>
      <c r="Q42" s="49">
        <v>0</v>
      </c>
      <c r="R42" s="48">
        <v>0</v>
      </c>
      <c r="S42" s="4">
        <v>0</v>
      </c>
      <c r="T42" s="49">
        <v>0</v>
      </c>
      <c r="U42" s="56">
        <v>0</v>
      </c>
      <c r="V42" s="9">
        <v>0</v>
      </c>
      <c r="W42" s="49">
        <f t="shared" si="14"/>
        <v>0</v>
      </c>
      <c r="X42" s="56">
        <v>1</v>
      </c>
      <c r="Y42" s="9">
        <v>57</v>
      </c>
      <c r="Z42" s="49">
        <f>Y42/X42*1000</f>
        <v>57000</v>
      </c>
      <c r="AA42" s="48">
        <v>0</v>
      </c>
      <c r="AB42" s="4">
        <v>0</v>
      </c>
      <c r="AC42" s="49">
        <v>0</v>
      </c>
      <c r="AD42" s="48">
        <v>0</v>
      </c>
      <c r="AE42" s="4">
        <v>0</v>
      </c>
      <c r="AF42" s="49">
        <v>0</v>
      </c>
      <c r="AG42" s="48">
        <v>0</v>
      </c>
      <c r="AH42" s="4">
        <v>0</v>
      </c>
      <c r="AI42" s="49">
        <v>0</v>
      </c>
      <c r="AJ42" s="48">
        <v>0</v>
      </c>
      <c r="AK42" s="4">
        <v>0</v>
      </c>
      <c r="AL42" s="49">
        <v>0</v>
      </c>
      <c r="AM42" s="48">
        <v>0</v>
      </c>
      <c r="AN42" s="4">
        <v>0</v>
      </c>
      <c r="AO42" s="49">
        <v>0</v>
      </c>
      <c r="AP42" s="48">
        <v>0</v>
      </c>
      <c r="AQ42" s="4">
        <v>0</v>
      </c>
      <c r="AR42" s="49">
        <v>0</v>
      </c>
      <c r="AS42" s="48">
        <v>0</v>
      </c>
      <c r="AT42" s="4">
        <v>0</v>
      </c>
      <c r="AU42" s="49">
        <v>0</v>
      </c>
      <c r="AV42" s="48">
        <v>0</v>
      </c>
      <c r="AW42" s="4">
        <v>0</v>
      </c>
      <c r="AX42" s="49">
        <f t="shared" si="15"/>
        <v>0</v>
      </c>
      <c r="AY42" s="48">
        <v>0</v>
      </c>
      <c r="AZ42" s="4">
        <v>0</v>
      </c>
      <c r="BA42" s="49">
        <v>0</v>
      </c>
      <c r="BB42" s="48">
        <v>0</v>
      </c>
      <c r="BC42" s="4">
        <v>0</v>
      </c>
      <c r="BD42" s="49">
        <v>0</v>
      </c>
      <c r="BE42" s="48">
        <v>0</v>
      </c>
      <c r="BF42" s="4">
        <v>0</v>
      </c>
      <c r="BG42" s="49">
        <v>0</v>
      </c>
      <c r="BH42" s="48">
        <v>0</v>
      </c>
      <c r="BI42" s="4">
        <v>0</v>
      </c>
      <c r="BJ42" s="49">
        <v>0</v>
      </c>
      <c r="BK42" s="48">
        <v>0</v>
      </c>
      <c r="BL42" s="4">
        <v>0</v>
      </c>
      <c r="BM42" s="49">
        <v>0</v>
      </c>
      <c r="BN42" s="48">
        <v>0</v>
      </c>
      <c r="BO42" s="4">
        <v>0</v>
      </c>
      <c r="BP42" s="49">
        <v>0</v>
      </c>
      <c r="BQ42" s="48">
        <v>0</v>
      </c>
      <c r="BR42" s="4">
        <v>0</v>
      </c>
      <c r="BS42" s="49">
        <v>0</v>
      </c>
      <c r="BT42" s="48">
        <v>0</v>
      </c>
      <c r="BU42" s="4">
        <v>0</v>
      </c>
      <c r="BV42" s="49">
        <v>0</v>
      </c>
      <c r="BW42" s="48">
        <v>0</v>
      </c>
      <c r="BX42" s="4">
        <v>0</v>
      </c>
      <c r="BY42" s="49">
        <v>0</v>
      </c>
      <c r="BZ42" s="48">
        <v>0</v>
      </c>
      <c r="CA42" s="4">
        <v>0</v>
      </c>
      <c r="CB42" s="49">
        <v>0</v>
      </c>
      <c r="CC42" s="48">
        <v>0</v>
      </c>
      <c r="CD42" s="4">
        <v>0</v>
      </c>
      <c r="CE42" s="49">
        <v>0</v>
      </c>
      <c r="CF42" s="48">
        <v>0</v>
      </c>
      <c r="CG42" s="4">
        <v>0</v>
      </c>
      <c r="CH42" s="49">
        <v>0</v>
      </c>
      <c r="CI42" s="56">
        <v>5481</v>
      </c>
      <c r="CJ42" s="9">
        <v>31562</v>
      </c>
      <c r="CK42" s="49">
        <f>CJ42/CI42*1000</f>
        <v>5758.4382411968618</v>
      </c>
      <c r="CL42" s="48">
        <v>0</v>
      </c>
      <c r="CM42" s="4">
        <v>0</v>
      </c>
      <c r="CN42" s="49">
        <v>0</v>
      </c>
      <c r="CO42" s="48">
        <v>0</v>
      </c>
      <c r="CP42" s="4">
        <v>0</v>
      </c>
      <c r="CQ42" s="49">
        <v>0</v>
      </c>
      <c r="CR42" s="48">
        <v>0</v>
      </c>
      <c r="CS42" s="4">
        <v>0</v>
      </c>
      <c r="CT42" s="49">
        <v>0</v>
      </c>
      <c r="CU42" s="7">
        <f t="shared" si="3"/>
        <v>5482</v>
      </c>
      <c r="CV42" s="10">
        <f t="shared" si="4"/>
        <v>31619</v>
      </c>
      <c r="CW42" s="1"/>
      <c r="CX42" s="2"/>
      <c r="CY42" s="1"/>
      <c r="CZ42" s="1"/>
      <c r="DA42" s="1"/>
      <c r="DB42" s="2"/>
      <c r="DC42" s="1"/>
      <c r="DD42" s="1"/>
      <c r="DE42" s="1"/>
      <c r="DF42" s="2"/>
      <c r="DG42" s="1"/>
      <c r="DH42" s="1"/>
      <c r="DI42" s="1"/>
      <c r="DJ42" s="2"/>
      <c r="DK42" s="1"/>
      <c r="DL42" s="1"/>
      <c r="DM42" s="1"/>
      <c r="DN42" s="2"/>
      <c r="DO42" s="1"/>
      <c r="DP42" s="1"/>
      <c r="DQ42" s="1"/>
      <c r="DR42" s="2"/>
      <c r="DS42" s="1"/>
      <c r="DT42" s="1"/>
      <c r="DU42" s="1"/>
      <c r="DV42" s="2"/>
      <c r="DW42" s="1"/>
      <c r="DX42" s="1"/>
      <c r="DY42" s="1"/>
    </row>
    <row r="43" spans="1:204" x14ac:dyDescent="0.3">
      <c r="A43" s="14">
        <v>2011</v>
      </c>
      <c r="B43" s="58" t="s">
        <v>16</v>
      </c>
      <c r="C43" s="48">
        <v>0</v>
      </c>
      <c r="D43" s="4">
        <v>0</v>
      </c>
      <c r="E43" s="49">
        <v>0</v>
      </c>
      <c r="F43" s="48">
        <v>0</v>
      </c>
      <c r="G43" s="4">
        <v>0</v>
      </c>
      <c r="H43" s="49">
        <v>0</v>
      </c>
      <c r="I43" s="48">
        <v>0</v>
      </c>
      <c r="J43" s="4">
        <v>0</v>
      </c>
      <c r="K43" s="49">
        <v>0</v>
      </c>
      <c r="L43" s="48">
        <v>0</v>
      </c>
      <c r="M43" s="4">
        <v>0</v>
      </c>
      <c r="N43" s="49">
        <v>0</v>
      </c>
      <c r="O43" s="48">
        <v>0</v>
      </c>
      <c r="P43" s="4">
        <v>0</v>
      </c>
      <c r="Q43" s="49">
        <v>0</v>
      </c>
      <c r="R43" s="48">
        <v>0</v>
      </c>
      <c r="S43" s="4">
        <v>0</v>
      </c>
      <c r="T43" s="49">
        <v>0</v>
      </c>
      <c r="U43" s="56">
        <v>0</v>
      </c>
      <c r="V43" s="9">
        <v>0</v>
      </c>
      <c r="W43" s="49">
        <f t="shared" si="14"/>
        <v>0</v>
      </c>
      <c r="X43" s="56">
        <v>1</v>
      </c>
      <c r="Y43" s="9">
        <v>29</v>
      </c>
      <c r="Z43" s="49">
        <f>Y43/X43*1000</f>
        <v>29000</v>
      </c>
      <c r="AA43" s="48">
        <v>0</v>
      </c>
      <c r="AB43" s="4">
        <v>0</v>
      </c>
      <c r="AC43" s="49">
        <v>0</v>
      </c>
      <c r="AD43" s="48">
        <v>0</v>
      </c>
      <c r="AE43" s="4">
        <v>0</v>
      </c>
      <c r="AF43" s="49">
        <v>0</v>
      </c>
      <c r="AG43" s="48">
        <v>0</v>
      </c>
      <c r="AH43" s="4">
        <v>0</v>
      </c>
      <c r="AI43" s="49">
        <v>0</v>
      </c>
      <c r="AJ43" s="48">
        <v>0</v>
      </c>
      <c r="AK43" s="4">
        <v>0</v>
      </c>
      <c r="AL43" s="49">
        <v>0</v>
      </c>
      <c r="AM43" s="48">
        <v>0</v>
      </c>
      <c r="AN43" s="4">
        <v>0</v>
      </c>
      <c r="AO43" s="49">
        <v>0</v>
      </c>
      <c r="AP43" s="48">
        <v>0</v>
      </c>
      <c r="AQ43" s="4">
        <v>0</v>
      </c>
      <c r="AR43" s="49">
        <v>0</v>
      </c>
      <c r="AS43" s="48">
        <v>0</v>
      </c>
      <c r="AT43" s="4">
        <v>0</v>
      </c>
      <c r="AU43" s="49">
        <v>0</v>
      </c>
      <c r="AV43" s="48">
        <v>0</v>
      </c>
      <c r="AW43" s="4">
        <v>0</v>
      </c>
      <c r="AX43" s="49">
        <f t="shared" si="15"/>
        <v>0</v>
      </c>
      <c r="AY43" s="48">
        <v>0</v>
      </c>
      <c r="AZ43" s="4">
        <v>0</v>
      </c>
      <c r="BA43" s="49">
        <v>0</v>
      </c>
      <c r="BB43" s="48">
        <v>0</v>
      </c>
      <c r="BC43" s="4">
        <v>0</v>
      </c>
      <c r="BD43" s="49">
        <v>0</v>
      </c>
      <c r="BE43" s="48">
        <v>0</v>
      </c>
      <c r="BF43" s="4">
        <v>0</v>
      </c>
      <c r="BG43" s="49">
        <v>0</v>
      </c>
      <c r="BH43" s="48">
        <v>0</v>
      </c>
      <c r="BI43" s="4">
        <v>0</v>
      </c>
      <c r="BJ43" s="49">
        <v>0</v>
      </c>
      <c r="BK43" s="48">
        <v>0</v>
      </c>
      <c r="BL43" s="4">
        <v>0</v>
      </c>
      <c r="BM43" s="49">
        <v>0</v>
      </c>
      <c r="BN43" s="48">
        <v>0</v>
      </c>
      <c r="BO43" s="4">
        <v>0</v>
      </c>
      <c r="BP43" s="49">
        <v>0</v>
      </c>
      <c r="BQ43" s="48">
        <v>0</v>
      </c>
      <c r="BR43" s="4">
        <v>0</v>
      </c>
      <c r="BS43" s="49">
        <v>0</v>
      </c>
      <c r="BT43" s="48">
        <v>0</v>
      </c>
      <c r="BU43" s="4">
        <v>0</v>
      </c>
      <c r="BV43" s="49">
        <v>0</v>
      </c>
      <c r="BW43" s="48">
        <v>0</v>
      </c>
      <c r="BX43" s="4">
        <v>0</v>
      </c>
      <c r="BY43" s="49">
        <v>0</v>
      </c>
      <c r="BZ43" s="48">
        <v>0</v>
      </c>
      <c r="CA43" s="4">
        <v>0</v>
      </c>
      <c r="CB43" s="49">
        <v>0</v>
      </c>
      <c r="CC43" s="48">
        <v>0</v>
      </c>
      <c r="CD43" s="4">
        <v>0</v>
      </c>
      <c r="CE43" s="49">
        <v>0</v>
      </c>
      <c r="CF43" s="48">
        <v>0</v>
      </c>
      <c r="CG43" s="4">
        <v>0</v>
      </c>
      <c r="CH43" s="49">
        <v>0</v>
      </c>
      <c r="CI43" s="56">
        <v>2</v>
      </c>
      <c r="CJ43" s="9">
        <v>0</v>
      </c>
      <c r="CK43" s="49">
        <f>CJ43/CI43*1000</f>
        <v>0</v>
      </c>
      <c r="CL43" s="48">
        <v>0</v>
      </c>
      <c r="CM43" s="4">
        <v>0</v>
      </c>
      <c r="CN43" s="49">
        <v>0</v>
      </c>
      <c r="CO43" s="48">
        <v>0</v>
      </c>
      <c r="CP43" s="4">
        <v>0</v>
      </c>
      <c r="CQ43" s="49">
        <v>0</v>
      </c>
      <c r="CR43" s="48">
        <v>0</v>
      </c>
      <c r="CS43" s="4">
        <v>0</v>
      </c>
      <c r="CT43" s="49">
        <v>0</v>
      </c>
      <c r="CU43" s="7">
        <f t="shared" si="3"/>
        <v>3</v>
      </c>
      <c r="CV43" s="10">
        <f t="shared" si="4"/>
        <v>29</v>
      </c>
      <c r="CW43" s="1"/>
      <c r="CX43" s="2"/>
      <c r="CY43" s="1"/>
      <c r="CZ43" s="1"/>
      <c r="DA43" s="1"/>
      <c r="DB43" s="2"/>
      <c r="DC43" s="1"/>
      <c r="DD43" s="1"/>
      <c r="DE43" s="1"/>
      <c r="DF43" s="2"/>
      <c r="DG43" s="1"/>
      <c r="DH43" s="1"/>
      <c r="DI43" s="1"/>
      <c r="DJ43" s="2"/>
      <c r="DK43" s="1"/>
      <c r="DL43" s="1"/>
      <c r="DM43" s="1"/>
      <c r="DN43" s="2"/>
      <c r="DO43" s="1"/>
      <c r="DP43" s="1"/>
      <c r="DQ43" s="1"/>
      <c r="DR43" s="2"/>
      <c r="DS43" s="1"/>
      <c r="DT43" s="1"/>
      <c r="DU43" s="1"/>
      <c r="DV43" s="2"/>
      <c r="DW43" s="1"/>
      <c r="DX43" s="1"/>
      <c r="DY43" s="1"/>
    </row>
    <row r="44" spans="1:204" ht="15" thickBot="1" x14ac:dyDescent="0.35">
      <c r="A44" s="34"/>
      <c r="B44" s="59" t="s">
        <v>17</v>
      </c>
      <c r="C44" s="50">
        <f>SUM(C32:C43)</f>
        <v>0</v>
      </c>
      <c r="D44" s="33">
        <f>SUM(D32:D43)</f>
        <v>0</v>
      </c>
      <c r="E44" s="51"/>
      <c r="F44" s="50">
        <f>SUM(F32:F43)</f>
        <v>0</v>
      </c>
      <c r="G44" s="33">
        <f>SUM(G32:G43)</f>
        <v>0</v>
      </c>
      <c r="H44" s="51"/>
      <c r="I44" s="50">
        <f>SUM(I32:I43)</f>
        <v>8253</v>
      </c>
      <c r="J44" s="33">
        <f>SUM(J32:J43)</f>
        <v>40203</v>
      </c>
      <c r="K44" s="51"/>
      <c r="L44" s="50">
        <f>SUM(L32:L43)</f>
        <v>63</v>
      </c>
      <c r="M44" s="33">
        <f>SUM(M32:M43)</f>
        <v>554</v>
      </c>
      <c r="N44" s="51"/>
      <c r="O44" s="50">
        <f>SUM(O32:O43)</f>
        <v>339</v>
      </c>
      <c r="P44" s="33">
        <f>SUM(P32:P43)</f>
        <v>2706</v>
      </c>
      <c r="Q44" s="51"/>
      <c r="R44" s="50">
        <f>SUM(R32:R43)</f>
        <v>0</v>
      </c>
      <c r="S44" s="33">
        <f>SUM(S32:S43)</f>
        <v>0</v>
      </c>
      <c r="T44" s="51"/>
      <c r="U44" s="50">
        <f t="shared" ref="U44:V44" si="17">SUM(U32:U43)</f>
        <v>0</v>
      </c>
      <c r="V44" s="33">
        <f t="shared" si="17"/>
        <v>0</v>
      </c>
      <c r="W44" s="51"/>
      <c r="X44" s="50">
        <f>SUM(X32:X43)</f>
        <v>3</v>
      </c>
      <c r="Y44" s="33">
        <f>SUM(Y32:Y43)</f>
        <v>149</v>
      </c>
      <c r="Z44" s="51"/>
      <c r="AA44" s="50">
        <f>SUM(AA32:AA43)</f>
        <v>0</v>
      </c>
      <c r="AB44" s="33">
        <f>SUM(AB32:AB43)</f>
        <v>4</v>
      </c>
      <c r="AC44" s="51"/>
      <c r="AD44" s="50">
        <f>SUM(AD32:AD43)</f>
        <v>0</v>
      </c>
      <c r="AE44" s="33">
        <f>SUM(AE32:AE43)</f>
        <v>0</v>
      </c>
      <c r="AF44" s="51"/>
      <c r="AG44" s="50">
        <f>SUM(AG32:AG43)</f>
        <v>0</v>
      </c>
      <c r="AH44" s="33">
        <f>SUM(AH32:AH43)</f>
        <v>0</v>
      </c>
      <c r="AI44" s="51"/>
      <c r="AJ44" s="50">
        <f>SUM(AJ32:AJ43)</f>
        <v>0</v>
      </c>
      <c r="AK44" s="33">
        <f>SUM(AK32:AK43)</f>
        <v>0</v>
      </c>
      <c r="AL44" s="51"/>
      <c r="AM44" s="50">
        <f>SUM(AM32:AM43)</f>
        <v>0</v>
      </c>
      <c r="AN44" s="33">
        <f>SUM(AN32:AN43)</f>
        <v>0</v>
      </c>
      <c r="AO44" s="51"/>
      <c r="AP44" s="50">
        <f>SUM(AP32:AP43)</f>
        <v>0</v>
      </c>
      <c r="AQ44" s="33">
        <f>SUM(AQ32:AQ43)</f>
        <v>0</v>
      </c>
      <c r="AR44" s="51"/>
      <c r="AS44" s="50">
        <f>SUM(AS32:AS43)</f>
        <v>0</v>
      </c>
      <c r="AT44" s="33">
        <f>SUM(AT32:AT43)</f>
        <v>0</v>
      </c>
      <c r="AU44" s="51"/>
      <c r="AV44" s="50">
        <f t="shared" ref="AV44:AW44" si="18">SUM(AV32:AV43)</f>
        <v>0</v>
      </c>
      <c r="AW44" s="33">
        <f t="shared" si="18"/>
        <v>0</v>
      </c>
      <c r="AX44" s="51"/>
      <c r="AY44" s="50">
        <f>SUM(AY32:AY43)</f>
        <v>0</v>
      </c>
      <c r="AZ44" s="33">
        <f>SUM(AZ32:AZ43)</f>
        <v>0</v>
      </c>
      <c r="BA44" s="51"/>
      <c r="BB44" s="50">
        <f>SUM(BB32:BB43)</f>
        <v>0</v>
      </c>
      <c r="BC44" s="33">
        <f>SUM(BC32:BC43)</f>
        <v>0</v>
      </c>
      <c r="BD44" s="51"/>
      <c r="BE44" s="50">
        <f>SUM(BE32:BE43)</f>
        <v>0</v>
      </c>
      <c r="BF44" s="33">
        <f>SUM(BF32:BF43)</f>
        <v>0</v>
      </c>
      <c r="BG44" s="51"/>
      <c r="BH44" s="50">
        <f>SUM(BH32:BH43)</f>
        <v>0</v>
      </c>
      <c r="BI44" s="33">
        <f>SUM(BI32:BI43)</f>
        <v>0</v>
      </c>
      <c r="BJ44" s="51"/>
      <c r="BK44" s="50">
        <f>SUM(BK32:BK43)</f>
        <v>0</v>
      </c>
      <c r="BL44" s="33">
        <f>SUM(BL32:BL43)</f>
        <v>0</v>
      </c>
      <c r="BM44" s="51"/>
      <c r="BN44" s="50">
        <f>SUM(BN32:BN43)</f>
        <v>0</v>
      </c>
      <c r="BO44" s="33">
        <f>SUM(BO32:BO43)</f>
        <v>0</v>
      </c>
      <c r="BP44" s="51"/>
      <c r="BQ44" s="50">
        <f>SUM(BQ32:BQ43)</f>
        <v>5024</v>
      </c>
      <c r="BR44" s="33">
        <f>SUM(BR32:BR43)</f>
        <v>28043</v>
      </c>
      <c r="BS44" s="51"/>
      <c r="BT44" s="50">
        <f>SUM(BT32:BT43)</f>
        <v>0</v>
      </c>
      <c r="BU44" s="33">
        <f>SUM(BU32:BU43)</f>
        <v>0</v>
      </c>
      <c r="BV44" s="51"/>
      <c r="BW44" s="50">
        <f>SUM(BW32:BW43)</f>
        <v>0</v>
      </c>
      <c r="BX44" s="33">
        <f>SUM(BX32:BX43)</f>
        <v>0</v>
      </c>
      <c r="BY44" s="51"/>
      <c r="BZ44" s="50">
        <f>SUM(BZ32:BZ43)</f>
        <v>0</v>
      </c>
      <c r="CA44" s="33">
        <f>SUM(CA32:CA43)</f>
        <v>0</v>
      </c>
      <c r="CB44" s="51"/>
      <c r="CC44" s="50">
        <f>SUM(CC32:CC43)</f>
        <v>0</v>
      </c>
      <c r="CD44" s="33">
        <f>SUM(CD32:CD43)</f>
        <v>0</v>
      </c>
      <c r="CE44" s="51"/>
      <c r="CF44" s="50">
        <f>SUM(CF32:CF43)</f>
        <v>0</v>
      </c>
      <c r="CG44" s="33">
        <f>SUM(CG32:CG43)</f>
        <v>0</v>
      </c>
      <c r="CH44" s="51"/>
      <c r="CI44" s="50">
        <f>SUM(CI32:CI43)</f>
        <v>16377</v>
      </c>
      <c r="CJ44" s="33">
        <f>SUM(CJ32:CJ43)</f>
        <v>86051</v>
      </c>
      <c r="CK44" s="51"/>
      <c r="CL44" s="50">
        <f>SUM(CL32:CL43)</f>
        <v>0</v>
      </c>
      <c r="CM44" s="33">
        <f>SUM(CM32:CM43)</f>
        <v>0</v>
      </c>
      <c r="CN44" s="51"/>
      <c r="CO44" s="50">
        <f>SUM(CO32:CO43)</f>
        <v>0</v>
      </c>
      <c r="CP44" s="33">
        <f>SUM(CP32:CP43)</f>
        <v>0</v>
      </c>
      <c r="CQ44" s="51"/>
      <c r="CR44" s="50">
        <f>SUM(CR32:CR43)</f>
        <v>0</v>
      </c>
      <c r="CS44" s="33">
        <f>SUM(CS32:CS43)</f>
        <v>0</v>
      </c>
      <c r="CT44" s="51"/>
      <c r="CU44" s="35">
        <f t="shared" si="3"/>
        <v>30059</v>
      </c>
      <c r="CV44" s="36">
        <f t="shared" si="4"/>
        <v>157710</v>
      </c>
      <c r="CW44" s="1"/>
      <c r="CX44" s="2"/>
      <c r="CY44" s="1"/>
      <c r="CZ44" s="1"/>
      <c r="DA44" s="1"/>
      <c r="DB44" s="2"/>
      <c r="DC44" s="1"/>
      <c r="DD44" s="1"/>
      <c r="DE44" s="1"/>
      <c r="DF44" s="2"/>
      <c r="DG44" s="1"/>
      <c r="DH44" s="1"/>
      <c r="DI44" s="1"/>
      <c r="DJ44" s="2"/>
      <c r="DK44" s="1"/>
      <c r="DL44" s="1"/>
      <c r="DM44" s="1"/>
      <c r="DN44" s="2"/>
      <c r="DO44" s="1"/>
      <c r="DP44" s="1"/>
      <c r="DQ44" s="1"/>
      <c r="DR44" s="2"/>
      <c r="DS44" s="1"/>
      <c r="DT44" s="1"/>
      <c r="DU44" s="1"/>
      <c r="DV44" s="2"/>
      <c r="DW44" s="1"/>
      <c r="DX44" s="1"/>
      <c r="DY44" s="1"/>
      <c r="ED44" s="6"/>
      <c r="EI44" s="6"/>
      <c r="EN44" s="6"/>
      <c r="ES44" s="6"/>
      <c r="EX44" s="6"/>
      <c r="FC44" s="6"/>
      <c r="FH44" s="6"/>
      <c r="FM44" s="6"/>
      <c r="FR44" s="6"/>
      <c r="FW44" s="6"/>
      <c r="GB44" s="6"/>
      <c r="GG44" s="6"/>
      <c r="GL44" s="6"/>
      <c r="GQ44" s="6"/>
      <c r="GV44" s="6"/>
    </row>
    <row r="45" spans="1:204" x14ac:dyDescent="0.3">
      <c r="A45" s="14">
        <v>2012</v>
      </c>
      <c r="B45" s="58" t="s">
        <v>5</v>
      </c>
      <c r="C45" s="48">
        <v>0</v>
      </c>
      <c r="D45" s="4">
        <v>0</v>
      </c>
      <c r="E45" s="49">
        <v>0</v>
      </c>
      <c r="F45" s="48">
        <v>0</v>
      </c>
      <c r="G45" s="4">
        <v>0</v>
      </c>
      <c r="H45" s="49">
        <v>0</v>
      </c>
      <c r="I45" s="48">
        <v>0</v>
      </c>
      <c r="J45" s="4">
        <v>0</v>
      </c>
      <c r="K45" s="49">
        <v>0</v>
      </c>
      <c r="L45" s="48">
        <v>0</v>
      </c>
      <c r="M45" s="4">
        <v>0</v>
      </c>
      <c r="N45" s="49">
        <v>0</v>
      </c>
      <c r="O45" s="48">
        <v>0</v>
      </c>
      <c r="P45" s="4">
        <v>0</v>
      </c>
      <c r="Q45" s="49">
        <v>0</v>
      </c>
      <c r="R45" s="48">
        <v>0</v>
      </c>
      <c r="S45" s="4">
        <v>0</v>
      </c>
      <c r="T45" s="49">
        <v>0</v>
      </c>
      <c r="U45" s="56">
        <v>0</v>
      </c>
      <c r="V45" s="9">
        <v>0</v>
      </c>
      <c r="W45" s="49">
        <f t="shared" ref="W45:W56" si="19">IF(U45=0,0,V45/U45*1000)</f>
        <v>0</v>
      </c>
      <c r="X45" s="56">
        <v>1</v>
      </c>
      <c r="Y45" s="9">
        <v>37</v>
      </c>
      <c r="Z45" s="49">
        <f t="shared" ref="Z45:Z47" si="20">Y45/X45*1000</f>
        <v>37000</v>
      </c>
      <c r="AA45" s="48">
        <v>0</v>
      </c>
      <c r="AB45" s="4">
        <v>0</v>
      </c>
      <c r="AC45" s="49">
        <v>0</v>
      </c>
      <c r="AD45" s="48">
        <v>0</v>
      </c>
      <c r="AE45" s="4">
        <v>0</v>
      </c>
      <c r="AF45" s="49">
        <v>0</v>
      </c>
      <c r="AG45" s="48">
        <v>0</v>
      </c>
      <c r="AH45" s="4">
        <v>0</v>
      </c>
      <c r="AI45" s="49">
        <v>0</v>
      </c>
      <c r="AJ45" s="48">
        <v>0</v>
      </c>
      <c r="AK45" s="4">
        <v>0</v>
      </c>
      <c r="AL45" s="55">
        <v>0</v>
      </c>
      <c r="AM45" s="48">
        <v>0</v>
      </c>
      <c r="AN45" s="4">
        <v>0</v>
      </c>
      <c r="AO45" s="49">
        <v>0</v>
      </c>
      <c r="AP45" s="48">
        <v>0</v>
      </c>
      <c r="AQ45" s="4">
        <v>0</v>
      </c>
      <c r="AR45" s="49">
        <v>0</v>
      </c>
      <c r="AS45" s="48">
        <v>0</v>
      </c>
      <c r="AT45" s="4">
        <v>0</v>
      </c>
      <c r="AU45" s="49">
        <v>0</v>
      </c>
      <c r="AV45" s="48">
        <v>0</v>
      </c>
      <c r="AW45" s="4">
        <v>0</v>
      </c>
      <c r="AX45" s="49">
        <f t="shared" ref="AX45:AX56" si="21">IF(AV45=0,0,AW45/AV45*1000)</f>
        <v>0</v>
      </c>
      <c r="AY45" s="48">
        <v>0</v>
      </c>
      <c r="AZ45" s="4">
        <v>0</v>
      </c>
      <c r="BA45" s="49">
        <v>0</v>
      </c>
      <c r="BB45" s="48">
        <v>0</v>
      </c>
      <c r="BC45" s="4">
        <v>0</v>
      </c>
      <c r="BD45" s="49">
        <v>0</v>
      </c>
      <c r="BE45" s="48">
        <v>0</v>
      </c>
      <c r="BF45" s="4">
        <v>0</v>
      </c>
      <c r="BG45" s="49">
        <v>0</v>
      </c>
      <c r="BH45" s="48">
        <v>0</v>
      </c>
      <c r="BI45" s="4">
        <v>0</v>
      </c>
      <c r="BJ45" s="49">
        <v>0</v>
      </c>
      <c r="BK45" s="48">
        <v>0</v>
      </c>
      <c r="BL45" s="4">
        <v>0</v>
      </c>
      <c r="BM45" s="49">
        <v>0</v>
      </c>
      <c r="BN45" s="48">
        <v>0</v>
      </c>
      <c r="BO45" s="4">
        <v>0</v>
      </c>
      <c r="BP45" s="49">
        <v>0</v>
      </c>
      <c r="BQ45" s="48">
        <v>0</v>
      </c>
      <c r="BR45" s="4">
        <v>0</v>
      </c>
      <c r="BS45" s="49">
        <v>0</v>
      </c>
      <c r="BT45" s="48">
        <v>0</v>
      </c>
      <c r="BU45" s="4">
        <v>0</v>
      </c>
      <c r="BV45" s="49">
        <v>0</v>
      </c>
      <c r="BW45" s="48">
        <v>0</v>
      </c>
      <c r="BX45" s="4">
        <v>0</v>
      </c>
      <c r="BY45" s="49">
        <v>0</v>
      </c>
      <c r="BZ45" s="48">
        <v>0</v>
      </c>
      <c r="CA45" s="4">
        <v>0</v>
      </c>
      <c r="CB45" s="49">
        <v>0</v>
      </c>
      <c r="CC45" s="48">
        <v>0</v>
      </c>
      <c r="CD45" s="4">
        <v>0</v>
      </c>
      <c r="CE45" s="49">
        <v>0</v>
      </c>
      <c r="CF45" s="48">
        <v>0</v>
      </c>
      <c r="CG45" s="4">
        <v>0</v>
      </c>
      <c r="CH45" s="49">
        <v>0</v>
      </c>
      <c r="CI45" s="48">
        <v>0</v>
      </c>
      <c r="CJ45" s="4">
        <v>0</v>
      </c>
      <c r="CK45" s="49">
        <v>0</v>
      </c>
      <c r="CL45" s="48">
        <v>0</v>
      </c>
      <c r="CM45" s="4">
        <v>0</v>
      </c>
      <c r="CN45" s="49">
        <v>0</v>
      </c>
      <c r="CO45" s="48">
        <v>0</v>
      </c>
      <c r="CP45" s="4">
        <v>0</v>
      </c>
      <c r="CQ45" s="49">
        <v>0</v>
      </c>
      <c r="CR45" s="48">
        <v>0</v>
      </c>
      <c r="CS45" s="4">
        <v>0</v>
      </c>
      <c r="CT45" s="49">
        <v>0</v>
      </c>
      <c r="CU45" s="7">
        <f t="shared" ref="CU45:CU56" si="22">C45+F45+I45+L45+O45+R45+X45+AA45+AD45+AM45+AP45+AS45+AY45+BB45+BH45+BQ45+BT45+CC45+CI45+CL45+CO45+CR45</f>
        <v>1</v>
      </c>
      <c r="CV45" s="11">
        <f t="shared" ref="CV45:CV56" si="23">D45+G45+J45+M45+P45+S45+Y45+AB45+AE45+AN45+AQ45+AT45+AZ45+BC45+BI45+BR45+BU45+CD45+CJ45+CM45+CP45+CS45</f>
        <v>37</v>
      </c>
      <c r="CW45" s="1"/>
      <c r="CX45" s="2"/>
      <c r="CY45" s="1"/>
      <c r="CZ45" s="1"/>
      <c r="DA45" s="1"/>
      <c r="DB45" s="2"/>
      <c r="DC45" s="1"/>
      <c r="DD45" s="1"/>
      <c r="DE45" s="1"/>
      <c r="DF45" s="2"/>
      <c r="DG45" s="1"/>
      <c r="DH45" s="1"/>
      <c r="DI45" s="1"/>
      <c r="DJ45" s="2"/>
      <c r="DK45" s="1"/>
      <c r="DL45" s="1"/>
      <c r="DM45" s="1"/>
      <c r="DN45" s="2"/>
      <c r="DO45" s="1"/>
      <c r="DP45" s="1"/>
      <c r="DQ45" s="1"/>
      <c r="DR45" s="2"/>
      <c r="DS45" s="1"/>
      <c r="DT45" s="1"/>
      <c r="DU45" s="1"/>
      <c r="DV45" s="2"/>
      <c r="DW45" s="1"/>
      <c r="DX45" s="1"/>
      <c r="DY45" s="1"/>
    </row>
    <row r="46" spans="1:204" x14ac:dyDescent="0.3">
      <c r="A46" s="14">
        <v>2012</v>
      </c>
      <c r="B46" s="58" t="s">
        <v>6</v>
      </c>
      <c r="C46" s="48">
        <v>0</v>
      </c>
      <c r="D46" s="4">
        <v>0</v>
      </c>
      <c r="E46" s="49">
        <v>0</v>
      </c>
      <c r="F46" s="48">
        <v>0</v>
      </c>
      <c r="G46" s="4">
        <v>0</v>
      </c>
      <c r="H46" s="49">
        <v>0</v>
      </c>
      <c r="I46" s="48">
        <v>0</v>
      </c>
      <c r="J46" s="4">
        <v>0</v>
      </c>
      <c r="K46" s="49">
        <v>0</v>
      </c>
      <c r="L46" s="56">
        <v>21</v>
      </c>
      <c r="M46" s="9">
        <v>212</v>
      </c>
      <c r="N46" s="49">
        <f t="shared" ref="N46:N56" si="24">M46/L46*1000</f>
        <v>10095.238095238095</v>
      </c>
      <c r="O46" s="56">
        <v>48</v>
      </c>
      <c r="P46" s="9">
        <v>466</v>
      </c>
      <c r="Q46" s="49">
        <f t="shared" ref="Q46:Q55" si="25">P46/O46*1000</f>
        <v>9708.3333333333339</v>
      </c>
      <c r="R46" s="48">
        <v>0</v>
      </c>
      <c r="S46" s="4">
        <v>0</v>
      </c>
      <c r="T46" s="49">
        <v>0</v>
      </c>
      <c r="U46" s="56">
        <v>0</v>
      </c>
      <c r="V46" s="9">
        <v>0</v>
      </c>
      <c r="W46" s="49">
        <f t="shared" si="19"/>
        <v>0</v>
      </c>
      <c r="X46" s="56">
        <v>1</v>
      </c>
      <c r="Y46" s="9">
        <v>132</v>
      </c>
      <c r="Z46" s="49">
        <f t="shared" si="20"/>
        <v>132000</v>
      </c>
      <c r="AA46" s="48">
        <v>0</v>
      </c>
      <c r="AB46" s="4">
        <v>0</v>
      </c>
      <c r="AC46" s="49">
        <v>0</v>
      </c>
      <c r="AD46" s="48">
        <v>0</v>
      </c>
      <c r="AE46" s="4">
        <v>0</v>
      </c>
      <c r="AF46" s="49">
        <v>0</v>
      </c>
      <c r="AG46" s="48">
        <v>0</v>
      </c>
      <c r="AH46" s="4">
        <v>0</v>
      </c>
      <c r="AI46" s="49">
        <v>0</v>
      </c>
      <c r="AJ46" s="48">
        <v>0</v>
      </c>
      <c r="AK46" s="4">
        <v>0</v>
      </c>
      <c r="AL46" s="55">
        <v>0</v>
      </c>
      <c r="AM46" s="48">
        <v>0</v>
      </c>
      <c r="AN46" s="4">
        <v>0</v>
      </c>
      <c r="AO46" s="49">
        <v>0</v>
      </c>
      <c r="AP46" s="48">
        <v>0</v>
      </c>
      <c r="AQ46" s="4">
        <v>0</v>
      </c>
      <c r="AR46" s="49">
        <v>0</v>
      </c>
      <c r="AS46" s="48">
        <v>0</v>
      </c>
      <c r="AT46" s="4">
        <v>0</v>
      </c>
      <c r="AU46" s="49">
        <v>0</v>
      </c>
      <c r="AV46" s="48">
        <v>0</v>
      </c>
      <c r="AW46" s="4">
        <v>0</v>
      </c>
      <c r="AX46" s="49">
        <f t="shared" si="21"/>
        <v>0</v>
      </c>
      <c r="AY46" s="48">
        <v>0</v>
      </c>
      <c r="AZ46" s="4">
        <v>0</v>
      </c>
      <c r="BA46" s="49">
        <v>0</v>
      </c>
      <c r="BB46" s="56">
        <v>20</v>
      </c>
      <c r="BC46" s="9">
        <v>248</v>
      </c>
      <c r="BD46" s="49">
        <f t="shared" ref="BD46" si="26">BC46/BB46*1000</f>
        <v>12400</v>
      </c>
      <c r="BE46" s="48">
        <v>0</v>
      </c>
      <c r="BF46" s="4">
        <v>0</v>
      </c>
      <c r="BG46" s="49">
        <v>0</v>
      </c>
      <c r="BH46" s="48">
        <v>0</v>
      </c>
      <c r="BI46" s="4">
        <v>0</v>
      </c>
      <c r="BJ46" s="49">
        <v>0</v>
      </c>
      <c r="BK46" s="56">
        <v>0</v>
      </c>
      <c r="BL46" s="9">
        <v>0</v>
      </c>
      <c r="BM46" s="49">
        <v>0</v>
      </c>
      <c r="BN46" s="56">
        <v>0</v>
      </c>
      <c r="BO46" s="9">
        <v>0</v>
      </c>
      <c r="BP46" s="49">
        <v>0</v>
      </c>
      <c r="BQ46" s="48">
        <v>0</v>
      </c>
      <c r="BR46" s="4">
        <v>0</v>
      </c>
      <c r="BS46" s="49">
        <v>0</v>
      </c>
      <c r="BT46" s="48">
        <v>0</v>
      </c>
      <c r="BU46" s="4">
        <v>0</v>
      </c>
      <c r="BV46" s="49">
        <v>0</v>
      </c>
      <c r="BW46" s="48">
        <v>0</v>
      </c>
      <c r="BX46" s="4">
        <v>0</v>
      </c>
      <c r="BY46" s="49">
        <v>0</v>
      </c>
      <c r="BZ46" s="48">
        <v>0</v>
      </c>
      <c r="CA46" s="4">
        <v>0</v>
      </c>
      <c r="CB46" s="49">
        <v>0</v>
      </c>
      <c r="CC46" s="48">
        <v>0</v>
      </c>
      <c r="CD46" s="4">
        <v>0</v>
      </c>
      <c r="CE46" s="49">
        <v>0</v>
      </c>
      <c r="CF46" s="48">
        <v>0</v>
      </c>
      <c r="CG46" s="4">
        <v>0</v>
      </c>
      <c r="CH46" s="49">
        <v>0</v>
      </c>
      <c r="CI46" s="48">
        <v>0</v>
      </c>
      <c r="CJ46" s="4">
        <v>0</v>
      </c>
      <c r="CK46" s="49">
        <v>0</v>
      </c>
      <c r="CL46" s="48">
        <v>0</v>
      </c>
      <c r="CM46" s="4">
        <v>0</v>
      </c>
      <c r="CN46" s="49">
        <v>0</v>
      </c>
      <c r="CO46" s="48">
        <v>0</v>
      </c>
      <c r="CP46" s="4">
        <v>0</v>
      </c>
      <c r="CQ46" s="49">
        <v>0</v>
      </c>
      <c r="CR46" s="48">
        <v>0</v>
      </c>
      <c r="CS46" s="4">
        <v>0</v>
      </c>
      <c r="CT46" s="49">
        <v>0</v>
      </c>
      <c r="CU46" s="7">
        <f t="shared" si="22"/>
        <v>90</v>
      </c>
      <c r="CV46" s="11">
        <f t="shared" si="23"/>
        <v>1058</v>
      </c>
      <c r="CW46" s="1"/>
      <c r="CX46" s="2"/>
      <c r="CY46" s="1"/>
      <c r="CZ46" s="1"/>
      <c r="DA46" s="1"/>
      <c r="DB46" s="2"/>
      <c r="DC46" s="1"/>
      <c r="DD46" s="1"/>
      <c r="DE46" s="1"/>
      <c r="DF46" s="2"/>
      <c r="DG46" s="1"/>
      <c r="DH46" s="1"/>
      <c r="DI46" s="1"/>
      <c r="DJ46" s="2"/>
      <c r="DK46" s="1"/>
      <c r="DL46" s="1"/>
      <c r="DM46" s="1"/>
      <c r="DN46" s="2"/>
      <c r="DO46" s="1"/>
      <c r="DP46" s="1"/>
      <c r="DQ46" s="1"/>
      <c r="DR46" s="2"/>
      <c r="DS46" s="1"/>
      <c r="DT46" s="1"/>
      <c r="DU46" s="1"/>
      <c r="DV46" s="2"/>
      <c r="DW46" s="1"/>
      <c r="DX46" s="1"/>
      <c r="DY46" s="1"/>
    </row>
    <row r="47" spans="1:204" x14ac:dyDescent="0.3">
      <c r="A47" s="14">
        <v>2012</v>
      </c>
      <c r="B47" s="58" t="s">
        <v>7</v>
      </c>
      <c r="C47" s="48">
        <v>0</v>
      </c>
      <c r="D47" s="4">
        <v>0</v>
      </c>
      <c r="E47" s="49">
        <v>0</v>
      </c>
      <c r="F47" s="48">
        <v>0</v>
      </c>
      <c r="G47" s="4">
        <v>0</v>
      </c>
      <c r="H47" s="49">
        <v>0</v>
      </c>
      <c r="I47" s="48">
        <v>0</v>
      </c>
      <c r="J47" s="4">
        <v>0</v>
      </c>
      <c r="K47" s="49">
        <v>0</v>
      </c>
      <c r="L47" s="48">
        <v>0</v>
      </c>
      <c r="M47" s="4">
        <v>0</v>
      </c>
      <c r="N47" s="49">
        <v>0</v>
      </c>
      <c r="O47" s="48">
        <v>0</v>
      </c>
      <c r="P47" s="4">
        <v>0</v>
      </c>
      <c r="Q47" s="49">
        <v>0</v>
      </c>
      <c r="R47" s="48">
        <v>0</v>
      </c>
      <c r="S47" s="4">
        <v>0</v>
      </c>
      <c r="T47" s="49">
        <v>0</v>
      </c>
      <c r="U47" s="56">
        <v>0</v>
      </c>
      <c r="V47" s="9">
        <v>0</v>
      </c>
      <c r="W47" s="49">
        <f t="shared" si="19"/>
        <v>0</v>
      </c>
      <c r="X47" s="56">
        <v>2</v>
      </c>
      <c r="Y47" s="9">
        <v>99</v>
      </c>
      <c r="Z47" s="49">
        <f t="shared" si="20"/>
        <v>49500</v>
      </c>
      <c r="AA47" s="48">
        <v>0</v>
      </c>
      <c r="AB47" s="4">
        <v>1</v>
      </c>
      <c r="AC47" s="49">
        <v>0</v>
      </c>
      <c r="AD47" s="48">
        <v>0</v>
      </c>
      <c r="AE47" s="4">
        <v>0</v>
      </c>
      <c r="AF47" s="49">
        <v>0</v>
      </c>
      <c r="AG47" s="48">
        <v>0</v>
      </c>
      <c r="AH47" s="4">
        <v>0</v>
      </c>
      <c r="AI47" s="49">
        <v>0</v>
      </c>
      <c r="AJ47" s="48">
        <v>0</v>
      </c>
      <c r="AK47" s="4">
        <v>0</v>
      </c>
      <c r="AL47" s="55">
        <v>0</v>
      </c>
      <c r="AM47" s="48">
        <v>0</v>
      </c>
      <c r="AN47" s="4">
        <v>0</v>
      </c>
      <c r="AO47" s="49">
        <v>0</v>
      </c>
      <c r="AP47" s="48">
        <v>0</v>
      </c>
      <c r="AQ47" s="4">
        <v>0</v>
      </c>
      <c r="AR47" s="49">
        <v>0</v>
      </c>
      <c r="AS47" s="48">
        <v>0</v>
      </c>
      <c r="AT47" s="4">
        <v>0</v>
      </c>
      <c r="AU47" s="49">
        <v>0</v>
      </c>
      <c r="AV47" s="48">
        <v>0</v>
      </c>
      <c r="AW47" s="4">
        <v>0</v>
      </c>
      <c r="AX47" s="49">
        <f t="shared" si="21"/>
        <v>0</v>
      </c>
      <c r="AY47" s="48">
        <v>0</v>
      </c>
      <c r="AZ47" s="4">
        <v>0</v>
      </c>
      <c r="BA47" s="49">
        <v>0</v>
      </c>
      <c r="BB47" s="48">
        <v>0</v>
      </c>
      <c r="BC47" s="4">
        <v>0</v>
      </c>
      <c r="BD47" s="49">
        <v>0</v>
      </c>
      <c r="BE47" s="48">
        <v>0</v>
      </c>
      <c r="BF47" s="4">
        <v>0</v>
      </c>
      <c r="BG47" s="49">
        <v>0</v>
      </c>
      <c r="BH47" s="48">
        <v>0</v>
      </c>
      <c r="BI47" s="4">
        <v>0</v>
      </c>
      <c r="BJ47" s="49">
        <v>0</v>
      </c>
      <c r="BK47" s="48">
        <v>0</v>
      </c>
      <c r="BL47" s="4">
        <v>0</v>
      </c>
      <c r="BM47" s="49">
        <v>0</v>
      </c>
      <c r="BN47" s="48">
        <v>0</v>
      </c>
      <c r="BO47" s="4">
        <v>0</v>
      </c>
      <c r="BP47" s="49">
        <v>0</v>
      </c>
      <c r="BQ47" s="48">
        <v>0</v>
      </c>
      <c r="BR47" s="4">
        <v>0</v>
      </c>
      <c r="BS47" s="49">
        <v>0</v>
      </c>
      <c r="BT47" s="48">
        <v>0</v>
      </c>
      <c r="BU47" s="4">
        <v>0</v>
      </c>
      <c r="BV47" s="49">
        <v>0</v>
      </c>
      <c r="BW47" s="48">
        <v>0</v>
      </c>
      <c r="BX47" s="4">
        <v>0</v>
      </c>
      <c r="BY47" s="49">
        <v>0</v>
      </c>
      <c r="BZ47" s="48">
        <v>0</v>
      </c>
      <c r="CA47" s="4">
        <v>0</v>
      </c>
      <c r="CB47" s="49">
        <v>0</v>
      </c>
      <c r="CC47" s="48">
        <v>0</v>
      </c>
      <c r="CD47" s="4">
        <v>0</v>
      </c>
      <c r="CE47" s="49">
        <v>0</v>
      </c>
      <c r="CF47" s="48">
        <v>0</v>
      </c>
      <c r="CG47" s="4">
        <v>0</v>
      </c>
      <c r="CH47" s="49">
        <v>0</v>
      </c>
      <c r="CI47" s="48">
        <v>0</v>
      </c>
      <c r="CJ47" s="4">
        <v>0</v>
      </c>
      <c r="CK47" s="49">
        <v>0</v>
      </c>
      <c r="CL47" s="48">
        <v>0</v>
      </c>
      <c r="CM47" s="4">
        <v>0</v>
      </c>
      <c r="CN47" s="49">
        <v>0</v>
      </c>
      <c r="CO47" s="48">
        <v>0</v>
      </c>
      <c r="CP47" s="4">
        <v>0</v>
      </c>
      <c r="CQ47" s="49">
        <v>0</v>
      </c>
      <c r="CR47" s="48">
        <v>0</v>
      </c>
      <c r="CS47" s="4">
        <v>0</v>
      </c>
      <c r="CT47" s="49">
        <v>0</v>
      </c>
      <c r="CU47" s="7">
        <f t="shared" si="22"/>
        <v>2</v>
      </c>
      <c r="CV47" s="11">
        <f t="shared" si="23"/>
        <v>100</v>
      </c>
      <c r="CW47" s="1"/>
      <c r="CX47" s="2"/>
      <c r="CY47" s="1"/>
      <c r="CZ47" s="1"/>
      <c r="DA47" s="1"/>
      <c r="DB47" s="2"/>
      <c r="DC47" s="1"/>
      <c r="DD47" s="1"/>
      <c r="DE47" s="1"/>
      <c r="DF47" s="2"/>
      <c r="DG47" s="1"/>
      <c r="DH47" s="1"/>
      <c r="DI47" s="1"/>
      <c r="DJ47" s="2"/>
      <c r="DK47" s="1"/>
      <c r="DL47" s="1"/>
      <c r="DM47" s="1"/>
      <c r="DN47" s="2"/>
      <c r="DO47" s="1"/>
      <c r="DP47" s="1"/>
      <c r="DQ47" s="1"/>
      <c r="DR47" s="2"/>
      <c r="DS47" s="1"/>
      <c r="DT47" s="1"/>
      <c r="DU47" s="1"/>
      <c r="DV47" s="2"/>
      <c r="DW47" s="1"/>
      <c r="DX47" s="1"/>
      <c r="DY47" s="1"/>
    </row>
    <row r="48" spans="1:204" x14ac:dyDescent="0.3">
      <c r="A48" s="14">
        <v>2012</v>
      </c>
      <c r="B48" s="58" t="s">
        <v>8</v>
      </c>
      <c r="C48" s="48">
        <v>0</v>
      </c>
      <c r="D48" s="4">
        <v>0</v>
      </c>
      <c r="E48" s="49">
        <v>0</v>
      </c>
      <c r="F48" s="48">
        <v>0</v>
      </c>
      <c r="G48" s="4">
        <v>0</v>
      </c>
      <c r="H48" s="49">
        <v>0</v>
      </c>
      <c r="I48" s="48">
        <v>0</v>
      </c>
      <c r="J48" s="4">
        <v>0</v>
      </c>
      <c r="K48" s="49">
        <v>0</v>
      </c>
      <c r="L48" s="48">
        <v>0</v>
      </c>
      <c r="M48" s="4">
        <v>0</v>
      </c>
      <c r="N48" s="49">
        <v>0</v>
      </c>
      <c r="O48" s="48">
        <v>0</v>
      </c>
      <c r="P48" s="4">
        <v>0</v>
      </c>
      <c r="Q48" s="49">
        <v>0</v>
      </c>
      <c r="R48" s="48">
        <v>0</v>
      </c>
      <c r="S48" s="4">
        <v>0</v>
      </c>
      <c r="T48" s="49">
        <v>0</v>
      </c>
      <c r="U48" s="48">
        <v>0</v>
      </c>
      <c r="V48" s="4">
        <v>0</v>
      </c>
      <c r="W48" s="49">
        <f t="shared" si="19"/>
        <v>0</v>
      </c>
      <c r="X48" s="48">
        <v>0</v>
      </c>
      <c r="Y48" s="4">
        <v>0</v>
      </c>
      <c r="Z48" s="49">
        <v>0</v>
      </c>
      <c r="AA48" s="48">
        <v>0</v>
      </c>
      <c r="AB48" s="4">
        <v>0</v>
      </c>
      <c r="AC48" s="49">
        <v>0</v>
      </c>
      <c r="AD48" s="48">
        <v>0</v>
      </c>
      <c r="AE48" s="4">
        <v>0</v>
      </c>
      <c r="AF48" s="49">
        <v>0</v>
      </c>
      <c r="AG48" s="48">
        <v>0</v>
      </c>
      <c r="AH48" s="4">
        <v>0</v>
      </c>
      <c r="AI48" s="49">
        <v>0</v>
      </c>
      <c r="AJ48" s="48">
        <v>0</v>
      </c>
      <c r="AK48" s="4">
        <v>0</v>
      </c>
      <c r="AL48" s="49">
        <f>IF(AJ48=0,0,AK48/AJ48*1000)</f>
        <v>0</v>
      </c>
      <c r="AM48" s="48">
        <v>0</v>
      </c>
      <c r="AN48" s="4">
        <v>0</v>
      </c>
      <c r="AO48" s="49">
        <v>0</v>
      </c>
      <c r="AP48" s="48">
        <v>0</v>
      </c>
      <c r="AQ48" s="4">
        <v>0</v>
      </c>
      <c r="AR48" s="49">
        <v>0</v>
      </c>
      <c r="AS48" s="48">
        <v>0</v>
      </c>
      <c r="AT48" s="4">
        <v>0</v>
      </c>
      <c r="AU48" s="49">
        <v>0</v>
      </c>
      <c r="AV48" s="48">
        <v>0</v>
      </c>
      <c r="AW48" s="4">
        <v>0</v>
      </c>
      <c r="AX48" s="49">
        <f t="shared" si="21"/>
        <v>0</v>
      </c>
      <c r="AY48" s="48">
        <v>0</v>
      </c>
      <c r="AZ48" s="4">
        <v>0</v>
      </c>
      <c r="BA48" s="49">
        <v>0</v>
      </c>
      <c r="BB48" s="48">
        <v>0</v>
      </c>
      <c r="BC48" s="4">
        <v>0</v>
      </c>
      <c r="BD48" s="49">
        <v>0</v>
      </c>
      <c r="BE48" s="48">
        <v>0</v>
      </c>
      <c r="BF48" s="4">
        <v>0</v>
      </c>
      <c r="BG48" s="49">
        <v>0</v>
      </c>
      <c r="BH48" s="48">
        <v>0</v>
      </c>
      <c r="BI48" s="4">
        <v>0</v>
      </c>
      <c r="BJ48" s="49">
        <v>0</v>
      </c>
      <c r="BK48" s="48">
        <v>0</v>
      </c>
      <c r="BL48" s="4">
        <v>0</v>
      </c>
      <c r="BM48" s="49">
        <v>0</v>
      </c>
      <c r="BN48" s="48">
        <v>0</v>
      </c>
      <c r="BO48" s="4">
        <v>0</v>
      </c>
      <c r="BP48" s="49">
        <v>0</v>
      </c>
      <c r="BQ48" s="48">
        <v>0</v>
      </c>
      <c r="BR48" s="4">
        <v>0</v>
      </c>
      <c r="BS48" s="49">
        <v>0</v>
      </c>
      <c r="BT48" s="48">
        <v>0</v>
      </c>
      <c r="BU48" s="4">
        <v>0</v>
      </c>
      <c r="BV48" s="49">
        <v>0</v>
      </c>
      <c r="BW48" s="48">
        <v>0</v>
      </c>
      <c r="BX48" s="4">
        <v>0</v>
      </c>
      <c r="BY48" s="49">
        <v>0</v>
      </c>
      <c r="BZ48" s="48">
        <v>0</v>
      </c>
      <c r="CA48" s="4">
        <v>0</v>
      </c>
      <c r="CB48" s="49">
        <v>0</v>
      </c>
      <c r="CC48" s="48">
        <v>0</v>
      </c>
      <c r="CD48" s="4">
        <v>0</v>
      </c>
      <c r="CE48" s="49">
        <v>0</v>
      </c>
      <c r="CF48" s="48">
        <v>0</v>
      </c>
      <c r="CG48" s="4">
        <v>0</v>
      </c>
      <c r="CH48" s="49">
        <v>0</v>
      </c>
      <c r="CI48" s="48">
        <v>0</v>
      </c>
      <c r="CJ48" s="4">
        <v>0</v>
      </c>
      <c r="CK48" s="49">
        <v>0</v>
      </c>
      <c r="CL48" s="48">
        <v>0</v>
      </c>
      <c r="CM48" s="4">
        <v>0</v>
      </c>
      <c r="CN48" s="49">
        <v>0</v>
      </c>
      <c r="CO48" s="48">
        <v>0</v>
      </c>
      <c r="CP48" s="4">
        <v>0</v>
      </c>
      <c r="CQ48" s="49">
        <v>0</v>
      </c>
      <c r="CR48" s="48">
        <v>0</v>
      </c>
      <c r="CS48" s="4">
        <v>0</v>
      </c>
      <c r="CT48" s="49">
        <v>0</v>
      </c>
      <c r="CU48" s="7">
        <f t="shared" si="22"/>
        <v>0</v>
      </c>
      <c r="CV48" s="11">
        <f t="shared" si="23"/>
        <v>0</v>
      </c>
      <c r="CW48" s="1"/>
      <c r="CX48" s="2"/>
      <c r="CY48" s="1"/>
      <c r="CZ48" s="1"/>
      <c r="DA48" s="1"/>
      <c r="DB48" s="2"/>
      <c r="DC48" s="1"/>
      <c r="DD48" s="1"/>
      <c r="DE48" s="1"/>
      <c r="DF48" s="2"/>
      <c r="DG48" s="1"/>
      <c r="DH48" s="1"/>
      <c r="DI48" s="1"/>
      <c r="DJ48" s="2"/>
      <c r="DK48" s="1"/>
      <c r="DL48" s="1"/>
      <c r="DM48" s="1"/>
      <c r="DN48" s="2"/>
      <c r="DO48" s="1"/>
      <c r="DP48" s="1"/>
      <c r="DQ48" s="1"/>
      <c r="DR48" s="2"/>
      <c r="DS48" s="1"/>
      <c r="DT48" s="1"/>
      <c r="DU48" s="1"/>
      <c r="DV48" s="2"/>
      <c r="DW48" s="1"/>
      <c r="DX48" s="1"/>
      <c r="DY48" s="1"/>
    </row>
    <row r="49" spans="1:204" x14ac:dyDescent="0.3">
      <c r="A49" s="14">
        <v>2012</v>
      </c>
      <c r="B49" s="58" t="s">
        <v>9</v>
      </c>
      <c r="C49" s="48">
        <v>0</v>
      </c>
      <c r="D49" s="4">
        <v>0</v>
      </c>
      <c r="E49" s="49">
        <v>0</v>
      </c>
      <c r="F49" s="48">
        <v>0</v>
      </c>
      <c r="G49" s="4">
        <v>0</v>
      </c>
      <c r="H49" s="49">
        <v>0</v>
      </c>
      <c r="I49" s="48">
        <v>0</v>
      </c>
      <c r="J49" s="4">
        <v>0</v>
      </c>
      <c r="K49" s="49">
        <v>0</v>
      </c>
      <c r="L49" s="48">
        <v>0</v>
      </c>
      <c r="M49" s="4">
        <v>0</v>
      </c>
      <c r="N49" s="49">
        <v>0</v>
      </c>
      <c r="O49" s="48">
        <v>0</v>
      </c>
      <c r="P49" s="4">
        <v>0</v>
      </c>
      <c r="Q49" s="49">
        <v>0</v>
      </c>
      <c r="R49" s="48">
        <v>0</v>
      </c>
      <c r="S49" s="4">
        <v>0</v>
      </c>
      <c r="T49" s="49">
        <v>0</v>
      </c>
      <c r="U49" s="48">
        <v>0</v>
      </c>
      <c r="V49" s="4">
        <v>0</v>
      </c>
      <c r="W49" s="49">
        <f t="shared" si="19"/>
        <v>0</v>
      </c>
      <c r="X49" s="48">
        <v>0</v>
      </c>
      <c r="Y49" s="4">
        <v>0</v>
      </c>
      <c r="Z49" s="49">
        <v>0</v>
      </c>
      <c r="AA49" s="48">
        <v>0</v>
      </c>
      <c r="AB49" s="4">
        <v>1</v>
      </c>
      <c r="AC49" s="49">
        <v>2</v>
      </c>
      <c r="AD49" s="48">
        <v>0</v>
      </c>
      <c r="AE49" s="4">
        <v>0</v>
      </c>
      <c r="AF49" s="49">
        <v>0</v>
      </c>
      <c r="AG49" s="48">
        <v>0</v>
      </c>
      <c r="AH49" s="4">
        <v>0</v>
      </c>
      <c r="AI49" s="49">
        <v>0</v>
      </c>
      <c r="AJ49" s="48">
        <v>0</v>
      </c>
      <c r="AK49" s="4">
        <v>0</v>
      </c>
      <c r="AL49" s="49">
        <f t="shared" ref="AL49:AL56" si="27">IF(AJ49=0,0,AK49/AJ49*1000)</f>
        <v>0</v>
      </c>
      <c r="AM49" s="48">
        <v>0</v>
      </c>
      <c r="AN49" s="4">
        <v>0</v>
      </c>
      <c r="AO49" s="49">
        <v>0</v>
      </c>
      <c r="AP49" s="48">
        <v>0</v>
      </c>
      <c r="AQ49" s="4">
        <v>0</v>
      </c>
      <c r="AR49" s="49">
        <v>0</v>
      </c>
      <c r="AS49" s="48">
        <v>0</v>
      </c>
      <c r="AT49" s="4">
        <v>0</v>
      </c>
      <c r="AU49" s="49">
        <v>0</v>
      </c>
      <c r="AV49" s="48">
        <v>0</v>
      </c>
      <c r="AW49" s="4">
        <v>0</v>
      </c>
      <c r="AX49" s="49">
        <f t="shared" si="21"/>
        <v>0</v>
      </c>
      <c r="AY49" s="48">
        <v>0</v>
      </c>
      <c r="AZ49" s="4">
        <v>0</v>
      </c>
      <c r="BA49" s="49">
        <v>0</v>
      </c>
      <c r="BB49" s="48">
        <v>0</v>
      </c>
      <c r="BC49" s="4">
        <v>0</v>
      </c>
      <c r="BD49" s="49">
        <v>0</v>
      </c>
      <c r="BE49" s="48">
        <v>0</v>
      </c>
      <c r="BF49" s="4">
        <v>0</v>
      </c>
      <c r="BG49" s="49">
        <v>0</v>
      </c>
      <c r="BH49" s="48">
        <v>0</v>
      </c>
      <c r="BI49" s="4">
        <v>0</v>
      </c>
      <c r="BJ49" s="49">
        <v>0</v>
      </c>
      <c r="BK49" s="48">
        <v>0</v>
      </c>
      <c r="BL49" s="4">
        <v>0</v>
      </c>
      <c r="BM49" s="49">
        <v>0</v>
      </c>
      <c r="BN49" s="48">
        <v>0</v>
      </c>
      <c r="BO49" s="4">
        <v>0</v>
      </c>
      <c r="BP49" s="49">
        <v>0</v>
      </c>
      <c r="BQ49" s="48">
        <v>0</v>
      </c>
      <c r="BR49" s="4">
        <v>0</v>
      </c>
      <c r="BS49" s="49">
        <v>0</v>
      </c>
      <c r="BT49" s="48">
        <v>0</v>
      </c>
      <c r="BU49" s="4">
        <v>0</v>
      </c>
      <c r="BV49" s="49">
        <v>0</v>
      </c>
      <c r="BW49" s="48">
        <v>0</v>
      </c>
      <c r="BX49" s="4">
        <v>0</v>
      </c>
      <c r="BY49" s="49">
        <v>0</v>
      </c>
      <c r="BZ49" s="48">
        <v>0</v>
      </c>
      <c r="CA49" s="4">
        <v>0</v>
      </c>
      <c r="CB49" s="49">
        <v>0</v>
      </c>
      <c r="CC49" s="48">
        <v>0</v>
      </c>
      <c r="CD49" s="4">
        <v>0</v>
      </c>
      <c r="CE49" s="49">
        <v>0</v>
      </c>
      <c r="CF49" s="48">
        <v>0</v>
      </c>
      <c r="CG49" s="4">
        <v>0</v>
      </c>
      <c r="CH49" s="49">
        <v>0</v>
      </c>
      <c r="CI49" s="48">
        <v>0</v>
      </c>
      <c r="CJ49" s="4">
        <v>0</v>
      </c>
      <c r="CK49" s="49">
        <v>0</v>
      </c>
      <c r="CL49" s="48">
        <v>0</v>
      </c>
      <c r="CM49" s="4">
        <v>0</v>
      </c>
      <c r="CN49" s="49">
        <v>0</v>
      </c>
      <c r="CO49" s="48">
        <v>0</v>
      </c>
      <c r="CP49" s="4">
        <v>0</v>
      </c>
      <c r="CQ49" s="49">
        <v>0</v>
      </c>
      <c r="CR49" s="48">
        <v>0</v>
      </c>
      <c r="CS49" s="4">
        <v>0</v>
      </c>
      <c r="CT49" s="49">
        <v>0</v>
      </c>
      <c r="CU49" s="7">
        <f t="shared" si="22"/>
        <v>0</v>
      </c>
      <c r="CV49" s="11">
        <f t="shared" si="23"/>
        <v>1</v>
      </c>
      <c r="CW49" s="1"/>
      <c r="CX49" s="2"/>
      <c r="CY49" s="1"/>
      <c r="CZ49" s="1"/>
      <c r="DA49" s="1"/>
      <c r="DB49" s="2"/>
      <c r="DC49" s="1"/>
      <c r="DD49" s="1"/>
      <c r="DE49" s="1"/>
      <c r="DF49" s="2"/>
      <c r="DG49" s="1"/>
      <c r="DH49" s="1"/>
      <c r="DI49" s="1"/>
      <c r="DJ49" s="2"/>
      <c r="DK49" s="1"/>
      <c r="DL49" s="1"/>
      <c r="DM49" s="1"/>
      <c r="DN49" s="2"/>
      <c r="DO49" s="1"/>
      <c r="DP49" s="1"/>
      <c r="DQ49" s="1"/>
      <c r="DR49" s="2"/>
      <c r="DS49" s="1"/>
      <c r="DT49" s="1"/>
      <c r="DU49" s="1"/>
      <c r="DV49" s="2"/>
      <c r="DW49" s="1"/>
      <c r="DX49" s="1"/>
      <c r="DY49" s="1"/>
    </row>
    <row r="50" spans="1:204" x14ac:dyDescent="0.3">
      <c r="A50" s="14">
        <v>2012</v>
      </c>
      <c r="B50" s="58" t="s">
        <v>10</v>
      </c>
      <c r="C50" s="48">
        <v>0</v>
      </c>
      <c r="D50" s="4">
        <v>0</v>
      </c>
      <c r="E50" s="49">
        <v>0</v>
      </c>
      <c r="F50" s="48">
        <v>0</v>
      </c>
      <c r="G50" s="4">
        <v>0</v>
      </c>
      <c r="H50" s="49">
        <v>0</v>
      </c>
      <c r="I50" s="48">
        <v>0</v>
      </c>
      <c r="J50" s="4">
        <v>0</v>
      </c>
      <c r="K50" s="49">
        <v>0</v>
      </c>
      <c r="L50" s="48">
        <v>0</v>
      </c>
      <c r="M50" s="4">
        <v>0</v>
      </c>
      <c r="N50" s="49">
        <v>0</v>
      </c>
      <c r="O50" s="48">
        <v>0</v>
      </c>
      <c r="P50" s="4">
        <v>0</v>
      </c>
      <c r="Q50" s="49">
        <v>0</v>
      </c>
      <c r="R50" s="48">
        <v>0</v>
      </c>
      <c r="S50" s="4">
        <v>0</v>
      </c>
      <c r="T50" s="49">
        <v>0</v>
      </c>
      <c r="U50" s="48">
        <v>0</v>
      </c>
      <c r="V50" s="4">
        <v>0</v>
      </c>
      <c r="W50" s="49">
        <f t="shared" si="19"/>
        <v>0</v>
      </c>
      <c r="X50" s="48">
        <v>0</v>
      </c>
      <c r="Y50" s="4">
        <v>0</v>
      </c>
      <c r="Z50" s="49">
        <v>0</v>
      </c>
      <c r="AA50" s="48">
        <v>0</v>
      </c>
      <c r="AB50" s="4">
        <v>-1</v>
      </c>
      <c r="AC50" s="49">
        <v>1</v>
      </c>
      <c r="AD50" s="48">
        <v>0</v>
      </c>
      <c r="AE50" s="4">
        <v>0</v>
      </c>
      <c r="AF50" s="49">
        <v>0</v>
      </c>
      <c r="AG50" s="48">
        <v>0</v>
      </c>
      <c r="AH50" s="4">
        <v>0</v>
      </c>
      <c r="AI50" s="49">
        <v>0</v>
      </c>
      <c r="AJ50" s="48">
        <v>0</v>
      </c>
      <c r="AK50" s="4">
        <v>0</v>
      </c>
      <c r="AL50" s="49">
        <f t="shared" si="27"/>
        <v>0</v>
      </c>
      <c r="AM50" s="48">
        <v>0</v>
      </c>
      <c r="AN50" s="4">
        <v>0</v>
      </c>
      <c r="AO50" s="49">
        <v>0</v>
      </c>
      <c r="AP50" s="48">
        <v>0</v>
      </c>
      <c r="AQ50" s="4">
        <v>0</v>
      </c>
      <c r="AR50" s="49">
        <v>0</v>
      </c>
      <c r="AS50" s="48">
        <v>0</v>
      </c>
      <c r="AT50" s="4">
        <v>0</v>
      </c>
      <c r="AU50" s="49">
        <v>0</v>
      </c>
      <c r="AV50" s="48">
        <v>0</v>
      </c>
      <c r="AW50" s="4">
        <v>0</v>
      </c>
      <c r="AX50" s="49">
        <f t="shared" si="21"/>
        <v>0</v>
      </c>
      <c r="AY50" s="48">
        <v>0</v>
      </c>
      <c r="AZ50" s="4">
        <v>0</v>
      </c>
      <c r="BA50" s="49">
        <v>0</v>
      </c>
      <c r="BB50" s="48">
        <v>0</v>
      </c>
      <c r="BC50" s="4">
        <v>0</v>
      </c>
      <c r="BD50" s="49">
        <v>0</v>
      </c>
      <c r="BE50" s="48">
        <v>0</v>
      </c>
      <c r="BF50" s="4">
        <v>0</v>
      </c>
      <c r="BG50" s="49">
        <v>0</v>
      </c>
      <c r="BH50" s="48">
        <v>0</v>
      </c>
      <c r="BI50" s="4">
        <v>0</v>
      </c>
      <c r="BJ50" s="49">
        <v>0</v>
      </c>
      <c r="BK50" s="48">
        <v>0</v>
      </c>
      <c r="BL50" s="4">
        <v>0</v>
      </c>
      <c r="BM50" s="49">
        <v>0</v>
      </c>
      <c r="BN50" s="48">
        <v>0</v>
      </c>
      <c r="BO50" s="4">
        <v>0</v>
      </c>
      <c r="BP50" s="49">
        <v>0</v>
      </c>
      <c r="BQ50" s="48">
        <v>0</v>
      </c>
      <c r="BR50" s="4">
        <v>0</v>
      </c>
      <c r="BS50" s="49">
        <v>0</v>
      </c>
      <c r="BT50" s="48">
        <v>0</v>
      </c>
      <c r="BU50" s="4">
        <v>0</v>
      </c>
      <c r="BV50" s="49">
        <v>0</v>
      </c>
      <c r="BW50" s="48">
        <v>0</v>
      </c>
      <c r="BX50" s="4">
        <v>0</v>
      </c>
      <c r="BY50" s="49">
        <v>0</v>
      </c>
      <c r="BZ50" s="48">
        <v>0</v>
      </c>
      <c r="CA50" s="4">
        <v>0</v>
      </c>
      <c r="CB50" s="49">
        <v>0</v>
      </c>
      <c r="CC50" s="48">
        <v>0</v>
      </c>
      <c r="CD50" s="4">
        <v>0</v>
      </c>
      <c r="CE50" s="49">
        <v>0</v>
      </c>
      <c r="CF50" s="48">
        <v>0</v>
      </c>
      <c r="CG50" s="4">
        <v>0</v>
      </c>
      <c r="CH50" s="49">
        <v>0</v>
      </c>
      <c r="CI50" s="48">
        <v>0</v>
      </c>
      <c r="CJ50" s="4">
        <v>0</v>
      </c>
      <c r="CK50" s="49">
        <v>0</v>
      </c>
      <c r="CL50" s="48">
        <v>0</v>
      </c>
      <c r="CM50" s="4">
        <v>0</v>
      </c>
      <c r="CN50" s="49">
        <v>0</v>
      </c>
      <c r="CO50" s="48">
        <v>0</v>
      </c>
      <c r="CP50" s="4">
        <v>0</v>
      </c>
      <c r="CQ50" s="49">
        <v>0</v>
      </c>
      <c r="CR50" s="48">
        <v>0</v>
      </c>
      <c r="CS50" s="4">
        <v>0</v>
      </c>
      <c r="CT50" s="49">
        <v>0</v>
      </c>
      <c r="CU50" s="7">
        <f t="shared" si="22"/>
        <v>0</v>
      </c>
      <c r="CV50" s="11">
        <f t="shared" si="23"/>
        <v>-1</v>
      </c>
      <c r="CW50" s="1"/>
      <c r="CX50" s="2"/>
      <c r="CY50" s="1"/>
      <c r="CZ50" s="1"/>
      <c r="DA50" s="1"/>
      <c r="DB50" s="2"/>
      <c r="DC50" s="1"/>
      <c r="DD50" s="1"/>
      <c r="DE50" s="1"/>
      <c r="DF50" s="2"/>
      <c r="DG50" s="1"/>
      <c r="DH50" s="1"/>
      <c r="DI50" s="1"/>
      <c r="DJ50" s="2"/>
      <c r="DK50" s="1"/>
      <c r="DL50" s="1"/>
      <c r="DM50" s="1"/>
      <c r="DN50" s="2"/>
      <c r="DO50" s="1"/>
      <c r="DP50" s="1"/>
      <c r="DQ50" s="1"/>
      <c r="DR50" s="2"/>
      <c r="DS50" s="1"/>
      <c r="DT50" s="1"/>
      <c r="DU50" s="1"/>
      <c r="DV50" s="2"/>
      <c r="DW50" s="1"/>
      <c r="DX50" s="1"/>
      <c r="DY50" s="1"/>
    </row>
    <row r="51" spans="1:204" x14ac:dyDescent="0.3">
      <c r="A51" s="14">
        <v>2012</v>
      </c>
      <c r="B51" s="58" t="s">
        <v>11</v>
      </c>
      <c r="C51" s="48">
        <v>0</v>
      </c>
      <c r="D51" s="4">
        <v>0</v>
      </c>
      <c r="E51" s="49">
        <v>0</v>
      </c>
      <c r="F51" s="48">
        <v>0</v>
      </c>
      <c r="G51" s="4">
        <v>0</v>
      </c>
      <c r="H51" s="49">
        <v>0</v>
      </c>
      <c r="I51" s="48">
        <v>0</v>
      </c>
      <c r="J51" s="4">
        <v>0</v>
      </c>
      <c r="K51" s="49">
        <v>0</v>
      </c>
      <c r="L51" s="48">
        <v>0</v>
      </c>
      <c r="M51" s="4">
        <v>0</v>
      </c>
      <c r="N51" s="49">
        <v>0</v>
      </c>
      <c r="O51" s="48">
        <v>27524</v>
      </c>
      <c r="P51" s="4">
        <v>132930</v>
      </c>
      <c r="Q51" s="49">
        <f t="shared" si="25"/>
        <v>4829.6032553407931</v>
      </c>
      <c r="R51" s="48">
        <v>0</v>
      </c>
      <c r="S51" s="4">
        <v>0</v>
      </c>
      <c r="T51" s="49">
        <v>0</v>
      </c>
      <c r="U51" s="48">
        <v>0</v>
      </c>
      <c r="V51" s="4">
        <v>0</v>
      </c>
      <c r="W51" s="49">
        <f t="shared" si="19"/>
        <v>0</v>
      </c>
      <c r="X51" s="48">
        <v>0</v>
      </c>
      <c r="Y51" s="4">
        <v>0</v>
      </c>
      <c r="Z51" s="49">
        <v>0</v>
      </c>
      <c r="AA51" s="48">
        <v>0</v>
      </c>
      <c r="AB51" s="4">
        <v>2</v>
      </c>
      <c r="AC51" s="49">
        <v>4</v>
      </c>
      <c r="AD51" s="48">
        <v>0</v>
      </c>
      <c r="AE51" s="4">
        <v>0</v>
      </c>
      <c r="AF51" s="49">
        <v>0</v>
      </c>
      <c r="AG51" s="48">
        <v>0</v>
      </c>
      <c r="AH51" s="4">
        <v>0</v>
      </c>
      <c r="AI51" s="49">
        <v>0</v>
      </c>
      <c r="AJ51" s="48">
        <v>0</v>
      </c>
      <c r="AK51" s="4">
        <v>0</v>
      </c>
      <c r="AL51" s="49">
        <f t="shared" si="27"/>
        <v>0</v>
      </c>
      <c r="AM51" s="48">
        <v>0</v>
      </c>
      <c r="AN51" s="4">
        <v>0</v>
      </c>
      <c r="AO51" s="49">
        <v>0</v>
      </c>
      <c r="AP51" s="48">
        <v>0</v>
      </c>
      <c r="AQ51" s="4">
        <v>0</v>
      </c>
      <c r="AR51" s="49">
        <v>0</v>
      </c>
      <c r="AS51" s="48">
        <v>0</v>
      </c>
      <c r="AT51" s="4">
        <v>0</v>
      </c>
      <c r="AU51" s="49">
        <v>0</v>
      </c>
      <c r="AV51" s="48">
        <v>0</v>
      </c>
      <c r="AW51" s="4">
        <v>0</v>
      </c>
      <c r="AX51" s="49">
        <f t="shared" si="21"/>
        <v>0</v>
      </c>
      <c r="AY51" s="48">
        <v>0</v>
      </c>
      <c r="AZ51" s="4">
        <v>0</v>
      </c>
      <c r="BA51" s="49">
        <v>0</v>
      </c>
      <c r="BB51" s="48">
        <v>0</v>
      </c>
      <c r="BC51" s="4">
        <v>0</v>
      </c>
      <c r="BD51" s="49">
        <v>0</v>
      </c>
      <c r="BE51" s="48">
        <v>0</v>
      </c>
      <c r="BF51" s="4">
        <v>0</v>
      </c>
      <c r="BG51" s="49">
        <v>0</v>
      </c>
      <c r="BH51" s="48">
        <v>0</v>
      </c>
      <c r="BI51" s="4">
        <v>0</v>
      </c>
      <c r="BJ51" s="49">
        <v>0</v>
      </c>
      <c r="BK51" s="48">
        <v>0</v>
      </c>
      <c r="BL51" s="4">
        <v>0</v>
      </c>
      <c r="BM51" s="49">
        <v>0</v>
      </c>
      <c r="BN51" s="48">
        <v>0</v>
      </c>
      <c r="BO51" s="4">
        <v>0</v>
      </c>
      <c r="BP51" s="49">
        <v>0</v>
      </c>
      <c r="BQ51" s="48">
        <v>0</v>
      </c>
      <c r="BR51" s="4">
        <v>0</v>
      </c>
      <c r="BS51" s="49">
        <v>0</v>
      </c>
      <c r="BT51" s="48">
        <v>0</v>
      </c>
      <c r="BU51" s="4">
        <v>0</v>
      </c>
      <c r="BV51" s="49">
        <v>0</v>
      </c>
      <c r="BW51" s="48">
        <v>0</v>
      </c>
      <c r="BX51" s="4">
        <v>0</v>
      </c>
      <c r="BY51" s="49">
        <v>0</v>
      </c>
      <c r="BZ51" s="48">
        <v>0</v>
      </c>
      <c r="CA51" s="4">
        <v>0</v>
      </c>
      <c r="CB51" s="49">
        <v>0</v>
      </c>
      <c r="CC51" s="48">
        <v>0</v>
      </c>
      <c r="CD51" s="4">
        <v>0</v>
      </c>
      <c r="CE51" s="49">
        <v>0</v>
      </c>
      <c r="CF51" s="48">
        <v>0</v>
      </c>
      <c r="CG51" s="4">
        <v>0</v>
      </c>
      <c r="CH51" s="49">
        <v>0</v>
      </c>
      <c r="CI51" s="48">
        <v>0</v>
      </c>
      <c r="CJ51" s="4">
        <v>0</v>
      </c>
      <c r="CK51" s="49">
        <v>0</v>
      </c>
      <c r="CL51" s="48">
        <v>0</v>
      </c>
      <c r="CM51" s="4">
        <v>0</v>
      </c>
      <c r="CN51" s="49">
        <v>0</v>
      </c>
      <c r="CO51" s="48">
        <v>0</v>
      </c>
      <c r="CP51" s="4">
        <v>0</v>
      </c>
      <c r="CQ51" s="49">
        <v>0</v>
      </c>
      <c r="CR51" s="48">
        <v>0</v>
      </c>
      <c r="CS51" s="4">
        <v>0</v>
      </c>
      <c r="CT51" s="49">
        <v>0</v>
      </c>
      <c r="CU51" s="7">
        <f t="shared" si="22"/>
        <v>27524</v>
      </c>
      <c r="CV51" s="11">
        <f t="shared" si="23"/>
        <v>132932</v>
      </c>
      <c r="CW51" s="1"/>
      <c r="CX51" s="2"/>
      <c r="CY51" s="1"/>
      <c r="CZ51" s="1"/>
      <c r="DA51" s="1"/>
      <c r="DB51" s="2"/>
      <c r="DC51" s="1"/>
      <c r="DD51" s="1"/>
      <c r="DE51" s="1"/>
      <c r="DF51" s="2"/>
      <c r="DG51" s="1"/>
      <c r="DH51" s="1"/>
      <c r="DI51" s="1"/>
      <c r="DJ51" s="2"/>
      <c r="DK51" s="1"/>
      <c r="DL51" s="1"/>
      <c r="DM51" s="1"/>
      <c r="DN51" s="2"/>
      <c r="DO51" s="1"/>
      <c r="DP51" s="1"/>
      <c r="DQ51" s="1"/>
      <c r="DR51" s="2"/>
      <c r="DS51" s="1"/>
      <c r="DT51" s="1"/>
      <c r="DU51" s="1"/>
      <c r="DV51" s="2"/>
      <c r="DW51" s="1"/>
      <c r="DX51" s="1"/>
      <c r="DY51" s="1"/>
    </row>
    <row r="52" spans="1:204" x14ac:dyDescent="0.3">
      <c r="A52" s="14">
        <v>2012</v>
      </c>
      <c r="B52" s="58" t="s">
        <v>12</v>
      </c>
      <c r="C52" s="48">
        <v>0</v>
      </c>
      <c r="D52" s="4">
        <v>0</v>
      </c>
      <c r="E52" s="49">
        <v>0</v>
      </c>
      <c r="F52" s="48">
        <v>0</v>
      </c>
      <c r="G52" s="4">
        <v>0</v>
      </c>
      <c r="H52" s="49">
        <v>0</v>
      </c>
      <c r="I52" s="48">
        <v>0</v>
      </c>
      <c r="J52" s="4">
        <v>0</v>
      </c>
      <c r="K52" s="49">
        <v>0</v>
      </c>
      <c r="L52" s="48">
        <v>0</v>
      </c>
      <c r="M52" s="4">
        <v>0</v>
      </c>
      <c r="N52" s="49">
        <v>0</v>
      </c>
      <c r="O52" s="48">
        <v>72</v>
      </c>
      <c r="P52" s="4">
        <v>636</v>
      </c>
      <c r="Q52" s="49">
        <f t="shared" si="25"/>
        <v>8833.3333333333339</v>
      </c>
      <c r="R52" s="48">
        <v>0</v>
      </c>
      <c r="S52" s="4">
        <v>0</v>
      </c>
      <c r="T52" s="49">
        <v>0</v>
      </c>
      <c r="U52" s="48">
        <v>0</v>
      </c>
      <c r="V52" s="4">
        <v>0</v>
      </c>
      <c r="W52" s="49">
        <f t="shared" si="19"/>
        <v>0</v>
      </c>
      <c r="X52" s="48">
        <v>0</v>
      </c>
      <c r="Y52" s="4">
        <v>0</v>
      </c>
      <c r="Z52" s="49">
        <v>0</v>
      </c>
      <c r="AA52" s="48">
        <v>0</v>
      </c>
      <c r="AB52" s="4">
        <v>0</v>
      </c>
      <c r="AC52" s="49">
        <v>0</v>
      </c>
      <c r="AD52" s="48">
        <v>0</v>
      </c>
      <c r="AE52" s="4">
        <v>0</v>
      </c>
      <c r="AF52" s="49">
        <v>0</v>
      </c>
      <c r="AG52" s="48">
        <v>0</v>
      </c>
      <c r="AH52" s="4">
        <v>0</v>
      </c>
      <c r="AI52" s="49">
        <v>0</v>
      </c>
      <c r="AJ52" s="48">
        <v>0</v>
      </c>
      <c r="AK52" s="4">
        <v>0</v>
      </c>
      <c r="AL52" s="49">
        <f t="shared" si="27"/>
        <v>0</v>
      </c>
      <c r="AM52" s="48">
        <v>0</v>
      </c>
      <c r="AN52" s="4">
        <v>0</v>
      </c>
      <c r="AO52" s="49">
        <v>0</v>
      </c>
      <c r="AP52" s="48">
        <v>0</v>
      </c>
      <c r="AQ52" s="4">
        <v>0</v>
      </c>
      <c r="AR52" s="49">
        <v>0</v>
      </c>
      <c r="AS52" s="48">
        <v>0</v>
      </c>
      <c r="AT52" s="4">
        <v>0</v>
      </c>
      <c r="AU52" s="49">
        <v>0</v>
      </c>
      <c r="AV52" s="48">
        <v>0</v>
      </c>
      <c r="AW52" s="4">
        <v>0</v>
      </c>
      <c r="AX52" s="49">
        <f t="shared" si="21"/>
        <v>0</v>
      </c>
      <c r="AY52" s="48">
        <v>0</v>
      </c>
      <c r="AZ52" s="4">
        <v>0</v>
      </c>
      <c r="BA52" s="49">
        <v>0</v>
      </c>
      <c r="BB52" s="48">
        <v>0</v>
      </c>
      <c r="BC52" s="4">
        <v>0</v>
      </c>
      <c r="BD52" s="49">
        <v>0</v>
      </c>
      <c r="BE52" s="48">
        <v>0</v>
      </c>
      <c r="BF52" s="4">
        <v>0</v>
      </c>
      <c r="BG52" s="49">
        <v>0</v>
      </c>
      <c r="BH52" s="48">
        <v>0</v>
      </c>
      <c r="BI52" s="4">
        <v>0</v>
      </c>
      <c r="BJ52" s="49">
        <v>0</v>
      </c>
      <c r="BK52" s="48">
        <v>0</v>
      </c>
      <c r="BL52" s="4">
        <v>0</v>
      </c>
      <c r="BM52" s="49">
        <v>0</v>
      </c>
      <c r="BN52" s="48">
        <v>0</v>
      </c>
      <c r="BO52" s="4">
        <v>0</v>
      </c>
      <c r="BP52" s="49">
        <v>0</v>
      </c>
      <c r="BQ52" s="48">
        <v>8243</v>
      </c>
      <c r="BR52" s="4">
        <v>41032</v>
      </c>
      <c r="BS52" s="49">
        <f t="shared" ref="BS52" si="28">BR52/BQ52*1000</f>
        <v>4977.7993448987017</v>
      </c>
      <c r="BT52" s="48">
        <v>1664</v>
      </c>
      <c r="BU52" s="4">
        <v>7947</v>
      </c>
      <c r="BV52" s="49">
        <f t="shared" ref="BV52" si="29">BU52/BT52*1000</f>
        <v>4775.8413461538457</v>
      </c>
      <c r="BW52" s="48">
        <v>0</v>
      </c>
      <c r="BX52" s="4">
        <v>0</v>
      </c>
      <c r="BY52" s="49">
        <v>0</v>
      </c>
      <c r="BZ52" s="48">
        <v>0</v>
      </c>
      <c r="CA52" s="4">
        <v>0</v>
      </c>
      <c r="CB52" s="49">
        <v>0</v>
      </c>
      <c r="CC52" s="48">
        <v>0</v>
      </c>
      <c r="CD52" s="4">
        <v>0</v>
      </c>
      <c r="CE52" s="49">
        <v>0</v>
      </c>
      <c r="CF52" s="48">
        <v>0</v>
      </c>
      <c r="CG52" s="4">
        <v>0</v>
      </c>
      <c r="CH52" s="49">
        <v>0</v>
      </c>
      <c r="CI52" s="48">
        <v>0</v>
      </c>
      <c r="CJ52" s="4">
        <v>0</v>
      </c>
      <c r="CK52" s="49">
        <v>0</v>
      </c>
      <c r="CL52" s="48">
        <v>0</v>
      </c>
      <c r="CM52" s="4">
        <v>0</v>
      </c>
      <c r="CN52" s="49">
        <v>0</v>
      </c>
      <c r="CO52" s="48">
        <v>0</v>
      </c>
      <c r="CP52" s="4">
        <v>0</v>
      </c>
      <c r="CQ52" s="49">
        <v>0</v>
      </c>
      <c r="CR52" s="48">
        <v>0</v>
      </c>
      <c r="CS52" s="4">
        <v>0</v>
      </c>
      <c r="CT52" s="49">
        <v>0</v>
      </c>
      <c r="CU52" s="7">
        <f t="shared" si="22"/>
        <v>9979</v>
      </c>
      <c r="CV52" s="11">
        <f t="shared" si="23"/>
        <v>49615</v>
      </c>
      <c r="CW52" s="1"/>
      <c r="CX52" s="2"/>
      <c r="CY52" s="1"/>
      <c r="CZ52" s="1"/>
      <c r="DA52" s="1"/>
      <c r="DB52" s="2"/>
      <c r="DC52" s="1"/>
      <c r="DD52" s="1"/>
      <c r="DE52" s="1"/>
      <c r="DF52" s="2"/>
      <c r="DG52" s="1"/>
      <c r="DH52" s="1"/>
      <c r="DI52" s="1"/>
      <c r="DJ52" s="2"/>
      <c r="DK52" s="1"/>
      <c r="DL52" s="1"/>
      <c r="DM52" s="1"/>
      <c r="DN52" s="2"/>
      <c r="DO52" s="1"/>
      <c r="DP52" s="1"/>
      <c r="DQ52" s="1"/>
      <c r="DR52" s="2"/>
      <c r="DS52" s="1"/>
      <c r="DT52" s="1"/>
      <c r="DU52" s="1"/>
      <c r="DV52" s="2"/>
      <c r="DW52" s="1"/>
      <c r="DX52" s="1"/>
      <c r="DY52" s="1"/>
    </row>
    <row r="53" spans="1:204" x14ac:dyDescent="0.3">
      <c r="A53" s="14">
        <v>2012</v>
      </c>
      <c r="B53" s="58" t="s">
        <v>13</v>
      </c>
      <c r="C53" s="48">
        <v>0</v>
      </c>
      <c r="D53" s="4">
        <v>0</v>
      </c>
      <c r="E53" s="49">
        <v>0</v>
      </c>
      <c r="F53" s="48">
        <v>0</v>
      </c>
      <c r="G53" s="4">
        <v>0</v>
      </c>
      <c r="H53" s="49">
        <v>0</v>
      </c>
      <c r="I53" s="48">
        <v>0</v>
      </c>
      <c r="J53" s="4">
        <v>0</v>
      </c>
      <c r="K53" s="49">
        <v>0</v>
      </c>
      <c r="L53" s="48">
        <v>0</v>
      </c>
      <c r="M53" s="4">
        <v>0</v>
      </c>
      <c r="N53" s="49">
        <v>0</v>
      </c>
      <c r="O53" s="48">
        <v>53</v>
      </c>
      <c r="P53" s="4">
        <v>478</v>
      </c>
      <c r="Q53" s="49">
        <f t="shared" si="25"/>
        <v>9018.867924528302</v>
      </c>
      <c r="R53" s="48">
        <v>0</v>
      </c>
      <c r="S53" s="4">
        <v>0</v>
      </c>
      <c r="T53" s="49">
        <v>0</v>
      </c>
      <c r="U53" s="48">
        <v>0</v>
      </c>
      <c r="V53" s="4">
        <v>0</v>
      </c>
      <c r="W53" s="49">
        <f t="shared" si="19"/>
        <v>0</v>
      </c>
      <c r="X53" s="48">
        <v>0</v>
      </c>
      <c r="Y53" s="4">
        <v>0</v>
      </c>
      <c r="Z53" s="49">
        <v>0</v>
      </c>
      <c r="AA53" s="48">
        <v>0</v>
      </c>
      <c r="AB53" s="4">
        <v>0</v>
      </c>
      <c r="AC53" s="49">
        <v>0</v>
      </c>
      <c r="AD53" s="48">
        <v>0</v>
      </c>
      <c r="AE53" s="4">
        <v>0</v>
      </c>
      <c r="AF53" s="49">
        <v>0</v>
      </c>
      <c r="AG53" s="48">
        <v>0</v>
      </c>
      <c r="AH53" s="4">
        <v>0</v>
      </c>
      <c r="AI53" s="49">
        <v>0</v>
      </c>
      <c r="AJ53" s="48">
        <v>0</v>
      </c>
      <c r="AK53" s="4">
        <v>0</v>
      </c>
      <c r="AL53" s="49">
        <f t="shared" si="27"/>
        <v>0</v>
      </c>
      <c r="AM53" s="48">
        <v>0</v>
      </c>
      <c r="AN53" s="4">
        <v>0</v>
      </c>
      <c r="AO53" s="49">
        <v>0</v>
      </c>
      <c r="AP53" s="48">
        <v>0</v>
      </c>
      <c r="AQ53" s="4">
        <v>0</v>
      </c>
      <c r="AR53" s="49">
        <v>0</v>
      </c>
      <c r="AS53" s="48">
        <v>0</v>
      </c>
      <c r="AT53" s="4">
        <v>0</v>
      </c>
      <c r="AU53" s="49">
        <v>0</v>
      </c>
      <c r="AV53" s="48">
        <v>0</v>
      </c>
      <c r="AW53" s="4">
        <v>0</v>
      </c>
      <c r="AX53" s="49">
        <f t="shared" si="21"/>
        <v>0</v>
      </c>
      <c r="AY53" s="48">
        <v>0</v>
      </c>
      <c r="AZ53" s="4">
        <v>0</v>
      </c>
      <c r="BA53" s="49">
        <v>0</v>
      </c>
      <c r="BB53" s="48">
        <v>0</v>
      </c>
      <c r="BC53" s="4">
        <v>0</v>
      </c>
      <c r="BD53" s="49">
        <v>0</v>
      </c>
      <c r="BE53" s="48">
        <v>0</v>
      </c>
      <c r="BF53" s="4">
        <v>0</v>
      </c>
      <c r="BG53" s="49">
        <v>0</v>
      </c>
      <c r="BH53" s="48">
        <v>0</v>
      </c>
      <c r="BI53" s="4">
        <v>0</v>
      </c>
      <c r="BJ53" s="49">
        <v>0</v>
      </c>
      <c r="BK53" s="48">
        <v>0</v>
      </c>
      <c r="BL53" s="4">
        <v>0</v>
      </c>
      <c r="BM53" s="49">
        <v>0</v>
      </c>
      <c r="BN53" s="48">
        <v>0</v>
      </c>
      <c r="BO53" s="4">
        <v>0</v>
      </c>
      <c r="BP53" s="49">
        <v>0</v>
      </c>
      <c r="BQ53" s="48">
        <v>0</v>
      </c>
      <c r="BR53" s="4">
        <v>0</v>
      </c>
      <c r="BS53" s="49">
        <v>0</v>
      </c>
      <c r="BT53" s="48">
        <v>0</v>
      </c>
      <c r="BU53" s="4">
        <v>0</v>
      </c>
      <c r="BV53" s="49">
        <v>0</v>
      </c>
      <c r="BW53" s="48">
        <v>0</v>
      </c>
      <c r="BX53" s="4">
        <v>0</v>
      </c>
      <c r="BY53" s="49">
        <v>0</v>
      </c>
      <c r="BZ53" s="48">
        <v>0</v>
      </c>
      <c r="CA53" s="4">
        <v>0</v>
      </c>
      <c r="CB53" s="49">
        <v>0</v>
      </c>
      <c r="CC53" s="48">
        <v>0</v>
      </c>
      <c r="CD53" s="4">
        <v>0</v>
      </c>
      <c r="CE53" s="49">
        <v>0</v>
      </c>
      <c r="CF53" s="48">
        <v>0</v>
      </c>
      <c r="CG53" s="4">
        <v>0</v>
      </c>
      <c r="CH53" s="49">
        <v>0</v>
      </c>
      <c r="CI53" s="48">
        <v>0</v>
      </c>
      <c r="CJ53" s="4">
        <v>0</v>
      </c>
      <c r="CK53" s="49">
        <v>0</v>
      </c>
      <c r="CL53" s="48">
        <v>0</v>
      </c>
      <c r="CM53" s="4">
        <v>0</v>
      </c>
      <c r="CN53" s="49">
        <v>0</v>
      </c>
      <c r="CO53" s="48">
        <v>0</v>
      </c>
      <c r="CP53" s="4">
        <v>0</v>
      </c>
      <c r="CQ53" s="49">
        <v>0</v>
      </c>
      <c r="CR53" s="48">
        <v>0</v>
      </c>
      <c r="CS53" s="4">
        <v>0</v>
      </c>
      <c r="CT53" s="49">
        <v>0</v>
      </c>
      <c r="CU53" s="7">
        <f t="shared" si="22"/>
        <v>53</v>
      </c>
      <c r="CV53" s="11">
        <f t="shared" si="23"/>
        <v>478</v>
      </c>
      <c r="CW53" s="1"/>
      <c r="CX53" s="2"/>
      <c r="CY53" s="1"/>
      <c r="CZ53" s="1"/>
      <c r="DA53" s="1"/>
      <c r="DB53" s="2"/>
      <c r="DC53" s="1"/>
      <c r="DD53" s="1"/>
      <c r="DE53" s="1"/>
      <c r="DF53" s="2"/>
      <c r="DG53" s="1"/>
      <c r="DH53" s="1"/>
      <c r="DI53" s="1"/>
      <c r="DJ53" s="2"/>
      <c r="DK53" s="1"/>
      <c r="DL53" s="1"/>
      <c r="DM53" s="1"/>
      <c r="DN53" s="2"/>
      <c r="DO53" s="1"/>
      <c r="DP53" s="1"/>
      <c r="DQ53" s="1"/>
      <c r="DR53" s="2"/>
      <c r="DS53" s="1"/>
      <c r="DT53" s="1"/>
      <c r="DU53" s="1"/>
      <c r="DV53" s="2"/>
      <c r="DW53" s="1"/>
      <c r="DX53" s="1"/>
      <c r="DY53" s="1"/>
    </row>
    <row r="54" spans="1:204" x14ac:dyDescent="0.3">
      <c r="A54" s="14">
        <v>2012</v>
      </c>
      <c r="B54" s="58" t="s">
        <v>14</v>
      </c>
      <c r="C54" s="48">
        <v>0</v>
      </c>
      <c r="D54" s="4">
        <v>0</v>
      </c>
      <c r="E54" s="49">
        <v>0</v>
      </c>
      <c r="F54" s="48">
        <v>0</v>
      </c>
      <c r="G54" s="4">
        <v>0</v>
      </c>
      <c r="H54" s="49">
        <v>0</v>
      </c>
      <c r="I54" s="48">
        <v>0</v>
      </c>
      <c r="J54" s="4">
        <v>0</v>
      </c>
      <c r="K54" s="49">
        <v>0</v>
      </c>
      <c r="L54" s="48">
        <v>21</v>
      </c>
      <c r="M54" s="4">
        <v>230</v>
      </c>
      <c r="N54" s="49">
        <f t="shared" si="24"/>
        <v>10952.380952380952</v>
      </c>
      <c r="O54" s="48">
        <v>48</v>
      </c>
      <c r="P54" s="4">
        <v>417</v>
      </c>
      <c r="Q54" s="49">
        <f t="shared" si="25"/>
        <v>8687.5</v>
      </c>
      <c r="R54" s="48">
        <v>0</v>
      </c>
      <c r="S54" s="4">
        <v>0</v>
      </c>
      <c r="T54" s="49">
        <v>0</v>
      </c>
      <c r="U54" s="48">
        <v>0</v>
      </c>
      <c r="V54" s="4">
        <v>0</v>
      </c>
      <c r="W54" s="49">
        <f t="shared" si="19"/>
        <v>0</v>
      </c>
      <c r="X54" s="48">
        <v>0</v>
      </c>
      <c r="Y54" s="4">
        <v>0</v>
      </c>
      <c r="Z54" s="49">
        <v>0</v>
      </c>
      <c r="AA54" s="48">
        <v>0</v>
      </c>
      <c r="AB54" s="4">
        <v>0</v>
      </c>
      <c r="AC54" s="49">
        <v>0</v>
      </c>
      <c r="AD54" s="48">
        <v>0</v>
      </c>
      <c r="AE54" s="4">
        <v>0</v>
      </c>
      <c r="AF54" s="49">
        <v>0</v>
      </c>
      <c r="AG54" s="48">
        <v>0</v>
      </c>
      <c r="AH54" s="4">
        <v>0</v>
      </c>
      <c r="AI54" s="49">
        <v>0</v>
      </c>
      <c r="AJ54" s="48">
        <v>0</v>
      </c>
      <c r="AK54" s="4">
        <v>0</v>
      </c>
      <c r="AL54" s="49">
        <f t="shared" si="27"/>
        <v>0</v>
      </c>
      <c r="AM54" s="48">
        <v>0</v>
      </c>
      <c r="AN54" s="4">
        <v>0</v>
      </c>
      <c r="AO54" s="49">
        <v>0</v>
      </c>
      <c r="AP54" s="48">
        <v>0</v>
      </c>
      <c r="AQ54" s="4">
        <v>0</v>
      </c>
      <c r="AR54" s="49">
        <v>0</v>
      </c>
      <c r="AS54" s="48">
        <v>0</v>
      </c>
      <c r="AT54" s="4">
        <v>0</v>
      </c>
      <c r="AU54" s="49">
        <v>0</v>
      </c>
      <c r="AV54" s="48">
        <v>0</v>
      </c>
      <c r="AW54" s="4">
        <v>0</v>
      </c>
      <c r="AX54" s="49">
        <f t="shared" si="21"/>
        <v>0</v>
      </c>
      <c r="AY54" s="48">
        <v>0</v>
      </c>
      <c r="AZ54" s="4">
        <v>0</v>
      </c>
      <c r="BA54" s="49">
        <v>0</v>
      </c>
      <c r="BB54" s="48">
        <v>0</v>
      </c>
      <c r="BC54" s="4">
        <v>0</v>
      </c>
      <c r="BD54" s="49">
        <v>0</v>
      </c>
      <c r="BE54" s="48">
        <v>0</v>
      </c>
      <c r="BF54" s="4">
        <v>0</v>
      </c>
      <c r="BG54" s="49">
        <v>0</v>
      </c>
      <c r="BH54" s="48">
        <v>0</v>
      </c>
      <c r="BI54" s="4">
        <v>0</v>
      </c>
      <c r="BJ54" s="49">
        <v>0</v>
      </c>
      <c r="BK54" s="48">
        <v>0</v>
      </c>
      <c r="BL54" s="4">
        <v>0</v>
      </c>
      <c r="BM54" s="49">
        <v>0</v>
      </c>
      <c r="BN54" s="48">
        <v>0</v>
      </c>
      <c r="BO54" s="4">
        <v>0</v>
      </c>
      <c r="BP54" s="49">
        <v>0</v>
      </c>
      <c r="BQ54" s="48">
        <v>0</v>
      </c>
      <c r="BR54" s="4">
        <v>0</v>
      </c>
      <c r="BS54" s="49">
        <v>0</v>
      </c>
      <c r="BT54" s="48">
        <v>0</v>
      </c>
      <c r="BU54" s="4">
        <v>0</v>
      </c>
      <c r="BV54" s="49">
        <v>0</v>
      </c>
      <c r="BW54" s="48">
        <v>0</v>
      </c>
      <c r="BX54" s="4">
        <v>0</v>
      </c>
      <c r="BY54" s="49">
        <v>0</v>
      </c>
      <c r="BZ54" s="48">
        <v>0</v>
      </c>
      <c r="CA54" s="4">
        <v>0</v>
      </c>
      <c r="CB54" s="49">
        <v>0</v>
      </c>
      <c r="CC54" s="48">
        <v>0</v>
      </c>
      <c r="CD54" s="4">
        <v>0</v>
      </c>
      <c r="CE54" s="49">
        <v>0</v>
      </c>
      <c r="CF54" s="48">
        <v>0</v>
      </c>
      <c r="CG54" s="4">
        <v>0</v>
      </c>
      <c r="CH54" s="49">
        <v>0</v>
      </c>
      <c r="CI54" s="48">
        <v>0</v>
      </c>
      <c r="CJ54" s="4">
        <v>0</v>
      </c>
      <c r="CK54" s="49">
        <v>0</v>
      </c>
      <c r="CL54" s="48">
        <v>0</v>
      </c>
      <c r="CM54" s="4">
        <v>0</v>
      </c>
      <c r="CN54" s="49">
        <v>0</v>
      </c>
      <c r="CO54" s="48">
        <v>0</v>
      </c>
      <c r="CP54" s="4">
        <v>0</v>
      </c>
      <c r="CQ54" s="49">
        <v>0</v>
      </c>
      <c r="CR54" s="48">
        <v>0</v>
      </c>
      <c r="CS54" s="4">
        <v>0</v>
      </c>
      <c r="CT54" s="49">
        <v>0</v>
      </c>
      <c r="CU54" s="7">
        <f t="shared" si="22"/>
        <v>69</v>
      </c>
      <c r="CV54" s="11">
        <f t="shared" si="23"/>
        <v>647</v>
      </c>
      <c r="CW54" s="1"/>
      <c r="CX54" s="2"/>
      <c r="CY54" s="1"/>
      <c r="CZ54" s="1"/>
      <c r="DA54" s="1"/>
      <c r="DB54" s="2"/>
      <c r="DC54" s="1"/>
      <c r="DD54" s="1"/>
      <c r="DE54" s="1"/>
      <c r="DF54" s="2"/>
      <c r="DG54" s="1"/>
      <c r="DH54" s="1"/>
      <c r="DI54" s="1"/>
      <c r="DJ54" s="2"/>
      <c r="DK54" s="1"/>
      <c r="DL54" s="1"/>
      <c r="DM54" s="1"/>
      <c r="DN54" s="2"/>
      <c r="DO54" s="1"/>
      <c r="DP54" s="1"/>
      <c r="DQ54" s="1"/>
      <c r="DR54" s="2"/>
      <c r="DS54" s="1"/>
      <c r="DT54" s="1"/>
      <c r="DU54" s="1"/>
      <c r="DV54" s="2"/>
      <c r="DW54" s="1"/>
      <c r="DX54" s="1"/>
      <c r="DY54" s="1"/>
    </row>
    <row r="55" spans="1:204" x14ac:dyDescent="0.3">
      <c r="A55" s="14">
        <v>2012</v>
      </c>
      <c r="B55" s="58" t="s">
        <v>15</v>
      </c>
      <c r="C55" s="48">
        <v>0</v>
      </c>
      <c r="D55" s="4">
        <v>0</v>
      </c>
      <c r="E55" s="49">
        <v>0</v>
      </c>
      <c r="F55" s="48">
        <v>0</v>
      </c>
      <c r="G55" s="4">
        <v>0</v>
      </c>
      <c r="H55" s="49">
        <v>0</v>
      </c>
      <c r="I55" s="48">
        <v>0</v>
      </c>
      <c r="J55" s="4">
        <v>0</v>
      </c>
      <c r="K55" s="49">
        <v>0</v>
      </c>
      <c r="L55" s="48">
        <v>0</v>
      </c>
      <c r="M55" s="4">
        <v>0</v>
      </c>
      <c r="N55" s="49">
        <v>0</v>
      </c>
      <c r="O55" s="48">
        <v>34</v>
      </c>
      <c r="P55" s="4">
        <v>329</v>
      </c>
      <c r="Q55" s="49">
        <f t="shared" si="25"/>
        <v>9676.4705882352937</v>
      </c>
      <c r="R55" s="48">
        <v>0</v>
      </c>
      <c r="S55" s="4">
        <v>0</v>
      </c>
      <c r="T55" s="49">
        <v>0</v>
      </c>
      <c r="U55" s="48">
        <v>0</v>
      </c>
      <c r="V55" s="4">
        <v>0</v>
      </c>
      <c r="W55" s="49">
        <f t="shared" si="19"/>
        <v>0</v>
      </c>
      <c r="X55" s="48">
        <v>0</v>
      </c>
      <c r="Y55" s="4">
        <v>4</v>
      </c>
      <c r="Z55" s="49">
        <v>0</v>
      </c>
      <c r="AA55" s="48">
        <v>0</v>
      </c>
      <c r="AB55" s="4">
        <v>0</v>
      </c>
      <c r="AC55" s="49">
        <v>0</v>
      </c>
      <c r="AD55" s="48">
        <v>0</v>
      </c>
      <c r="AE55" s="4">
        <v>0</v>
      </c>
      <c r="AF55" s="49">
        <v>0</v>
      </c>
      <c r="AG55" s="48">
        <v>0</v>
      </c>
      <c r="AH55" s="4">
        <v>0</v>
      </c>
      <c r="AI55" s="49">
        <v>0</v>
      </c>
      <c r="AJ55" s="48">
        <v>0</v>
      </c>
      <c r="AK55" s="4">
        <v>0</v>
      </c>
      <c r="AL55" s="49">
        <f t="shared" si="27"/>
        <v>0</v>
      </c>
      <c r="AM55" s="48">
        <v>6</v>
      </c>
      <c r="AN55" s="4">
        <v>112</v>
      </c>
      <c r="AO55" s="49">
        <f t="shared" ref="AO55" si="30">AN55/AM55*1000</f>
        <v>18666.666666666668</v>
      </c>
      <c r="AP55" s="48">
        <v>0</v>
      </c>
      <c r="AQ55" s="4">
        <v>0</v>
      </c>
      <c r="AR55" s="49">
        <v>0</v>
      </c>
      <c r="AS55" s="48">
        <v>0</v>
      </c>
      <c r="AT55" s="4">
        <v>0</v>
      </c>
      <c r="AU55" s="49">
        <v>0</v>
      </c>
      <c r="AV55" s="48">
        <v>0</v>
      </c>
      <c r="AW55" s="4">
        <v>0</v>
      </c>
      <c r="AX55" s="49">
        <f t="shared" si="21"/>
        <v>0</v>
      </c>
      <c r="AY55" s="48">
        <v>0</v>
      </c>
      <c r="AZ55" s="4">
        <v>0</v>
      </c>
      <c r="BA55" s="49">
        <v>0</v>
      </c>
      <c r="BB55" s="48">
        <v>0</v>
      </c>
      <c r="BC55" s="4">
        <v>0</v>
      </c>
      <c r="BD55" s="49">
        <v>0</v>
      </c>
      <c r="BE55" s="48">
        <v>0</v>
      </c>
      <c r="BF55" s="4">
        <v>0</v>
      </c>
      <c r="BG55" s="49">
        <v>0</v>
      </c>
      <c r="BH55" s="48">
        <v>0</v>
      </c>
      <c r="BI55" s="4">
        <v>3</v>
      </c>
      <c r="BJ55" s="49">
        <v>0</v>
      </c>
      <c r="BK55" s="48">
        <v>0</v>
      </c>
      <c r="BL55" s="4">
        <v>0</v>
      </c>
      <c r="BM55" s="49">
        <v>0</v>
      </c>
      <c r="BN55" s="48">
        <v>0</v>
      </c>
      <c r="BO55" s="4">
        <v>0</v>
      </c>
      <c r="BP55" s="49">
        <v>0</v>
      </c>
      <c r="BQ55" s="48">
        <v>0</v>
      </c>
      <c r="BR55" s="4">
        <v>0</v>
      </c>
      <c r="BS55" s="49">
        <v>0</v>
      </c>
      <c r="BT55" s="48">
        <v>0</v>
      </c>
      <c r="BU55" s="4">
        <v>0</v>
      </c>
      <c r="BV55" s="49">
        <v>0</v>
      </c>
      <c r="BW55" s="48">
        <v>0</v>
      </c>
      <c r="BX55" s="4">
        <v>0</v>
      </c>
      <c r="BY55" s="49">
        <v>0</v>
      </c>
      <c r="BZ55" s="48">
        <v>0</v>
      </c>
      <c r="CA55" s="4">
        <v>0</v>
      </c>
      <c r="CB55" s="49">
        <v>0</v>
      </c>
      <c r="CC55" s="48">
        <v>0</v>
      </c>
      <c r="CD55" s="4">
        <v>0</v>
      </c>
      <c r="CE55" s="49">
        <v>0</v>
      </c>
      <c r="CF55" s="48">
        <v>0</v>
      </c>
      <c r="CG55" s="4">
        <v>0</v>
      </c>
      <c r="CH55" s="49">
        <v>0</v>
      </c>
      <c r="CI55" s="48">
        <v>0</v>
      </c>
      <c r="CJ55" s="4">
        <v>0</v>
      </c>
      <c r="CK55" s="49">
        <v>0</v>
      </c>
      <c r="CL55" s="48">
        <v>0</v>
      </c>
      <c r="CM55" s="4">
        <v>0</v>
      </c>
      <c r="CN55" s="49">
        <v>0</v>
      </c>
      <c r="CO55" s="48">
        <v>0</v>
      </c>
      <c r="CP55" s="4">
        <v>0</v>
      </c>
      <c r="CQ55" s="49">
        <v>0</v>
      </c>
      <c r="CR55" s="48">
        <v>0</v>
      </c>
      <c r="CS55" s="4">
        <v>0</v>
      </c>
      <c r="CT55" s="49">
        <v>0</v>
      </c>
      <c r="CU55" s="7">
        <f t="shared" si="22"/>
        <v>40</v>
      </c>
      <c r="CV55" s="11">
        <f t="shared" si="23"/>
        <v>448</v>
      </c>
      <c r="CW55" s="1"/>
      <c r="CX55" s="2"/>
      <c r="CY55" s="1"/>
      <c r="CZ55" s="1"/>
      <c r="DA55" s="1"/>
      <c r="DB55" s="2"/>
      <c r="DC55" s="1"/>
      <c r="DD55" s="1"/>
      <c r="DE55" s="1"/>
      <c r="DF55" s="2"/>
      <c r="DG55" s="1"/>
      <c r="DH55" s="1"/>
      <c r="DI55" s="1"/>
      <c r="DJ55" s="2"/>
      <c r="DK55" s="1"/>
      <c r="DL55" s="1"/>
      <c r="DM55" s="1"/>
      <c r="DN55" s="2"/>
      <c r="DO55" s="1"/>
      <c r="DP55" s="1"/>
      <c r="DQ55" s="1"/>
      <c r="DR55" s="2"/>
      <c r="DS55" s="1"/>
      <c r="DT55" s="1"/>
      <c r="DU55" s="1"/>
      <c r="DV55" s="2"/>
      <c r="DW55" s="1"/>
      <c r="DX55" s="1"/>
      <c r="DY55" s="1"/>
    </row>
    <row r="56" spans="1:204" x14ac:dyDescent="0.3">
      <c r="A56" s="14">
        <v>2012</v>
      </c>
      <c r="B56" s="58" t="s">
        <v>16</v>
      </c>
      <c r="C56" s="48">
        <v>0</v>
      </c>
      <c r="D56" s="4">
        <v>0</v>
      </c>
      <c r="E56" s="49">
        <v>0</v>
      </c>
      <c r="F56" s="48">
        <v>0</v>
      </c>
      <c r="G56" s="4">
        <v>0</v>
      </c>
      <c r="H56" s="49">
        <v>0</v>
      </c>
      <c r="I56" s="48">
        <v>0</v>
      </c>
      <c r="J56" s="4">
        <v>0</v>
      </c>
      <c r="K56" s="49">
        <v>0</v>
      </c>
      <c r="L56" s="48">
        <v>21</v>
      </c>
      <c r="M56" s="4">
        <v>243</v>
      </c>
      <c r="N56" s="49">
        <f t="shared" si="24"/>
        <v>11571.428571428571</v>
      </c>
      <c r="O56" s="48">
        <v>0</v>
      </c>
      <c r="P56" s="4">
        <v>0</v>
      </c>
      <c r="Q56" s="49">
        <v>0</v>
      </c>
      <c r="R56" s="48">
        <v>0</v>
      </c>
      <c r="S56" s="4">
        <v>0</v>
      </c>
      <c r="T56" s="49">
        <v>0</v>
      </c>
      <c r="U56" s="48">
        <v>0</v>
      </c>
      <c r="V56" s="4">
        <v>0</v>
      </c>
      <c r="W56" s="49">
        <f t="shared" si="19"/>
        <v>0</v>
      </c>
      <c r="X56" s="48">
        <v>0</v>
      </c>
      <c r="Y56" s="4">
        <v>0</v>
      </c>
      <c r="Z56" s="49">
        <v>0</v>
      </c>
      <c r="AA56" s="48">
        <v>0</v>
      </c>
      <c r="AB56" s="4">
        <v>0</v>
      </c>
      <c r="AC56" s="49">
        <v>0</v>
      </c>
      <c r="AD56" s="48">
        <v>0</v>
      </c>
      <c r="AE56" s="4">
        <v>0</v>
      </c>
      <c r="AF56" s="49">
        <v>0</v>
      </c>
      <c r="AG56" s="48">
        <v>0</v>
      </c>
      <c r="AH56" s="4">
        <v>0</v>
      </c>
      <c r="AI56" s="49">
        <v>0</v>
      </c>
      <c r="AJ56" s="48">
        <v>0</v>
      </c>
      <c r="AK56" s="4">
        <v>0</v>
      </c>
      <c r="AL56" s="49">
        <f t="shared" si="27"/>
        <v>0</v>
      </c>
      <c r="AM56" s="48">
        <v>0</v>
      </c>
      <c r="AN56" s="4">
        <v>0</v>
      </c>
      <c r="AO56" s="49">
        <v>0</v>
      </c>
      <c r="AP56" s="48">
        <v>0</v>
      </c>
      <c r="AQ56" s="4">
        <v>0</v>
      </c>
      <c r="AR56" s="49">
        <v>0</v>
      </c>
      <c r="AS56" s="48">
        <v>0</v>
      </c>
      <c r="AT56" s="4">
        <v>0</v>
      </c>
      <c r="AU56" s="49">
        <v>0</v>
      </c>
      <c r="AV56" s="48">
        <v>0</v>
      </c>
      <c r="AW56" s="4">
        <v>0</v>
      </c>
      <c r="AX56" s="49">
        <f t="shared" si="21"/>
        <v>0</v>
      </c>
      <c r="AY56" s="48">
        <v>0</v>
      </c>
      <c r="AZ56" s="4">
        <v>0</v>
      </c>
      <c r="BA56" s="49">
        <v>0</v>
      </c>
      <c r="BB56" s="48">
        <v>0</v>
      </c>
      <c r="BC56" s="4">
        <v>0</v>
      </c>
      <c r="BD56" s="49">
        <v>0</v>
      </c>
      <c r="BE56" s="48">
        <v>0</v>
      </c>
      <c r="BF56" s="4">
        <v>0</v>
      </c>
      <c r="BG56" s="49">
        <v>0</v>
      </c>
      <c r="BH56" s="48">
        <v>0</v>
      </c>
      <c r="BI56" s="4">
        <v>0</v>
      </c>
      <c r="BJ56" s="49">
        <v>0</v>
      </c>
      <c r="BK56" s="48">
        <v>0</v>
      </c>
      <c r="BL56" s="4">
        <v>0</v>
      </c>
      <c r="BM56" s="49">
        <v>0</v>
      </c>
      <c r="BN56" s="48">
        <v>0</v>
      </c>
      <c r="BO56" s="4">
        <v>0</v>
      </c>
      <c r="BP56" s="49">
        <v>0</v>
      </c>
      <c r="BQ56" s="48">
        <v>0</v>
      </c>
      <c r="BR56" s="4">
        <v>0</v>
      </c>
      <c r="BS56" s="49">
        <v>0</v>
      </c>
      <c r="BT56" s="48">
        <v>0</v>
      </c>
      <c r="BU56" s="4">
        <v>0</v>
      </c>
      <c r="BV56" s="49">
        <v>0</v>
      </c>
      <c r="BW56" s="48">
        <v>0</v>
      </c>
      <c r="BX56" s="4">
        <v>0</v>
      </c>
      <c r="BY56" s="49">
        <v>0</v>
      </c>
      <c r="BZ56" s="48">
        <v>0</v>
      </c>
      <c r="CA56" s="4">
        <v>0</v>
      </c>
      <c r="CB56" s="49">
        <v>0</v>
      </c>
      <c r="CC56" s="48">
        <v>0</v>
      </c>
      <c r="CD56" s="4">
        <v>0</v>
      </c>
      <c r="CE56" s="49">
        <v>0</v>
      </c>
      <c r="CF56" s="48">
        <v>0</v>
      </c>
      <c r="CG56" s="4">
        <v>0</v>
      </c>
      <c r="CH56" s="49">
        <v>0</v>
      </c>
      <c r="CI56" s="48">
        <v>0</v>
      </c>
      <c r="CJ56" s="4">
        <v>0</v>
      </c>
      <c r="CK56" s="49">
        <v>0</v>
      </c>
      <c r="CL56" s="48">
        <v>0</v>
      </c>
      <c r="CM56" s="4">
        <v>0</v>
      </c>
      <c r="CN56" s="49">
        <v>0</v>
      </c>
      <c r="CO56" s="48">
        <v>0</v>
      </c>
      <c r="CP56" s="4">
        <v>0</v>
      </c>
      <c r="CQ56" s="49">
        <v>0</v>
      </c>
      <c r="CR56" s="48">
        <v>0</v>
      </c>
      <c r="CS56" s="4">
        <v>0</v>
      </c>
      <c r="CT56" s="49">
        <v>0</v>
      </c>
      <c r="CU56" s="7">
        <f t="shared" si="22"/>
        <v>21</v>
      </c>
      <c r="CV56" s="11">
        <f t="shared" si="23"/>
        <v>243</v>
      </c>
      <c r="CW56" s="1"/>
      <c r="CX56" s="2"/>
      <c r="CY56" s="1"/>
      <c r="CZ56" s="1"/>
      <c r="DA56" s="1"/>
      <c r="DB56" s="2"/>
      <c r="DC56" s="1"/>
      <c r="DD56" s="1"/>
      <c r="DE56" s="1"/>
      <c r="DF56" s="2"/>
      <c r="DG56" s="1"/>
      <c r="DH56" s="1"/>
      <c r="DI56" s="1"/>
      <c r="DJ56" s="2"/>
      <c r="DK56" s="1"/>
      <c r="DL56" s="1"/>
      <c r="DM56" s="1"/>
      <c r="DN56" s="2"/>
      <c r="DO56" s="1"/>
      <c r="DP56" s="1"/>
      <c r="DQ56" s="1"/>
      <c r="DR56" s="2"/>
      <c r="DS56" s="1"/>
      <c r="DT56" s="1"/>
      <c r="DU56" s="1"/>
      <c r="DV56" s="2"/>
      <c r="DW56" s="1"/>
      <c r="DX56" s="1"/>
      <c r="DY56" s="1"/>
    </row>
    <row r="57" spans="1:204" ht="15" thickBot="1" x14ac:dyDescent="0.35">
      <c r="A57" s="34"/>
      <c r="B57" s="59" t="s">
        <v>17</v>
      </c>
      <c r="C57" s="50">
        <f>SUM(C45:C56)</f>
        <v>0</v>
      </c>
      <c r="D57" s="33">
        <f>SUM(D45:D56)</f>
        <v>0</v>
      </c>
      <c r="E57" s="51"/>
      <c r="F57" s="50">
        <f>SUM(F45:F56)</f>
        <v>0</v>
      </c>
      <c r="G57" s="33">
        <f>SUM(G45:G56)</f>
        <v>0</v>
      </c>
      <c r="H57" s="51"/>
      <c r="I57" s="50">
        <f>SUM(I45:I56)</f>
        <v>0</v>
      </c>
      <c r="J57" s="33">
        <f>SUM(J45:J56)</f>
        <v>0</v>
      </c>
      <c r="K57" s="51"/>
      <c r="L57" s="50">
        <f>SUM(L45:L56)</f>
        <v>63</v>
      </c>
      <c r="M57" s="33">
        <f>SUM(M45:M56)</f>
        <v>685</v>
      </c>
      <c r="N57" s="51"/>
      <c r="O57" s="50">
        <f>SUM(O45:O56)</f>
        <v>27779</v>
      </c>
      <c r="P57" s="33">
        <f>SUM(P45:P56)</f>
        <v>135256</v>
      </c>
      <c r="Q57" s="51"/>
      <c r="R57" s="50">
        <f>SUM(R45:R56)</f>
        <v>0</v>
      </c>
      <c r="S57" s="33">
        <f>SUM(S45:S56)</f>
        <v>0</v>
      </c>
      <c r="T57" s="51"/>
      <c r="U57" s="50">
        <f t="shared" ref="U57:V57" si="31">SUM(U45:U56)</f>
        <v>0</v>
      </c>
      <c r="V57" s="33">
        <f t="shared" si="31"/>
        <v>0</v>
      </c>
      <c r="W57" s="51"/>
      <c r="X57" s="50">
        <f>SUM(X45:X56)</f>
        <v>4</v>
      </c>
      <c r="Y57" s="33">
        <f>SUM(Y45:Y56)</f>
        <v>272</v>
      </c>
      <c r="Z57" s="51"/>
      <c r="AA57" s="50">
        <f>SUM(AA45:AA56)</f>
        <v>0</v>
      </c>
      <c r="AB57" s="33">
        <f>SUM(AB45:AB56)</f>
        <v>3</v>
      </c>
      <c r="AC57" s="51"/>
      <c r="AD57" s="50">
        <f>SUM(AD45:AD56)</f>
        <v>0</v>
      </c>
      <c r="AE57" s="33">
        <f>SUM(AE45:AE56)</f>
        <v>0</v>
      </c>
      <c r="AF57" s="51"/>
      <c r="AG57" s="50">
        <f>SUM(AG45:AG56)</f>
        <v>0</v>
      </c>
      <c r="AH57" s="33">
        <f>SUM(AH45:AH56)</f>
        <v>0</v>
      </c>
      <c r="AI57" s="51"/>
      <c r="AJ57" s="50">
        <f>SUM(AJ45:AJ56)</f>
        <v>0</v>
      </c>
      <c r="AK57" s="33">
        <f>SUM(AK45:AK56)</f>
        <v>0</v>
      </c>
      <c r="AL57" s="51"/>
      <c r="AM57" s="50">
        <f>SUM(AM45:AM56)</f>
        <v>6</v>
      </c>
      <c r="AN57" s="33">
        <f>SUM(AN45:AN56)</f>
        <v>112</v>
      </c>
      <c r="AO57" s="51"/>
      <c r="AP57" s="50">
        <f>SUM(AP45:AP56)</f>
        <v>0</v>
      </c>
      <c r="AQ57" s="33">
        <f>SUM(AQ45:AQ56)</f>
        <v>0</v>
      </c>
      <c r="AR57" s="51"/>
      <c r="AS57" s="50">
        <f>SUM(AS45:AS56)</f>
        <v>0</v>
      </c>
      <c r="AT57" s="33">
        <f>SUM(AT45:AT56)</f>
        <v>0</v>
      </c>
      <c r="AU57" s="51"/>
      <c r="AV57" s="50">
        <f t="shared" ref="AV57:AW57" si="32">SUM(AV45:AV56)</f>
        <v>0</v>
      </c>
      <c r="AW57" s="33">
        <f t="shared" si="32"/>
        <v>0</v>
      </c>
      <c r="AX57" s="51"/>
      <c r="AY57" s="50">
        <f>SUM(AY45:AY56)</f>
        <v>0</v>
      </c>
      <c r="AZ57" s="33">
        <f>SUM(AZ45:AZ56)</f>
        <v>0</v>
      </c>
      <c r="BA57" s="51"/>
      <c r="BB57" s="50">
        <f>SUM(BB45:BB56)</f>
        <v>20</v>
      </c>
      <c r="BC57" s="33">
        <f>SUM(BC45:BC56)</f>
        <v>248</v>
      </c>
      <c r="BD57" s="51"/>
      <c r="BE57" s="50">
        <f>SUM(BE45:BE56)</f>
        <v>0</v>
      </c>
      <c r="BF57" s="33">
        <f>SUM(BF45:BF56)</f>
        <v>0</v>
      </c>
      <c r="BG57" s="51"/>
      <c r="BH57" s="50">
        <f>SUM(BH45:BH56)</f>
        <v>0</v>
      </c>
      <c r="BI57" s="33">
        <f>SUM(BI45:BI56)</f>
        <v>3</v>
      </c>
      <c r="BJ57" s="51"/>
      <c r="BK57" s="50">
        <f>SUM(BK45:BK56)</f>
        <v>0</v>
      </c>
      <c r="BL57" s="33">
        <f>SUM(BL45:BL56)</f>
        <v>0</v>
      </c>
      <c r="BM57" s="51"/>
      <c r="BN57" s="50">
        <f>SUM(BN45:BN56)</f>
        <v>0</v>
      </c>
      <c r="BO57" s="33">
        <f>SUM(BO45:BO56)</f>
        <v>0</v>
      </c>
      <c r="BP57" s="51"/>
      <c r="BQ57" s="50">
        <f>SUM(BQ45:BQ56)</f>
        <v>8243</v>
      </c>
      <c r="BR57" s="33">
        <f>SUM(BR45:BR56)</f>
        <v>41032</v>
      </c>
      <c r="BS57" s="51"/>
      <c r="BT57" s="50">
        <f>SUM(BT45:BT56)</f>
        <v>1664</v>
      </c>
      <c r="BU57" s="33">
        <f>SUM(BU45:BU56)</f>
        <v>7947</v>
      </c>
      <c r="BV57" s="51"/>
      <c r="BW57" s="50">
        <f>SUM(BW45:BW56)</f>
        <v>0</v>
      </c>
      <c r="BX57" s="33">
        <f>SUM(BX45:BX56)</f>
        <v>0</v>
      </c>
      <c r="BY57" s="51"/>
      <c r="BZ57" s="50">
        <f>SUM(BZ45:BZ56)</f>
        <v>0</v>
      </c>
      <c r="CA57" s="33">
        <f>SUM(CA45:CA56)</f>
        <v>0</v>
      </c>
      <c r="CB57" s="51"/>
      <c r="CC57" s="50">
        <f>SUM(CC45:CC56)</f>
        <v>0</v>
      </c>
      <c r="CD57" s="33">
        <f>SUM(CD45:CD56)</f>
        <v>0</v>
      </c>
      <c r="CE57" s="51"/>
      <c r="CF57" s="50">
        <f>SUM(CF45:CF56)</f>
        <v>0</v>
      </c>
      <c r="CG57" s="33">
        <f>SUM(CG45:CG56)</f>
        <v>0</v>
      </c>
      <c r="CH57" s="51"/>
      <c r="CI57" s="50">
        <f>SUM(CI45:CI56)</f>
        <v>0</v>
      </c>
      <c r="CJ57" s="33">
        <f>SUM(CJ45:CJ56)</f>
        <v>0</v>
      </c>
      <c r="CK57" s="51"/>
      <c r="CL57" s="50">
        <f>SUM(CL45:CL56)</f>
        <v>0</v>
      </c>
      <c r="CM57" s="33">
        <f>SUM(CM45:CM56)</f>
        <v>0</v>
      </c>
      <c r="CN57" s="51"/>
      <c r="CO57" s="50">
        <f>SUM(CO45:CO56)</f>
        <v>0</v>
      </c>
      <c r="CP57" s="33">
        <f>SUM(CP45:CP56)</f>
        <v>0</v>
      </c>
      <c r="CQ57" s="51"/>
      <c r="CR57" s="50">
        <f>SUM(CR45:CR56)</f>
        <v>0</v>
      </c>
      <c r="CS57" s="33">
        <f>SUM(CS45:CS56)</f>
        <v>0</v>
      </c>
      <c r="CT57" s="51"/>
      <c r="CU57" s="35">
        <f t="shared" ref="CU57:CU83" si="33">SUM(CI57,BT57,BQ57,BB57,AP57,AM57,AA57,X57,O57,L57,I57)</f>
        <v>37779</v>
      </c>
      <c r="CV57" s="36">
        <f>SUM(CV45:CV56)</f>
        <v>185558</v>
      </c>
      <c r="CW57" s="1"/>
      <c r="CX57" s="2"/>
      <c r="CY57" s="1"/>
      <c r="CZ57" s="1"/>
      <c r="DA57" s="1"/>
      <c r="DB57" s="2"/>
      <c r="DC57" s="1"/>
      <c r="DD57" s="1"/>
      <c r="DE57" s="1"/>
      <c r="DF57" s="2"/>
      <c r="DG57" s="1"/>
      <c r="DH57" s="1"/>
      <c r="DI57" s="1"/>
      <c r="DJ57" s="2"/>
      <c r="DK57" s="1"/>
      <c r="DL57" s="1"/>
      <c r="DM57" s="1"/>
      <c r="DN57" s="2"/>
      <c r="DO57" s="1"/>
      <c r="DP57" s="1"/>
      <c r="DQ57" s="1"/>
      <c r="DR57" s="2"/>
      <c r="DS57" s="1"/>
      <c r="DT57" s="1"/>
      <c r="DU57" s="1"/>
      <c r="DV57" s="2"/>
      <c r="DW57" s="1"/>
      <c r="DX57" s="1"/>
      <c r="DY57" s="1"/>
      <c r="ED57" s="6"/>
      <c r="EI57" s="6"/>
      <c r="EN57" s="6"/>
      <c r="ES57" s="6"/>
      <c r="EX57" s="6"/>
      <c r="FC57" s="6"/>
      <c r="FH57" s="6"/>
      <c r="FM57" s="6"/>
      <c r="FR57" s="6"/>
      <c r="FW57" s="6"/>
      <c r="GB57" s="6"/>
      <c r="GG57" s="6"/>
      <c r="GL57" s="6"/>
      <c r="GQ57" s="6"/>
      <c r="GV57" s="6"/>
    </row>
    <row r="58" spans="1:204" x14ac:dyDescent="0.3">
      <c r="A58" s="14">
        <v>2013</v>
      </c>
      <c r="B58" s="58" t="s">
        <v>5</v>
      </c>
      <c r="C58" s="48">
        <v>0</v>
      </c>
      <c r="D58" s="4">
        <v>0</v>
      </c>
      <c r="E58" s="49">
        <v>0</v>
      </c>
      <c r="F58" s="48">
        <v>0</v>
      </c>
      <c r="G58" s="4">
        <v>0</v>
      </c>
      <c r="H58" s="49">
        <v>0</v>
      </c>
      <c r="I58" s="48">
        <v>0</v>
      </c>
      <c r="J58" s="4">
        <v>0</v>
      </c>
      <c r="K58" s="49">
        <v>0</v>
      </c>
      <c r="L58" s="48">
        <v>42</v>
      </c>
      <c r="M58" s="4">
        <v>485</v>
      </c>
      <c r="N58" s="49">
        <f t="shared" ref="N58" si="34">M58/L58*1000</f>
        <v>11547.619047619048</v>
      </c>
      <c r="O58" s="48">
        <v>48</v>
      </c>
      <c r="P58" s="4">
        <v>761</v>
      </c>
      <c r="Q58" s="49">
        <f t="shared" ref="Q58:Q60" si="35">P58/O58*1000</f>
        <v>15854.166666666666</v>
      </c>
      <c r="R58" s="48">
        <v>0</v>
      </c>
      <c r="S58" s="4">
        <v>0</v>
      </c>
      <c r="T58" s="49">
        <v>0</v>
      </c>
      <c r="U58" s="48">
        <v>0</v>
      </c>
      <c r="V58" s="4">
        <v>0</v>
      </c>
      <c r="W58" s="49">
        <f t="shared" ref="W58:W69" si="36">IF(U58=0,0,V58/U58*1000)</f>
        <v>0</v>
      </c>
      <c r="X58" s="48">
        <v>6</v>
      </c>
      <c r="Y58" s="4">
        <v>379</v>
      </c>
      <c r="Z58" s="49">
        <f t="shared" ref="Z58:Z63" si="37">Y58/X58*1000</f>
        <v>63166.666666666664</v>
      </c>
      <c r="AA58" s="48">
        <v>0</v>
      </c>
      <c r="AB58" s="4">
        <v>0</v>
      </c>
      <c r="AC58" s="49">
        <v>0</v>
      </c>
      <c r="AD58" s="48">
        <v>0</v>
      </c>
      <c r="AE58" s="4">
        <v>0</v>
      </c>
      <c r="AF58" s="49">
        <v>0</v>
      </c>
      <c r="AG58" s="48">
        <v>0</v>
      </c>
      <c r="AH58" s="4">
        <v>0</v>
      </c>
      <c r="AI58" s="49">
        <v>0</v>
      </c>
      <c r="AJ58" s="48">
        <v>0</v>
      </c>
      <c r="AK58" s="4">
        <v>0</v>
      </c>
      <c r="AL58" s="55">
        <v>0</v>
      </c>
      <c r="AM58" s="48">
        <v>4</v>
      </c>
      <c r="AN58" s="4">
        <v>80</v>
      </c>
      <c r="AO58" s="49">
        <f t="shared" ref="AO58" si="38">AN58/AM58*1000</f>
        <v>20000</v>
      </c>
      <c r="AP58" s="48">
        <v>0</v>
      </c>
      <c r="AQ58" s="4">
        <v>0</v>
      </c>
      <c r="AR58" s="49">
        <v>0</v>
      </c>
      <c r="AS58" s="48">
        <v>0</v>
      </c>
      <c r="AT58" s="4">
        <v>0</v>
      </c>
      <c r="AU58" s="49">
        <v>0</v>
      </c>
      <c r="AV58" s="48">
        <v>0</v>
      </c>
      <c r="AW58" s="4">
        <v>0</v>
      </c>
      <c r="AX58" s="49">
        <f t="shared" ref="AX58:AX69" si="39">IF(AV58=0,0,AW58/AV58*1000)</f>
        <v>0</v>
      </c>
      <c r="AY58" s="48">
        <v>0</v>
      </c>
      <c r="AZ58" s="4">
        <v>0</v>
      </c>
      <c r="BA58" s="49">
        <v>0</v>
      </c>
      <c r="BB58" s="48">
        <v>0</v>
      </c>
      <c r="BC58" s="4">
        <v>0</v>
      </c>
      <c r="BD58" s="49">
        <v>0</v>
      </c>
      <c r="BE58" s="48">
        <v>0</v>
      </c>
      <c r="BF58" s="4">
        <v>0</v>
      </c>
      <c r="BG58" s="49">
        <v>0</v>
      </c>
      <c r="BH58" s="48">
        <v>0</v>
      </c>
      <c r="BI58" s="4">
        <v>0</v>
      </c>
      <c r="BJ58" s="49">
        <v>0</v>
      </c>
      <c r="BK58" s="48">
        <v>0</v>
      </c>
      <c r="BL58" s="4">
        <v>0</v>
      </c>
      <c r="BM58" s="49">
        <v>0</v>
      </c>
      <c r="BN58" s="48">
        <v>0</v>
      </c>
      <c r="BO58" s="4">
        <v>0</v>
      </c>
      <c r="BP58" s="49">
        <v>0</v>
      </c>
      <c r="BQ58" s="48">
        <v>0</v>
      </c>
      <c r="BR58" s="4">
        <v>0</v>
      </c>
      <c r="BS58" s="49">
        <v>0</v>
      </c>
      <c r="BT58" s="48">
        <v>0</v>
      </c>
      <c r="BU58" s="4">
        <v>0</v>
      </c>
      <c r="BV58" s="49">
        <v>0</v>
      </c>
      <c r="BW58" s="48">
        <v>0</v>
      </c>
      <c r="BX58" s="4">
        <v>0</v>
      </c>
      <c r="BY58" s="49">
        <v>0</v>
      </c>
      <c r="BZ58" s="48">
        <v>0</v>
      </c>
      <c r="CA58" s="4">
        <v>0</v>
      </c>
      <c r="CB58" s="49">
        <v>0</v>
      </c>
      <c r="CC58" s="48">
        <v>0</v>
      </c>
      <c r="CD58" s="4">
        <v>0</v>
      </c>
      <c r="CE58" s="49">
        <v>0</v>
      </c>
      <c r="CF58" s="48">
        <v>0</v>
      </c>
      <c r="CG58" s="4">
        <v>0</v>
      </c>
      <c r="CH58" s="49">
        <v>0</v>
      </c>
      <c r="CI58" s="48">
        <v>0</v>
      </c>
      <c r="CJ58" s="4">
        <v>0</v>
      </c>
      <c r="CK58" s="49">
        <v>0</v>
      </c>
      <c r="CL58" s="48">
        <v>0</v>
      </c>
      <c r="CM58" s="4">
        <v>0</v>
      </c>
      <c r="CN58" s="49">
        <v>0</v>
      </c>
      <c r="CO58" s="48">
        <v>0</v>
      </c>
      <c r="CP58" s="4">
        <v>0</v>
      </c>
      <c r="CQ58" s="49">
        <v>0</v>
      </c>
      <c r="CR58" s="48">
        <v>0</v>
      </c>
      <c r="CS58" s="4">
        <v>0</v>
      </c>
      <c r="CT58" s="49">
        <v>0</v>
      </c>
      <c r="CU58" s="7">
        <f t="shared" si="33"/>
        <v>100</v>
      </c>
      <c r="CV58" s="10">
        <f t="shared" ref="CV58:CV83" si="40">SUM(CJ58,BU58,BR58,BC58,AQ58,AN58,AB58,Y58,P58,M58,J58)</f>
        <v>1705</v>
      </c>
    </row>
    <row r="59" spans="1:204" x14ac:dyDescent="0.3">
      <c r="A59" s="14">
        <v>2013</v>
      </c>
      <c r="B59" s="58" t="s">
        <v>6</v>
      </c>
      <c r="C59" s="48">
        <v>0</v>
      </c>
      <c r="D59" s="4">
        <v>0</v>
      </c>
      <c r="E59" s="49">
        <v>0</v>
      </c>
      <c r="F59" s="48">
        <v>0</v>
      </c>
      <c r="G59" s="4">
        <v>0</v>
      </c>
      <c r="H59" s="49">
        <v>0</v>
      </c>
      <c r="I59" s="48">
        <v>0</v>
      </c>
      <c r="J59" s="4">
        <v>0</v>
      </c>
      <c r="K59" s="49">
        <v>0</v>
      </c>
      <c r="L59" s="48">
        <v>0</v>
      </c>
      <c r="M59" s="4">
        <v>0</v>
      </c>
      <c r="N59" s="49">
        <v>0</v>
      </c>
      <c r="O59" s="48">
        <v>0</v>
      </c>
      <c r="P59" s="4">
        <v>0</v>
      </c>
      <c r="Q59" s="49">
        <v>0</v>
      </c>
      <c r="R59" s="48">
        <v>0</v>
      </c>
      <c r="S59" s="4">
        <v>0</v>
      </c>
      <c r="T59" s="49">
        <v>0</v>
      </c>
      <c r="U59" s="48">
        <v>0</v>
      </c>
      <c r="V59" s="4">
        <v>0</v>
      </c>
      <c r="W59" s="49">
        <f t="shared" si="36"/>
        <v>0</v>
      </c>
      <c r="X59" s="48">
        <v>0</v>
      </c>
      <c r="Y59" s="4">
        <v>8</v>
      </c>
      <c r="Z59" s="49">
        <v>0</v>
      </c>
      <c r="AA59" s="48">
        <v>0</v>
      </c>
      <c r="AB59" s="4">
        <v>2</v>
      </c>
      <c r="AC59" s="49">
        <v>0</v>
      </c>
      <c r="AD59" s="48">
        <v>0</v>
      </c>
      <c r="AE59" s="4">
        <v>0</v>
      </c>
      <c r="AF59" s="49">
        <v>0</v>
      </c>
      <c r="AG59" s="48">
        <v>0</v>
      </c>
      <c r="AH59" s="4">
        <v>0</v>
      </c>
      <c r="AI59" s="49">
        <v>0</v>
      </c>
      <c r="AJ59" s="48">
        <v>0</v>
      </c>
      <c r="AK59" s="4">
        <v>0</v>
      </c>
      <c r="AL59" s="55">
        <v>0</v>
      </c>
      <c r="AM59" s="48">
        <v>0</v>
      </c>
      <c r="AN59" s="4">
        <v>0</v>
      </c>
      <c r="AO59" s="49">
        <v>0</v>
      </c>
      <c r="AP59" s="48">
        <v>0</v>
      </c>
      <c r="AQ59" s="4">
        <v>0</v>
      </c>
      <c r="AR59" s="49">
        <v>0</v>
      </c>
      <c r="AS59" s="48">
        <v>0</v>
      </c>
      <c r="AT59" s="4">
        <v>0</v>
      </c>
      <c r="AU59" s="49">
        <v>0</v>
      </c>
      <c r="AV59" s="48">
        <v>0</v>
      </c>
      <c r="AW59" s="4">
        <v>0</v>
      </c>
      <c r="AX59" s="49">
        <f t="shared" si="39"/>
        <v>0</v>
      </c>
      <c r="AY59" s="48">
        <v>0</v>
      </c>
      <c r="AZ59" s="4">
        <v>0</v>
      </c>
      <c r="BA59" s="49">
        <v>0</v>
      </c>
      <c r="BB59" s="48">
        <v>20</v>
      </c>
      <c r="BC59" s="4">
        <v>255</v>
      </c>
      <c r="BD59" s="49">
        <f t="shared" ref="BD59" si="41">BC59/BB59*1000</f>
        <v>12750</v>
      </c>
      <c r="BE59" s="48">
        <v>0</v>
      </c>
      <c r="BF59" s="4">
        <v>0</v>
      </c>
      <c r="BG59" s="49">
        <v>0</v>
      </c>
      <c r="BH59" s="48">
        <v>0</v>
      </c>
      <c r="BI59" s="4">
        <v>0</v>
      </c>
      <c r="BJ59" s="49">
        <v>0</v>
      </c>
      <c r="BK59" s="48">
        <v>0</v>
      </c>
      <c r="BL59" s="4">
        <v>0</v>
      </c>
      <c r="BM59" s="49">
        <v>0</v>
      </c>
      <c r="BN59" s="48">
        <v>20</v>
      </c>
      <c r="BO59" s="4">
        <v>0</v>
      </c>
      <c r="BP59" s="49">
        <v>0</v>
      </c>
      <c r="BQ59" s="48">
        <v>0</v>
      </c>
      <c r="BR59" s="4">
        <v>0</v>
      </c>
      <c r="BS59" s="49">
        <v>0</v>
      </c>
      <c r="BT59" s="48">
        <v>0</v>
      </c>
      <c r="BU59" s="4">
        <v>0</v>
      </c>
      <c r="BV59" s="49">
        <v>0</v>
      </c>
      <c r="BW59" s="48">
        <v>0</v>
      </c>
      <c r="BX59" s="4">
        <v>0</v>
      </c>
      <c r="BY59" s="49">
        <v>0</v>
      </c>
      <c r="BZ59" s="48">
        <v>0</v>
      </c>
      <c r="CA59" s="4">
        <v>0</v>
      </c>
      <c r="CB59" s="49">
        <v>0</v>
      </c>
      <c r="CC59" s="48">
        <v>0</v>
      </c>
      <c r="CD59" s="4">
        <v>0</v>
      </c>
      <c r="CE59" s="49">
        <v>0</v>
      </c>
      <c r="CF59" s="48">
        <v>0</v>
      </c>
      <c r="CG59" s="4">
        <v>0</v>
      </c>
      <c r="CH59" s="49">
        <v>0</v>
      </c>
      <c r="CI59" s="48">
        <v>0</v>
      </c>
      <c r="CJ59" s="4">
        <v>0</v>
      </c>
      <c r="CK59" s="49">
        <v>0</v>
      </c>
      <c r="CL59" s="48">
        <v>0</v>
      </c>
      <c r="CM59" s="4">
        <v>0</v>
      </c>
      <c r="CN59" s="49">
        <v>0</v>
      </c>
      <c r="CO59" s="48">
        <v>0</v>
      </c>
      <c r="CP59" s="4">
        <v>0</v>
      </c>
      <c r="CQ59" s="49">
        <v>0</v>
      </c>
      <c r="CR59" s="48">
        <v>0</v>
      </c>
      <c r="CS59" s="4">
        <v>0</v>
      </c>
      <c r="CT59" s="49">
        <v>0</v>
      </c>
      <c r="CU59" s="7">
        <f t="shared" si="33"/>
        <v>20</v>
      </c>
      <c r="CV59" s="10">
        <f t="shared" si="40"/>
        <v>265</v>
      </c>
    </row>
    <row r="60" spans="1:204" x14ac:dyDescent="0.3">
      <c r="A60" s="14">
        <v>2013</v>
      </c>
      <c r="B60" s="58" t="s">
        <v>7</v>
      </c>
      <c r="C60" s="48">
        <v>0</v>
      </c>
      <c r="D60" s="4">
        <v>0</v>
      </c>
      <c r="E60" s="49">
        <v>0</v>
      </c>
      <c r="F60" s="48">
        <v>0</v>
      </c>
      <c r="G60" s="4">
        <v>0</v>
      </c>
      <c r="H60" s="49">
        <v>0</v>
      </c>
      <c r="I60" s="48">
        <v>0</v>
      </c>
      <c r="J60" s="4">
        <v>0</v>
      </c>
      <c r="K60" s="49">
        <v>0</v>
      </c>
      <c r="L60" s="48">
        <v>0</v>
      </c>
      <c r="M60" s="4">
        <v>0</v>
      </c>
      <c r="N60" s="49">
        <v>0</v>
      </c>
      <c r="O60" s="48">
        <v>72</v>
      </c>
      <c r="P60" s="4">
        <v>1114</v>
      </c>
      <c r="Q60" s="49">
        <f t="shared" si="35"/>
        <v>15472.222222222221</v>
      </c>
      <c r="R60" s="48">
        <v>0</v>
      </c>
      <c r="S60" s="4">
        <v>0</v>
      </c>
      <c r="T60" s="49">
        <v>0</v>
      </c>
      <c r="U60" s="48">
        <v>0</v>
      </c>
      <c r="V60" s="4">
        <v>0</v>
      </c>
      <c r="W60" s="49">
        <f t="shared" si="36"/>
        <v>0</v>
      </c>
      <c r="X60" s="48">
        <v>5</v>
      </c>
      <c r="Y60" s="4">
        <v>336</v>
      </c>
      <c r="Z60" s="49">
        <f t="shared" si="37"/>
        <v>67200</v>
      </c>
      <c r="AA60" s="48">
        <v>0</v>
      </c>
      <c r="AB60" s="4">
        <v>1</v>
      </c>
      <c r="AC60" s="49">
        <v>0</v>
      </c>
      <c r="AD60" s="48">
        <v>0</v>
      </c>
      <c r="AE60" s="4">
        <v>0</v>
      </c>
      <c r="AF60" s="49">
        <v>0</v>
      </c>
      <c r="AG60" s="48">
        <v>0</v>
      </c>
      <c r="AH60" s="4">
        <v>0</v>
      </c>
      <c r="AI60" s="49">
        <v>0</v>
      </c>
      <c r="AJ60" s="48">
        <v>0</v>
      </c>
      <c r="AK60" s="4">
        <v>0</v>
      </c>
      <c r="AL60" s="55">
        <v>0</v>
      </c>
      <c r="AM60" s="48">
        <v>0</v>
      </c>
      <c r="AN60" s="4">
        <v>0</v>
      </c>
      <c r="AO60" s="49">
        <v>0</v>
      </c>
      <c r="AP60" s="48">
        <v>0</v>
      </c>
      <c r="AQ60" s="4">
        <v>0</v>
      </c>
      <c r="AR60" s="49">
        <v>0</v>
      </c>
      <c r="AS60" s="48">
        <v>0</v>
      </c>
      <c r="AT60" s="4">
        <v>0</v>
      </c>
      <c r="AU60" s="49">
        <v>0</v>
      </c>
      <c r="AV60" s="48">
        <v>0</v>
      </c>
      <c r="AW60" s="4">
        <v>0</v>
      </c>
      <c r="AX60" s="49">
        <f t="shared" si="39"/>
        <v>0</v>
      </c>
      <c r="AY60" s="48">
        <v>0</v>
      </c>
      <c r="AZ60" s="4">
        <v>0</v>
      </c>
      <c r="BA60" s="49">
        <v>0</v>
      </c>
      <c r="BB60" s="48">
        <v>0</v>
      </c>
      <c r="BC60" s="4">
        <v>0</v>
      </c>
      <c r="BD60" s="49">
        <v>0</v>
      </c>
      <c r="BE60" s="48">
        <v>0</v>
      </c>
      <c r="BF60" s="4">
        <v>0</v>
      </c>
      <c r="BG60" s="49">
        <v>0</v>
      </c>
      <c r="BH60" s="48">
        <v>0</v>
      </c>
      <c r="BI60" s="4">
        <v>0</v>
      </c>
      <c r="BJ60" s="49">
        <v>0</v>
      </c>
      <c r="BK60" s="48">
        <v>0</v>
      </c>
      <c r="BL60" s="4">
        <v>0</v>
      </c>
      <c r="BM60" s="49">
        <v>0</v>
      </c>
      <c r="BN60" s="48">
        <v>0</v>
      </c>
      <c r="BO60" s="4">
        <v>0</v>
      </c>
      <c r="BP60" s="49">
        <v>0</v>
      </c>
      <c r="BQ60" s="48">
        <v>0</v>
      </c>
      <c r="BR60" s="4">
        <v>0</v>
      </c>
      <c r="BS60" s="49">
        <v>0</v>
      </c>
      <c r="BT60" s="48">
        <v>0</v>
      </c>
      <c r="BU60" s="4">
        <v>0</v>
      </c>
      <c r="BV60" s="49">
        <v>0</v>
      </c>
      <c r="BW60" s="48">
        <v>0</v>
      </c>
      <c r="BX60" s="4">
        <v>0</v>
      </c>
      <c r="BY60" s="49">
        <v>0</v>
      </c>
      <c r="BZ60" s="48">
        <v>0</v>
      </c>
      <c r="CA60" s="4">
        <v>0</v>
      </c>
      <c r="CB60" s="49">
        <v>0</v>
      </c>
      <c r="CC60" s="48">
        <v>0</v>
      </c>
      <c r="CD60" s="4">
        <v>0</v>
      </c>
      <c r="CE60" s="49">
        <v>0</v>
      </c>
      <c r="CF60" s="48">
        <v>0</v>
      </c>
      <c r="CG60" s="4">
        <v>0</v>
      </c>
      <c r="CH60" s="49">
        <v>0</v>
      </c>
      <c r="CI60" s="48">
        <v>0</v>
      </c>
      <c r="CJ60" s="4">
        <v>0</v>
      </c>
      <c r="CK60" s="49">
        <v>0</v>
      </c>
      <c r="CL60" s="48">
        <v>0</v>
      </c>
      <c r="CM60" s="4">
        <v>0</v>
      </c>
      <c r="CN60" s="49">
        <v>0</v>
      </c>
      <c r="CO60" s="48">
        <v>0</v>
      </c>
      <c r="CP60" s="4">
        <v>0</v>
      </c>
      <c r="CQ60" s="49">
        <v>0</v>
      </c>
      <c r="CR60" s="48">
        <v>0</v>
      </c>
      <c r="CS60" s="4">
        <v>0</v>
      </c>
      <c r="CT60" s="49">
        <v>0</v>
      </c>
      <c r="CU60" s="7">
        <f t="shared" si="33"/>
        <v>77</v>
      </c>
      <c r="CV60" s="10">
        <f t="shared" si="40"/>
        <v>1451</v>
      </c>
    </row>
    <row r="61" spans="1:204" x14ac:dyDescent="0.3">
      <c r="A61" s="14">
        <v>2013</v>
      </c>
      <c r="B61" s="58" t="s">
        <v>8</v>
      </c>
      <c r="C61" s="48">
        <v>0</v>
      </c>
      <c r="D61" s="4">
        <v>0</v>
      </c>
      <c r="E61" s="49">
        <v>0</v>
      </c>
      <c r="F61" s="48">
        <v>0</v>
      </c>
      <c r="G61" s="4">
        <v>0</v>
      </c>
      <c r="H61" s="49">
        <v>0</v>
      </c>
      <c r="I61" s="48">
        <v>0</v>
      </c>
      <c r="J61" s="4">
        <v>0</v>
      </c>
      <c r="K61" s="49">
        <v>0</v>
      </c>
      <c r="L61" s="48">
        <v>0</v>
      </c>
      <c r="M61" s="4">
        <v>0</v>
      </c>
      <c r="N61" s="49">
        <v>0</v>
      </c>
      <c r="O61" s="48">
        <v>0</v>
      </c>
      <c r="P61" s="4">
        <v>10</v>
      </c>
      <c r="Q61" s="49">
        <v>0</v>
      </c>
      <c r="R61" s="48">
        <v>0</v>
      </c>
      <c r="S61" s="4">
        <v>0</v>
      </c>
      <c r="T61" s="49">
        <v>0</v>
      </c>
      <c r="U61" s="48">
        <v>0</v>
      </c>
      <c r="V61" s="4">
        <v>0</v>
      </c>
      <c r="W61" s="49">
        <f t="shared" si="36"/>
        <v>0</v>
      </c>
      <c r="X61" s="48">
        <v>0</v>
      </c>
      <c r="Y61" s="4">
        <v>0</v>
      </c>
      <c r="Z61" s="49">
        <v>0</v>
      </c>
      <c r="AA61" s="48">
        <v>0</v>
      </c>
      <c r="AB61" s="4">
        <v>0</v>
      </c>
      <c r="AC61" s="49">
        <v>0</v>
      </c>
      <c r="AD61" s="48">
        <v>0</v>
      </c>
      <c r="AE61" s="4">
        <v>0</v>
      </c>
      <c r="AF61" s="49">
        <v>0</v>
      </c>
      <c r="AG61" s="48">
        <v>0</v>
      </c>
      <c r="AH61" s="4">
        <v>0</v>
      </c>
      <c r="AI61" s="49">
        <v>0</v>
      </c>
      <c r="AJ61" s="48">
        <v>0</v>
      </c>
      <c r="AK61" s="4">
        <v>0</v>
      </c>
      <c r="AL61" s="49">
        <f>IF(AJ61=0,0,AK61/AJ61*1000)</f>
        <v>0</v>
      </c>
      <c r="AM61" s="48">
        <v>0</v>
      </c>
      <c r="AN61" s="4">
        <v>0</v>
      </c>
      <c r="AO61" s="49">
        <v>0</v>
      </c>
      <c r="AP61" s="48">
        <v>0</v>
      </c>
      <c r="AQ61" s="4">
        <v>0</v>
      </c>
      <c r="AR61" s="49">
        <v>0</v>
      </c>
      <c r="AS61" s="48">
        <v>0</v>
      </c>
      <c r="AT61" s="4">
        <v>0</v>
      </c>
      <c r="AU61" s="49">
        <v>0</v>
      </c>
      <c r="AV61" s="48">
        <v>0</v>
      </c>
      <c r="AW61" s="4">
        <v>0</v>
      </c>
      <c r="AX61" s="49">
        <f t="shared" si="39"/>
        <v>0</v>
      </c>
      <c r="AY61" s="48">
        <v>0</v>
      </c>
      <c r="AZ61" s="4">
        <v>0</v>
      </c>
      <c r="BA61" s="49">
        <v>0</v>
      </c>
      <c r="BB61" s="48">
        <v>0</v>
      </c>
      <c r="BC61" s="4">
        <v>0</v>
      </c>
      <c r="BD61" s="49">
        <v>0</v>
      </c>
      <c r="BE61" s="48">
        <v>0</v>
      </c>
      <c r="BF61" s="4">
        <v>0</v>
      </c>
      <c r="BG61" s="49">
        <v>0</v>
      </c>
      <c r="BH61" s="48">
        <v>0</v>
      </c>
      <c r="BI61" s="4">
        <v>0</v>
      </c>
      <c r="BJ61" s="49">
        <v>0</v>
      </c>
      <c r="BK61" s="48">
        <v>0</v>
      </c>
      <c r="BL61" s="4">
        <v>0</v>
      </c>
      <c r="BM61" s="49">
        <v>0</v>
      </c>
      <c r="BN61" s="48">
        <v>0</v>
      </c>
      <c r="BO61" s="4">
        <v>0</v>
      </c>
      <c r="BP61" s="49">
        <v>0</v>
      </c>
      <c r="BQ61" s="48">
        <v>0</v>
      </c>
      <c r="BR61" s="4">
        <v>0</v>
      </c>
      <c r="BS61" s="49">
        <v>0</v>
      </c>
      <c r="BT61" s="48">
        <v>0</v>
      </c>
      <c r="BU61" s="4">
        <v>0</v>
      </c>
      <c r="BV61" s="49">
        <v>0</v>
      </c>
      <c r="BW61" s="48">
        <v>0</v>
      </c>
      <c r="BX61" s="4">
        <v>0</v>
      </c>
      <c r="BY61" s="49">
        <v>0</v>
      </c>
      <c r="BZ61" s="48">
        <v>0</v>
      </c>
      <c r="CA61" s="4">
        <v>0</v>
      </c>
      <c r="CB61" s="49">
        <v>0</v>
      </c>
      <c r="CC61" s="48">
        <v>0</v>
      </c>
      <c r="CD61" s="4">
        <v>0</v>
      </c>
      <c r="CE61" s="49">
        <v>0</v>
      </c>
      <c r="CF61" s="48">
        <v>0</v>
      </c>
      <c r="CG61" s="4">
        <v>0</v>
      </c>
      <c r="CH61" s="49">
        <v>0</v>
      </c>
      <c r="CI61" s="48">
        <v>0</v>
      </c>
      <c r="CJ61" s="4">
        <v>0</v>
      </c>
      <c r="CK61" s="49">
        <v>0</v>
      </c>
      <c r="CL61" s="48">
        <v>0</v>
      </c>
      <c r="CM61" s="4">
        <v>0</v>
      </c>
      <c r="CN61" s="49">
        <v>0</v>
      </c>
      <c r="CO61" s="48">
        <v>0</v>
      </c>
      <c r="CP61" s="4">
        <v>0</v>
      </c>
      <c r="CQ61" s="49">
        <v>0</v>
      </c>
      <c r="CR61" s="48">
        <v>0</v>
      </c>
      <c r="CS61" s="4">
        <v>0</v>
      </c>
      <c r="CT61" s="49">
        <v>0</v>
      </c>
      <c r="CU61" s="7">
        <f t="shared" si="33"/>
        <v>0</v>
      </c>
      <c r="CV61" s="10">
        <f t="shared" si="40"/>
        <v>10</v>
      </c>
    </row>
    <row r="62" spans="1:204" x14ac:dyDescent="0.3">
      <c r="A62" s="14">
        <v>2013</v>
      </c>
      <c r="B62" s="58" t="s">
        <v>9</v>
      </c>
      <c r="C62" s="48">
        <v>0</v>
      </c>
      <c r="D62" s="4">
        <v>0</v>
      </c>
      <c r="E62" s="49">
        <v>0</v>
      </c>
      <c r="F62" s="48">
        <v>0</v>
      </c>
      <c r="G62" s="4">
        <v>0</v>
      </c>
      <c r="H62" s="49">
        <v>0</v>
      </c>
      <c r="I62" s="48">
        <v>0</v>
      </c>
      <c r="J62" s="4">
        <v>0</v>
      </c>
      <c r="K62" s="49">
        <v>0</v>
      </c>
      <c r="L62" s="48">
        <v>0</v>
      </c>
      <c r="M62" s="4">
        <v>0</v>
      </c>
      <c r="N62" s="49">
        <v>0</v>
      </c>
      <c r="O62" s="48">
        <v>0</v>
      </c>
      <c r="P62" s="4">
        <v>0</v>
      </c>
      <c r="Q62" s="49">
        <v>0</v>
      </c>
      <c r="R62" s="48">
        <v>0</v>
      </c>
      <c r="S62" s="4">
        <v>0</v>
      </c>
      <c r="T62" s="49">
        <v>0</v>
      </c>
      <c r="U62" s="48">
        <v>0</v>
      </c>
      <c r="V62" s="4">
        <v>0</v>
      </c>
      <c r="W62" s="49">
        <f t="shared" si="36"/>
        <v>0</v>
      </c>
      <c r="X62" s="48">
        <v>1</v>
      </c>
      <c r="Y62" s="4">
        <v>67</v>
      </c>
      <c r="Z62" s="49">
        <f t="shared" si="37"/>
        <v>67000</v>
      </c>
      <c r="AA62" s="48">
        <v>0</v>
      </c>
      <c r="AB62" s="4">
        <v>0</v>
      </c>
      <c r="AC62" s="49">
        <v>0</v>
      </c>
      <c r="AD62" s="48">
        <v>0</v>
      </c>
      <c r="AE62" s="4">
        <v>0</v>
      </c>
      <c r="AF62" s="49">
        <v>0</v>
      </c>
      <c r="AG62" s="48">
        <v>0</v>
      </c>
      <c r="AH62" s="4">
        <v>0</v>
      </c>
      <c r="AI62" s="49">
        <v>0</v>
      </c>
      <c r="AJ62" s="48">
        <v>0</v>
      </c>
      <c r="AK62" s="4">
        <v>0</v>
      </c>
      <c r="AL62" s="49">
        <f t="shared" ref="AL62:AL69" si="42">IF(AJ62=0,0,AK62/AJ62*1000)</f>
        <v>0</v>
      </c>
      <c r="AM62" s="48">
        <v>0</v>
      </c>
      <c r="AN62" s="4">
        <v>0</v>
      </c>
      <c r="AO62" s="49">
        <v>0</v>
      </c>
      <c r="AP62" s="48">
        <v>0</v>
      </c>
      <c r="AQ62" s="4">
        <v>0</v>
      </c>
      <c r="AR62" s="49">
        <v>0</v>
      </c>
      <c r="AS62" s="48">
        <v>0</v>
      </c>
      <c r="AT62" s="4">
        <v>0</v>
      </c>
      <c r="AU62" s="49">
        <v>0</v>
      </c>
      <c r="AV62" s="48">
        <v>0</v>
      </c>
      <c r="AW62" s="4">
        <v>0</v>
      </c>
      <c r="AX62" s="49">
        <f t="shared" si="39"/>
        <v>0</v>
      </c>
      <c r="AY62" s="48">
        <v>0</v>
      </c>
      <c r="AZ62" s="4">
        <v>0</v>
      </c>
      <c r="BA62" s="49">
        <v>0</v>
      </c>
      <c r="BB62" s="48">
        <v>0</v>
      </c>
      <c r="BC62" s="4">
        <v>0</v>
      </c>
      <c r="BD62" s="49">
        <v>0</v>
      </c>
      <c r="BE62" s="48">
        <v>0</v>
      </c>
      <c r="BF62" s="4">
        <v>0</v>
      </c>
      <c r="BG62" s="49">
        <v>0</v>
      </c>
      <c r="BH62" s="48">
        <v>0</v>
      </c>
      <c r="BI62" s="4">
        <v>0</v>
      </c>
      <c r="BJ62" s="49">
        <v>0</v>
      </c>
      <c r="BK62" s="48">
        <v>0</v>
      </c>
      <c r="BL62" s="4">
        <v>0</v>
      </c>
      <c r="BM62" s="49">
        <v>0</v>
      </c>
      <c r="BN62" s="48">
        <v>0</v>
      </c>
      <c r="BO62" s="4">
        <v>0</v>
      </c>
      <c r="BP62" s="49">
        <v>0</v>
      </c>
      <c r="BQ62" s="48">
        <v>0</v>
      </c>
      <c r="BR62" s="4">
        <v>0</v>
      </c>
      <c r="BS62" s="49">
        <v>0</v>
      </c>
      <c r="BT62" s="48">
        <v>0</v>
      </c>
      <c r="BU62" s="4">
        <v>0</v>
      </c>
      <c r="BV62" s="49">
        <v>0</v>
      </c>
      <c r="BW62" s="48">
        <v>0</v>
      </c>
      <c r="BX62" s="4">
        <v>0</v>
      </c>
      <c r="BY62" s="49">
        <v>0</v>
      </c>
      <c r="BZ62" s="48">
        <v>0</v>
      </c>
      <c r="CA62" s="4">
        <v>0</v>
      </c>
      <c r="CB62" s="49">
        <v>0</v>
      </c>
      <c r="CC62" s="48">
        <v>0</v>
      </c>
      <c r="CD62" s="4">
        <v>0</v>
      </c>
      <c r="CE62" s="49">
        <v>0</v>
      </c>
      <c r="CF62" s="48">
        <v>0</v>
      </c>
      <c r="CG62" s="4">
        <v>0</v>
      </c>
      <c r="CH62" s="49">
        <v>0</v>
      </c>
      <c r="CI62" s="48">
        <v>0</v>
      </c>
      <c r="CJ62" s="4">
        <v>0</v>
      </c>
      <c r="CK62" s="49">
        <v>0</v>
      </c>
      <c r="CL62" s="48">
        <v>0</v>
      </c>
      <c r="CM62" s="4">
        <v>0</v>
      </c>
      <c r="CN62" s="49">
        <v>0</v>
      </c>
      <c r="CO62" s="48">
        <v>0</v>
      </c>
      <c r="CP62" s="4">
        <v>0</v>
      </c>
      <c r="CQ62" s="49">
        <v>0</v>
      </c>
      <c r="CR62" s="48">
        <v>0</v>
      </c>
      <c r="CS62" s="4">
        <v>0</v>
      </c>
      <c r="CT62" s="49">
        <v>0</v>
      </c>
      <c r="CU62" s="7">
        <f t="shared" si="33"/>
        <v>1</v>
      </c>
      <c r="CV62" s="10">
        <f t="shared" si="40"/>
        <v>67</v>
      </c>
    </row>
    <row r="63" spans="1:204" x14ac:dyDescent="0.3">
      <c r="A63" s="14">
        <v>2013</v>
      </c>
      <c r="B63" s="58" t="s">
        <v>10</v>
      </c>
      <c r="C63" s="48">
        <v>0</v>
      </c>
      <c r="D63" s="4">
        <v>0</v>
      </c>
      <c r="E63" s="49">
        <v>0</v>
      </c>
      <c r="F63" s="48">
        <v>0</v>
      </c>
      <c r="G63" s="4">
        <v>0</v>
      </c>
      <c r="H63" s="49">
        <v>0</v>
      </c>
      <c r="I63" s="48">
        <v>0</v>
      </c>
      <c r="J63" s="4">
        <v>0</v>
      </c>
      <c r="K63" s="49">
        <v>0</v>
      </c>
      <c r="L63" s="48">
        <v>0</v>
      </c>
      <c r="M63" s="4">
        <v>0</v>
      </c>
      <c r="N63" s="49">
        <v>0</v>
      </c>
      <c r="O63" s="48">
        <v>48</v>
      </c>
      <c r="P63" s="4">
        <v>536</v>
      </c>
      <c r="Q63" s="49">
        <f t="shared" ref="Q63:AC69" si="43">P63/O63*1000</f>
        <v>11166.666666666666</v>
      </c>
      <c r="R63" s="48">
        <v>0</v>
      </c>
      <c r="S63" s="4">
        <v>0</v>
      </c>
      <c r="T63" s="49">
        <v>0</v>
      </c>
      <c r="U63" s="48">
        <v>0</v>
      </c>
      <c r="V63" s="4">
        <v>0</v>
      </c>
      <c r="W63" s="49">
        <f t="shared" si="36"/>
        <v>0</v>
      </c>
      <c r="X63" s="48">
        <v>2</v>
      </c>
      <c r="Y63" s="4">
        <v>134</v>
      </c>
      <c r="Z63" s="49">
        <f t="shared" si="37"/>
        <v>67000</v>
      </c>
      <c r="AA63" s="48">
        <v>0</v>
      </c>
      <c r="AB63" s="4">
        <v>0</v>
      </c>
      <c r="AC63" s="49">
        <v>0</v>
      </c>
      <c r="AD63" s="48">
        <v>0</v>
      </c>
      <c r="AE63" s="4">
        <v>0</v>
      </c>
      <c r="AF63" s="49">
        <v>0</v>
      </c>
      <c r="AG63" s="48">
        <v>0</v>
      </c>
      <c r="AH63" s="4">
        <v>0</v>
      </c>
      <c r="AI63" s="49">
        <v>0</v>
      </c>
      <c r="AJ63" s="48">
        <v>0</v>
      </c>
      <c r="AK63" s="4">
        <v>0</v>
      </c>
      <c r="AL63" s="49">
        <f t="shared" si="42"/>
        <v>0</v>
      </c>
      <c r="AM63" s="48">
        <v>0</v>
      </c>
      <c r="AN63" s="4">
        <v>0</v>
      </c>
      <c r="AO63" s="49">
        <v>0</v>
      </c>
      <c r="AP63" s="48">
        <v>0</v>
      </c>
      <c r="AQ63" s="4">
        <v>0</v>
      </c>
      <c r="AR63" s="49">
        <v>0</v>
      </c>
      <c r="AS63" s="48">
        <v>0</v>
      </c>
      <c r="AT63" s="4">
        <v>0</v>
      </c>
      <c r="AU63" s="49">
        <v>0</v>
      </c>
      <c r="AV63" s="48">
        <v>0</v>
      </c>
      <c r="AW63" s="4">
        <v>0</v>
      </c>
      <c r="AX63" s="49">
        <f t="shared" si="39"/>
        <v>0</v>
      </c>
      <c r="AY63" s="48">
        <v>0</v>
      </c>
      <c r="AZ63" s="4">
        <v>0</v>
      </c>
      <c r="BA63" s="49">
        <v>0</v>
      </c>
      <c r="BB63" s="48">
        <v>0</v>
      </c>
      <c r="BC63" s="4">
        <v>0</v>
      </c>
      <c r="BD63" s="49">
        <v>0</v>
      </c>
      <c r="BE63" s="48">
        <v>0</v>
      </c>
      <c r="BF63" s="4">
        <v>0</v>
      </c>
      <c r="BG63" s="49">
        <v>0</v>
      </c>
      <c r="BH63" s="48">
        <v>0</v>
      </c>
      <c r="BI63" s="4">
        <v>0</v>
      </c>
      <c r="BJ63" s="49">
        <v>0</v>
      </c>
      <c r="BK63" s="48">
        <v>0</v>
      </c>
      <c r="BL63" s="4">
        <v>0</v>
      </c>
      <c r="BM63" s="49">
        <v>0</v>
      </c>
      <c r="BN63" s="48">
        <v>0</v>
      </c>
      <c r="BO63" s="4">
        <v>0</v>
      </c>
      <c r="BP63" s="49">
        <v>0</v>
      </c>
      <c r="BQ63" s="48">
        <v>0</v>
      </c>
      <c r="BR63" s="4">
        <v>0</v>
      </c>
      <c r="BS63" s="49">
        <v>0</v>
      </c>
      <c r="BT63" s="48">
        <v>0</v>
      </c>
      <c r="BU63" s="4">
        <v>0</v>
      </c>
      <c r="BV63" s="49">
        <v>0</v>
      </c>
      <c r="BW63" s="48">
        <v>0</v>
      </c>
      <c r="BX63" s="4">
        <v>0</v>
      </c>
      <c r="BY63" s="49">
        <v>0</v>
      </c>
      <c r="BZ63" s="48">
        <v>0</v>
      </c>
      <c r="CA63" s="4">
        <v>0</v>
      </c>
      <c r="CB63" s="49">
        <v>0</v>
      </c>
      <c r="CC63" s="48">
        <v>0</v>
      </c>
      <c r="CD63" s="4">
        <v>0</v>
      </c>
      <c r="CE63" s="49">
        <v>0</v>
      </c>
      <c r="CF63" s="48">
        <v>0</v>
      </c>
      <c r="CG63" s="4">
        <v>0</v>
      </c>
      <c r="CH63" s="49">
        <v>0</v>
      </c>
      <c r="CI63" s="48">
        <v>0</v>
      </c>
      <c r="CJ63" s="4">
        <v>0</v>
      </c>
      <c r="CK63" s="49">
        <v>0</v>
      </c>
      <c r="CL63" s="48">
        <v>0</v>
      </c>
      <c r="CM63" s="4">
        <v>0</v>
      </c>
      <c r="CN63" s="49">
        <v>0</v>
      </c>
      <c r="CO63" s="48">
        <v>0</v>
      </c>
      <c r="CP63" s="4">
        <v>0</v>
      </c>
      <c r="CQ63" s="49">
        <v>0</v>
      </c>
      <c r="CR63" s="48">
        <v>0</v>
      </c>
      <c r="CS63" s="4">
        <v>0</v>
      </c>
      <c r="CT63" s="49">
        <v>0</v>
      </c>
      <c r="CU63" s="7">
        <f t="shared" si="33"/>
        <v>50</v>
      </c>
      <c r="CV63" s="10">
        <f t="shared" si="40"/>
        <v>670</v>
      </c>
    </row>
    <row r="64" spans="1:204" x14ac:dyDescent="0.3">
      <c r="A64" s="14">
        <v>2013</v>
      </c>
      <c r="B64" s="58" t="s">
        <v>11</v>
      </c>
      <c r="C64" s="48">
        <v>0</v>
      </c>
      <c r="D64" s="4">
        <v>0</v>
      </c>
      <c r="E64" s="49">
        <v>0</v>
      </c>
      <c r="F64" s="48">
        <v>0</v>
      </c>
      <c r="G64" s="4">
        <v>0</v>
      </c>
      <c r="H64" s="49">
        <v>0</v>
      </c>
      <c r="I64" s="48">
        <v>0</v>
      </c>
      <c r="J64" s="4">
        <v>0</v>
      </c>
      <c r="K64" s="49">
        <v>0</v>
      </c>
      <c r="L64" s="48">
        <v>0</v>
      </c>
      <c r="M64" s="4">
        <v>0</v>
      </c>
      <c r="N64" s="49">
        <v>0</v>
      </c>
      <c r="O64" s="48">
        <v>89</v>
      </c>
      <c r="P64" s="4">
        <v>995.15899999999999</v>
      </c>
      <c r="Q64" s="49">
        <f t="shared" si="43"/>
        <v>11181.561797752807</v>
      </c>
      <c r="R64" s="48">
        <v>0</v>
      </c>
      <c r="S64" s="4">
        <v>0</v>
      </c>
      <c r="T64" s="49">
        <v>0</v>
      </c>
      <c r="U64" s="48">
        <v>0</v>
      </c>
      <c r="V64" s="4">
        <v>0</v>
      </c>
      <c r="W64" s="49">
        <f t="shared" si="36"/>
        <v>0</v>
      </c>
      <c r="X64" s="48">
        <v>0</v>
      </c>
      <c r="Y64" s="4">
        <v>0</v>
      </c>
      <c r="Z64" s="49">
        <v>0</v>
      </c>
      <c r="AA64" s="48">
        <v>5.0000000000000001E-3</v>
      </c>
      <c r="AB64" s="4">
        <v>1.423</v>
      </c>
      <c r="AC64" s="49">
        <f t="shared" si="43"/>
        <v>284600</v>
      </c>
      <c r="AD64" s="48">
        <v>0</v>
      </c>
      <c r="AE64" s="4">
        <v>0</v>
      </c>
      <c r="AF64" s="49">
        <v>0</v>
      </c>
      <c r="AG64" s="48">
        <v>0</v>
      </c>
      <c r="AH64" s="4">
        <v>0</v>
      </c>
      <c r="AI64" s="49">
        <v>0</v>
      </c>
      <c r="AJ64" s="48">
        <v>0</v>
      </c>
      <c r="AK64" s="4">
        <v>0</v>
      </c>
      <c r="AL64" s="49">
        <f t="shared" si="42"/>
        <v>0</v>
      </c>
      <c r="AM64" s="48">
        <v>0</v>
      </c>
      <c r="AN64" s="4">
        <v>0</v>
      </c>
      <c r="AO64" s="49">
        <v>0</v>
      </c>
      <c r="AP64" s="48">
        <v>0</v>
      </c>
      <c r="AQ64" s="4">
        <v>0</v>
      </c>
      <c r="AR64" s="49">
        <v>0</v>
      </c>
      <c r="AS64" s="48">
        <v>0</v>
      </c>
      <c r="AT64" s="4">
        <v>0</v>
      </c>
      <c r="AU64" s="49">
        <v>0</v>
      </c>
      <c r="AV64" s="48">
        <v>0</v>
      </c>
      <c r="AW64" s="4">
        <v>0</v>
      </c>
      <c r="AX64" s="49">
        <f t="shared" si="39"/>
        <v>0</v>
      </c>
      <c r="AY64" s="48">
        <v>0</v>
      </c>
      <c r="AZ64" s="4">
        <v>0</v>
      </c>
      <c r="BA64" s="49">
        <v>0</v>
      </c>
      <c r="BB64" s="48">
        <v>0</v>
      </c>
      <c r="BC64" s="4">
        <v>0</v>
      </c>
      <c r="BD64" s="49">
        <v>0</v>
      </c>
      <c r="BE64" s="48">
        <v>0</v>
      </c>
      <c r="BF64" s="4">
        <v>0</v>
      </c>
      <c r="BG64" s="49">
        <v>0</v>
      </c>
      <c r="BH64" s="48">
        <v>0</v>
      </c>
      <c r="BI64" s="4">
        <v>0</v>
      </c>
      <c r="BJ64" s="49">
        <v>0</v>
      </c>
      <c r="BK64" s="48">
        <v>0</v>
      </c>
      <c r="BL64" s="4">
        <v>0</v>
      </c>
      <c r="BM64" s="49">
        <v>0</v>
      </c>
      <c r="BN64" s="48">
        <v>0</v>
      </c>
      <c r="BO64" s="4">
        <v>0</v>
      </c>
      <c r="BP64" s="49">
        <v>0</v>
      </c>
      <c r="BQ64" s="48">
        <v>0</v>
      </c>
      <c r="BR64" s="4">
        <v>0</v>
      </c>
      <c r="BS64" s="49">
        <v>0</v>
      </c>
      <c r="BT64" s="48">
        <v>0</v>
      </c>
      <c r="BU64" s="4">
        <v>0</v>
      </c>
      <c r="BV64" s="49">
        <v>0</v>
      </c>
      <c r="BW64" s="48">
        <v>0</v>
      </c>
      <c r="BX64" s="4">
        <v>0</v>
      </c>
      <c r="BY64" s="49">
        <v>0</v>
      </c>
      <c r="BZ64" s="48">
        <v>0</v>
      </c>
      <c r="CA64" s="4">
        <v>0</v>
      </c>
      <c r="CB64" s="49">
        <v>0</v>
      </c>
      <c r="CC64" s="48">
        <v>0</v>
      </c>
      <c r="CD64" s="4">
        <v>0</v>
      </c>
      <c r="CE64" s="49">
        <v>0</v>
      </c>
      <c r="CF64" s="48">
        <v>0</v>
      </c>
      <c r="CG64" s="4">
        <v>0</v>
      </c>
      <c r="CH64" s="49">
        <v>0</v>
      </c>
      <c r="CI64" s="48">
        <v>0</v>
      </c>
      <c r="CJ64" s="4">
        <v>0</v>
      </c>
      <c r="CK64" s="49">
        <v>0</v>
      </c>
      <c r="CL64" s="48">
        <v>0</v>
      </c>
      <c r="CM64" s="4">
        <v>0</v>
      </c>
      <c r="CN64" s="49">
        <v>0</v>
      </c>
      <c r="CO64" s="48">
        <v>0</v>
      </c>
      <c r="CP64" s="4">
        <v>0</v>
      </c>
      <c r="CQ64" s="49">
        <v>0</v>
      </c>
      <c r="CR64" s="48">
        <v>0</v>
      </c>
      <c r="CS64" s="4">
        <v>0</v>
      </c>
      <c r="CT64" s="49">
        <v>0</v>
      </c>
      <c r="CU64" s="7">
        <f t="shared" si="33"/>
        <v>89.004999999999995</v>
      </c>
      <c r="CV64" s="10">
        <f t="shared" si="40"/>
        <v>996.58199999999999</v>
      </c>
    </row>
    <row r="65" spans="1:100" x14ac:dyDescent="0.3">
      <c r="A65" s="14">
        <v>2013</v>
      </c>
      <c r="B65" s="58" t="s">
        <v>12</v>
      </c>
      <c r="C65" s="48">
        <v>0</v>
      </c>
      <c r="D65" s="4">
        <v>0</v>
      </c>
      <c r="E65" s="49">
        <v>0</v>
      </c>
      <c r="F65" s="48">
        <v>0</v>
      </c>
      <c r="G65" s="4">
        <v>0</v>
      </c>
      <c r="H65" s="49">
        <v>0</v>
      </c>
      <c r="I65" s="48">
        <v>0</v>
      </c>
      <c r="J65" s="4">
        <v>0</v>
      </c>
      <c r="K65" s="49">
        <v>0</v>
      </c>
      <c r="L65" s="48">
        <v>0</v>
      </c>
      <c r="M65" s="4">
        <v>0</v>
      </c>
      <c r="N65" s="49">
        <v>0</v>
      </c>
      <c r="O65" s="48">
        <v>0</v>
      </c>
      <c r="P65" s="4">
        <v>0</v>
      </c>
      <c r="Q65" s="49">
        <v>0</v>
      </c>
      <c r="R65" s="48">
        <v>0</v>
      </c>
      <c r="S65" s="4">
        <v>0</v>
      </c>
      <c r="T65" s="49">
        <v>0</v>
      </c>
      <c r="U65" s="48">
        <v>0</v>
      </c>
      <c r="V65" s="4">
        <v>0</v>
      </c>
      <c r="W65" s="49">
        <f t="shared" si="36"/>
        <v>0</v>
      </c>
      <c r="X65" s="48">
        <v>0</v>
      </c>
      <c r="Y65" s="4">
        <v>0</v>
      </c>
      <c r="Z65" s="49">
        <v>0</v>
      </c>
      <c r="AA65" s="48">
        <v>4.0000000000000001E-3</v>
      </c>
      <c r="AB65" s="4">
        <v>1.206</v>
      </c>
      <c r="AC65" s="49">
        <f t="shared" si="43"/>
        <v>301500</v>
      </c>
      <c r="AD65" s="48">
        <v>0</v>
      </c>
      <c r="AE65" s="4">
        <v>0</v>
      </c>
      <c r="AF65" s="49">
        <v>0</v>
      </c>
      <c r="AG65" s="48">
        <v>0</v>
      </c>
      <c r="AH65" s="4">
        <v>0</v>
      </c>
      <c r="AI65" s="49">
        <v>0</v>
      </c>
      <c r="AJ65" s="48">
        <v>0</v>
      </c>
      <c r="AK65" s="4">
        <v>0</v>
      </c>
      <c r="AL65" s="49">
        <f t="shared" si="42"/>
        <v>0</v>
      </c>
      <c r="AM65" s="48">
        <v>0</v>
      </c>
      <c r="AN65" s="4">
        <v>0</v>
      </c>
      <c r="AO65" s="49">
        <v>0</v>
      </c>
      <c r="AP65" s="48">
        <v>0</v>
      </c>
      <c r="AQ65" s="4">
        <v>0</v>
      </c>
      <c r="AR65" s="49">
        <v>0</v>
      </c>
      <c r="AS65" s="48">
        <v>0</v>
      </c>
      <c r="AT65" s="4">
        <v>0</v>
      </c>
      <c r="AU65" s="49">
        <v>0</v>
      </c>
      <c r="AV65" s="48">
        <v>0</v>
      </c>
      <c r="AW65" s="4">
        <v>0</v>
      </c>
      <c r="AX65" s="49">
        <f t="shared" si="39"/>
        <v>0</v>
      </c>
      <c r="AY65" s="48">
        <v>0</v>
      </c>
      <c r="AZ65" s="4">
        <v>0</v>
      </c>
      <c r="BA65" s="49">
        <v>0</v>
      </c>
      <c r="BB65" s="48">
        <v>0</v>
      </c>
      <c r="BC65" s="4">
        <v>0</v>
      </c>
      <c r="BD65" s="49">
        <v>0</v>
      </c>
      <c r="BE65" s="48">
        <v>0</v>
      </c>
      <c r="BF65" s="4">
        <v>0</v>
      </c>
      <c r="BG65" s="49">
        <v>0</v>
      </c>
      <c r="BH65" s="48">
        <v>0</v>
      </c>
      <c r="BI65" s="4">
        <v>0</v>
      </c>
      <c r="BJ65" s="49">
        <v>0</v>
      </c>
      <c r="BK65" s="48">
        <v>0</v>
      </c>
      <c r="BL65" s="4">
        <v>0</v>
      </c>
      <c r="BM65" s="49">
        <v>0</v>
      </c>
      <c r="BN65" s="48">
        <v>0</v>
      </c>
      <c r="BO65" s="4">
        <v>0</v>
      </c>
      <c r="BP65" s="49">
        <v>0</v>
      </c>
      <c r="BQ65" s="48">
        <v>0</v>
      </c>
      <c r="BR65" s="4">
        <v>0</v>
      </c>
      <c r="BS65" s="49">
        <v>0</v>
      </c>
      <c r="BT65" s="48">
        <v>0</v>
      </c>
      <c r="BU65" s="4">
        <v>0</v>
      </c>
      <c r="BV65" s="49">
        <v>0</v>
      </c>
      <c r="BW65" s="48">
        <v>0</v>
      </c>
      <c r="BX65" s="4">
        <v>0</v>
      </c>
      <c r="BY65" s="49">
        <v>0</v>
      </c>
      <c r="BZ65" s="48">
        <v>0</v>
      </c>
      <c r="CA65" s="4">
        <v>0</v>
      </c>
      <c r="CB65" s="49">
        <v>0</v>
      </c>
      <c r="CC65" s="48">
        <v>0</v>
      </c>
      <c r="CD65" s="4">
        <v>0</v>
      </c>
      <c r="CE65" s="49">
        <v>0</v>
      </c>
      <c r="CF65" s="48">
        <v>0</v>
      </c>
      <c r="CG65" s="4">
        <v>0</v>
      </c>
      <c r="CH65" s="49">
        <v>0</v>
      </c>
      <c r="CI65" s="48">
        <v>0</v>
      </c>
      <c r="CJ65" s="4">
        <v>0</v>
      </c>
      <c r="CK65" s="49">
        <v>0</v>
      </c>
      <c r="CL65" s="48">
        <v>0</v>
      </c>
      <c r="CM65" s="4">
        <v>0</v>
      </c>
      <c r="CN65" s="49">
        <v>0</v>
      </c>
      <c r="CO65" s="48">
        <v>0</v>
      </c>
      <c r="CP65" s="4">
        <v>0</v>
      </c>
      <c r="CQ65" s="49">
        <v>0</v>
      </c>
      <c r="CR65" s="48">
        <v>0</v>
      </c>
      <c r="CS65" s="4">
        <v>0</v>
      </c>
      <c r="CT65" s="49">
        <v>0</v>
      </c>
      <c r="CU65" s="7">
        <f t="shared" si="33"/>
        <v>4.0000000000000001E-3</v>
      </c>
      <c r="CV65" s="10">
        <f t="shared" si="40"/>
        <v>1.206</v>
      </c>
    </row>
    <row r="66" spans="1:100" x14ac:dyDescent="0.3">
      <c r="A66" s="14">
        <v>2013</v>
      </c>
      <c r="B66" s="58" t="s">
        <v>13</v>
      </c>
      <c r="C66" s="48">
        <v>0</v>
      </c>
      <c r="D66" s="4">
        <v>0</v>
      </c>
      <c r="E66" s="49">
        <v>0</v>
      </c>
      <c r="F66" s="48">
        <v>0</v>
      </c>
      <c r="G66" s="4">
        <v>0</v>
      </c>
      <c r="H66" s="49">
        <v>0</v>
      </c>
      <c r="I66" s="48">
        <v>0</v>
      </c>
      <c r="J66" s="4">
        <v>0</v>
      </c>
      <c r="K66" s="49">
        <v>0</v>
      </c>
      <c r="L66" s="48">
        <v>0</v>
      </c>
      <c r="M66" s="4">
        <v>0</v>
      </c>
      <c r="N66" s="49">
        <v>0</v>
      </c>
      <c r="O66" s="48">
        <v>0</v>
      </c>
      <c r="P66" s="4">
        <v>0</v>
      </c>
      <c r="Q66" s="49">
        <v>0</v>
      </c>
      <c r="R66" s="48">
        <v>0</v>
      </c>
      <c r="S66" s="4">
        <v>0</v>
      </c>
      <c r="T66" s="49">
        <v>0</v>
      </c>
      <c r="U66" s="48">
        <v>0</v>
      </c>
      <c r="V66" s="4">
        <v>0</v>
      </c>
      <c r="W66" s="49">
        <f t="shared" si="36"/>
        <v>0</v>
      </c>
      <c r="X66" s="48">
        <v>1.05</v>
      </c>
      <c r="Y66" s="4">
        <v>87.283000000000001</v>
      </c>
      <c r="Z66" s="49">
        <f t="shared" si="43"/>
        <v>83126.666666666672</v>
      </c>
      <c r="AA66" s="48">
        <v>1.6E-2</v>
      </c>
      <c r="AB66" s="4">
        <v>2.278</v>
      </c>
      <c r="AC66" s="49">
        <f t="shared" si="43"/>
        <v>142375</v>
      </c>
      <c r="AD66" s="48">
        <v>0</v>
      </c>
      <c r="AE66" s="4">
        <v>0</v>
      </c>
      <c r="AF66" s="49">
        <v>0</v>
      </c>
      <c r="AG66" s="48">
        <v>0</v>
      </c>
      <c r="AH66" s="4">
        <v>0</v>
      </c>
      <c r="AI66" s="49">
        <v>0</v>
      </c>
      <c r="AJ66" s="48">
        <v>0</v>
      </c>
      <c r="AK66" s="4">
        <v>0</v>
      </c>
      <c r="AL66" s="49">
        <f t="shared" si="42"/>
        <v>0</v>
      </c>
      <c r="AM66" s="48">
        <v>0</v>
      </c>
      <c r="AN66" s="4">
        <v>0</v>
      </c>
      <c r="AO66" s="49">
        <v>0</v>
      </c>
      <c r="AP66" s="48">
        <v>0</v>
      </c>
      <c r="AQ66" s="4">
        <v>0</v>
      </c>
      <c r="AR66" s="49">
        <v>0</v>
      </c>
      <c r="AS66" s="48">
        <v>0</v>
      </c>
      <c r="AT66" s="4">
        <v>0</v>
      </c>
      <c r="AU66" s="49">
        <v>0</v>
      </c>
      <c r="AV66" s="48">
        <v>0</v>
      </c>
      <c r="AW66" s="4">
        <v>0</v>
      </c>
      <c r="AX66" s="49">
        <f t="shared" si="39"/>
        <v>0</v>
      </c>
      <c r="AY66" s="48">
        <v>0</v>
      </c>
      <c r="AZ66" s="4">
        <v>0</v>
      </c>
      <c r="BA66" s="49">
        <v>0</v>
      </c>
      <c r="BB66" s="48">
        <v>0</v>
      </c>
      <c r="BC66" s="4">
        <v>0</v>
      </c>
      <c r="BD66" s="49">
        <v>0</v>
      </c>
      <c r="BE66" s="48">
        <v>0</v>
      </c>
      <c r="BF66" s="4">
        <v>0</v>
      </c>
      <c r="BG66" s="49">
        <v>0</v>
      </c>
      <c r="BH66" s="48">
        <v>0</v>
      </c>
      <c r="BI66" s="4">
        <v>0</v>
      </c>
      <c r="BJ66" s="49">
        <v>0</v>
      </c>
      <c r="BK66" s="48">
        <v>0</v>
      </c>
      <c r="BL66" s="4">
        <v>0</v>
      </c>
      <c r="BM66" s="49">
        <v>0</v>
      </c>
      <c r="BN66" s="48">
        <v>0</v>
      </c>
      <c r="BO66" s="4">
        <v>0</v>
      </c>
      <c r="BP66" s="49">
        <v>0</v>
      </c>
      <c r="BQ66" s="48">
        <v>0</v>
      </c>
      <c r="BR66" s="4">
        <v>0</v>
      </c>
      <c r="BS66" s="49">
        <v>0</v>
      </c>
      <c r="BT66" s="48">
        <v>0</v>
      </c>
      <c r="BU66" s="4">
        <v>0</v>
      </c>
      <c r="BV66" s="49">
        <v>0</v>
      </c>
      <c r="BW66" s="48">
        <v>0</v>
      </c>
      <c r="BX66" s="4">
        <v>0</v>
      </c>
      <c r="BY66" s="49">
        <v>0</v>
      </c>
      <c r="BZ66" s="48">
        <v>0</v>
      </c>
      <c r="CA66" s="4">
        <v>0</v>
      </c>
      <c r="CB66" s="49">
        <v>0</v>
      </c>
      <c r="CC66" s="48">
        <v>0</v>
      </c>
      <c r="CD66" s="4">
        <v>0</v>
      </c>
      <c r="CE66" s="49">
        <v>0</v>
      </c>
      <c r="CF66" s="48">
        <v>0</v>
      </c>
      <c r="CG66" s="4">
        <v>0</v>
      </c>
      <c r="CH66" s="49">
        <v>0</v>
      </c>
      <c r="CI66" s="48">
        <v>0</v>
      </c>
      <c r="CJ66" s="4">
        <v>0</v>
      </c>
      <c r="CK66" s="49">
        <v>0</v>
      </c>
      <c r="CL66" s="48">
        <v>0</v>
      </c>
      <c r="CM66" s="4">
        <v>0</v>
      </c>
      <c r="CN66" s="49">
        <v>0</v>
      </c>
      <c r="CO66" s="48">
        <v>0</v>
      </c>
      <c r="CP66" s="4">
        <v>0</v>
      </c>
      <c r="CQ66" s="49">
        <v>0</v>
      </c>
      <c r="CR66" s="48">
        <v>0</v>
      </c>
      <c r="CS66" s="4">
        <v>0</v>
      </c>
      <c r="CT66" s="49">
        <v>0</v>
      </c>
      <c r="CU66" s="7">
        <f t="shared" si="33"/>
        <v>1.0660000000000001</v>
      </c>
      <c r="CV66" s="10">
        <f t="shared" si="40"/>
        <v>89.561000000000007</v>
      </c>
    </row>
    <row r="67" spans="1:100" x14ac:dyDescent="0.3">
      <c r="A67" s="14">
        <v>2013</v>
      </c>
      <c r="B67" s="5" t="s">
        <v>14</v>
      </c>
      <c r="C67" s="48">
        <v>0</v>
      </c>
      <c r="D67" s="4">
        <v>0</v>
      </c>
      <c r="E67" s="49">
        <v>0</v>
      </c>
      <c r="F67" s="48">
        <v>0</v>
      </c>
      <c r="G67" s="4">
        <v>0</v>
      </c>
      <c r="H67" s="49">
        <v>0</v>
      </c>
      <c r="I67" s="48">
        <v>0</v>
      </c>
      <c r="J67" s="4">
        <v>0</v>
      </c>
      <c r="K67" s="49">
        <v>0</v>
      </c>
      <c r="L67" s="48">
        <v>0</v>
      </c>
      <c r="M67" s="4">
        <v>0</v>
      </c>
      <c r="N67" s="49">
        <v>0</v>
      </c>
      <c r="O67" s="48">
        <v>24</v>
      </c>
      <c r="P67" s="4">
        <v>256.05399999999997</v>
      </c>
      <c r="Q67" s="49">
        <f t="shared" si="43"/>
        <v>10668.916666666666</v>
      </c>
      <c r="R67" s="48">
        <v>0</v>
      </c>
      <c r="S67" s="4">
        <v>0</v>
      </c>
      <c r="T67" s="49">
        <v>0</v>
      </c>
      <c r="U67" s="48">
        <v>0</v>
      </c>
      <c r="V67" s="4">
        <v>0</v>
      </c>
      <c r="W67" s="49">
        <f t="shared" si="36"/>
        <v>0</v>
      </c>
      <c r="X67" s="48">
        <v>1</v>
      </c>
      <c r="Y67" s="4">
        <v>87.35</v>
      </c>
      <c r="Z67" s="49">
        <f t="shared" si="43"/>
        <v>87350</v>
      </c>
      <c r="AA67" s="48">
        <v>0</v>
      </c>
      <c r="AB67" s="4">
        <v>0</v>
      </c>
      <c r="AC67" s="49">
        <v>0</v>
      </c>
      <c r="AD67" s="48">
        <v>0</v>
      </c>
      <c r="AE67" s="4">
        <v>0</v>
      </c>
      <c r="AF67" s="49">
        <v>0</v>
      </c>
      <c r="AG67" s="48">
        <v>0</v>
      </c>
      <c r="AH67" s="4">
        <v>0</v>
      </c>
      <c r="AI67" s="49">
        <v>0</v>
      </c>
      <c r="AJ67" s="48">
        <v>0</v>
      </c>
      <c r="AK67" s="4">
        <v>0</v>
      </c>
      <c r="AL67" s="49">
        <f t="shared" si="42"/>
        <v>0</v>
      </c>
      <c r="AM67" s="48">
        <v>0</v>
      </c>
      <c r="AN67" s="4">
        <v>0</v>
      </c>
      <c r="AO67" s="49">
        <v>0</v>
      </c>
      <c r="AP67" s="48">
        <v>0</v>
      </c>
      <c r="AQ67" s="4">
        <v>0</v>
      </c>
      <c r="AR67" s="49">
        <v>0</v>
      </c>
      <c r="AS67" s="48">
        <v>0</v>
      </c>
      <c r="AT67" s="4">
        <v>0</v>
      </c>
      <c r="AU67" s="49">
        <v>0</v>
      </c>
      <c r="AV67" s="48">
        <v>0</v>
      </c>
      <c r="AW67" s="4">
        <v>0</v>
      </c>
      <c r="AX67" s="49">
        <f t="shared" si="39"/>
        <v>0</v>
      </c>
      <c r="AY67" s="48">
        <v>0</v>
      </c>
      <c r="AZ67" s="4">
        <v>0</v>
      </c>
      <c r="BA67" s="49">
        <v>0</v>
      </c>
      <c r="BB67" s="48">
        <v>0</v>
      </c>
      <c r="BC67" s="4">
        <v>0</v>
      </c>
      <c r="BD67" s="49">
        <v>0</v>
      </c>
      <c r="BE67" s="48">
        <v>0</v>
      </c>
      <c r="BF67" s="4">
        <v>0</v>
      </c>
      <c r="BG67" s="49">
        <v>0</v>
      </c>
      <c r="BH67" s="48">
        <v>0</v>
      </c>
      <c r="BI67" s="4">
        <v>0</v>
      </c>
      <c r="BJ67" s="49">
        <v>0</v>
      </c>
      <c r="BK67" s="48">
        <v>0</v>
      </c>
      <c r="BL67" s="4">
        <v>0</v>
      </c>
      <c r="BM67" s="49">
        <v>0</v>
      </c>
      <c r="BN67" s="48">
        <v>0</v>
      </c>
      <c r="BO67" s="4">
        <v>0</v>
      </c>
      <c r="BP67" s="49">
        <v>0</v>
      </c>
      <c r="BQ67" s="48">
        <v>0</v>
      </c>
      <c r="BR67" s="4">
        <v>0</v>
      </c>
      <c r="BS67" s="49">
        <v>0</v>
      </c>
      <c r="BT67" s="48">
        <v>0</v>
      </c>
      <c r="BU67" s="4">
        <v>0</v>
      </c>
      <c r="BV67" s="49">
        <v>0</v>
      </c>
      <c r="BW67" s="48">
        <v>0</v>
      </c>
      <c r="BX67" s="4">
        <v>0</v>
      </c>
      <c r="BY67" s="49">
        <v>0</v>
      </c>
      <c r="BZ67" s="48">
        <v>0</v>
      </c>
      <c r="CA67" s="4">
        <v>0</v>
      </c>
      <c r="CB67" s="49">
        <v>0</v>
      </c>
      <c r="CC67" s="48">
        <v>0</v>
      </c>
      <c r="CD67" s="4">
        <v>0</v>
      </c>
      <c r="CE67" s="49">
        <v>0</v>
      </c>
      <c r="CF67" s="48">
        <v>0</v>
      </c>
      <c r="CG67" s="4">
        <v>0</v>
      </c>
      <c r="CH67" s="49">
        <v>0</v>
      </c>
      <c r="CI67" s="48">
        <v>0</v>
      </c>
      <c r="CJ67" s="4">
        <v>0</v>
      </c>
      <c r="CK67" s="49">
        <v>0</v>
      </c>
      <c r="CL67" s="48">
        <v>0</v>
      </c>
      <c r="CM67" s="4">
        <v>0</v>
      </c>
      <c r="CN67" s="49">
        <v>0</v>
      </c>
      <c r="CO67" s="48">
        <v>0</v>
      </c>
      <c r="CP67" s="4">
        <v>0</v>
      </c>
      <c r="CQ67" s="49">
        <v>0</v>
      </c>
      <c r="CR67" s="48">
        <v>0</v>
      </c>
      <c r="CS67" s="4">
        <v>0</v>
      </c>
      <c r="CT67" s="49">
        <v>0</v>
      </c>
      <c r="CU67" s="7">
        <f t="shared" si="33"/>
        <v>25</v>
      </c>
      <c r="CV67" s="10">
        <f t="shared" si="40"/>
        <v>343.404</v>
      </c>
    </row>
    <row r="68" spans="1:100" x14ac:dyDescent="0.3">
      <c r="A68" s="14">
        <v>2013</v>
      </c>
      <c r="B68" s="58" t="s">
        <v>15</v>
      </c>
      <c r="C68" s="48">
        <v>0</v>
      </c>
      <c r="D68" s="4">
        <v>0</v>
      </c>
      <c r="E68" s="49">
        <v>0</v>
      </c>
      <c r="F68" s="48">
        <v>0</v>
      </c>
      <c r="G68" s="4">
        <v>0</v>
      </c>
      <c r="H68" s="49">
        <v>0</v>
      </c>
      <c r="I68" s="48">
        <v>0</v>
      </c>
      <c r="J68" s="4">
        <v>0</v>
      </c>
      <c r="K68" s="49">
        <v>0</v>
      </c>
      <c r="L68" s="48">
        <v>0</v>
      </c>
      <c r="M68" s="4">
        <v>0</v>
      </c>
      <c r="N68" s="49">
        <v>0</v>
      </c>
      <c r="O68" s="48">
        <v>312</v>
      </c>
      <c r="P68" s="4">
        <v>2989.12</v>
      </c>
      <c r="Q68" s="49">
        <f t="shared" si="43"/>
        <v>9580.5128205128203</v>
      </c>
      <c r="R68" s="48">
        <v>0</v>
      </c>
      <c r="S68" s="4">
        <v>0</v>
      </c>
      <c r="T68" s="49">
        <v>0</v>
      </c>
      <c r="U68" s="48">
        <v>0</v>
      </c>
      <c r="V68" s="4">
        <v>0</v>
      </c>
      <c r="W68" s="49">
        <f t="shared" si="36"/>
        <v>0</v>
      </c>
      <c r="X68" s="48">
        <v>1.075</v>
      </c>
      <c r="Y68" s="4">
        <v>92.46</v>
      </c>
      <c r="Z68" s="49">
        <f t="shared" si="43"/>
        <v>86009.30232558139</v>
      </c>
      <c r="AA68" s="48">
        <v>0.875</v>
      </c>
      <c r="AB68" s="4">
        <v>25.6</v>
      </c>
      <c r="AC68" s="49">
        <f t="shared" si="43"/>
        <v>29257.142857142859</v>
      </c>
      <c r="AD68" s="48">
        <v>0</v>
      </c>
      <c r="AE68" s="4">
        <v>0</v>
      </c>
      <c r="AF68" s="49">
        <v>0</v>
      </c>
      <c r="AG68" s="48">
        <v>0</v>
      </c>
      <c r="AH68" s="4">
        <v>0</v>
      </c>
      <c r="AI68" s="49">
        <v>0</v>
      </c>
      <c r="AJ68" s="48">
        <v>0</v>
      </c>
      <c r="AK68" s="4">
        <v>0</v>
      </c>
      <c r="AL68" s="49">
        <f t="shared" si="42"/>
        <v>0</v>
      </c>
      <c r="AM68" s="48">
        <v>0</v>
      </c>
      <c r="AN68" s="4">
        <v>0</v>
      </c>
      <c r="AO68" s="49">
        <v>0</v>
      </c>
      <c r="AP68" s="48">
        <v>0</v>
      </c>
      <c r="AQ68" s="4">
        <v>0</v>
      </c>
      <c r="AR68" s="49">
        <v>0</v>
      </c>
      <c r="AS68" s="48">
        <v>0</v>
      </c>
      <c r="AT68" s="4">
        <v>0</v>
      </c>
      <c r="AU68" s="49">
        <v>0</v>
      </c>
      <c r="AV68" s="48">
        <v>0</v>
      </c>
      <c r="AW68" s="4">
        <v>0</v>
      </c>
      <c r="AX68" s="49">
        <f t="shared" si="39"/>
        <v>0</v>
      </c>
      <c r="AY68" s="48">
        <v>0</v>
      </c>
      <c r="AZ68" s="4">
        <v>0</v>
      </c>
      <c r="BA68" s="49">
        <v>0</v>
      </c>
      <c r="BB68" s="48">
        <v>0</v>
      </c>
      <c r="BC68" s="4">
        <v>0</v>
      </c>
      <c r="BD68" s="49">
        <v>0</v>
      </c>
      <c r="BE68" s="48">
        <v>0</v>
      </c>
      <c r="BF68" s="4">
        <v>0</v>
      </c>
      <c r="BG68" s="49">
        <v>0</v>
      </c>
      <c r="BH68" s="48">
        <v>0</v>
      </c>
      <c r="BI68" s="4">
        <v>0</v>
      </c>
      <c r="BJ68" s="49">
        <v>0</v>
      </c>
      <c r="BK68" s="48">
        <v>0</v>
      </c>
      <c r="BL68" s="4">
        <v>0</v>
      </c>
      <c r="BM68" s="49">
        <v>0</v>
      </c>
      <c r="BN68" s="48">
        <v>0</v>
      </c>
      <c r="BO68" s="4">
        <v>0</v>
      </c>
      <c r="BP68" s="49">
        <v>0</v>
      </c>
      <c r="BQ68" s="48">
        <v>0</v>
      </c>
      <c r="BR68" s="4">
        <v>0</v>
      </c>
      <c r="BS68" s="49">
        <v>0</v>
      </c>
      <c r="BT68" s="48">
        <v>0</v>
      </c>
      <c r="BU68" s="4">
        <v>0</v>
      </c>
      <c r="BV68" s="49">
        <v>0</v>
      </c>
      <c r="BW68" s="48">
        <v>0</v>
      </c>
      <c r="BX68" s="4">
        <v>0</v>
      </c>
      <c r="BY68" s="49">
        <v>0</v>
      </c>
      <c r="BZ68" s="48">
        <v>0</v>
      </c>
      <c r="CA68" s="4">
        <v>0</v>
      </c>
      <c r="CB68" s="49">
        <v>0</v>
      </c>
      <c r="CC68" s="48">
        <v>0</v>
      </c>
      <c r="CD68" s="4">
        <v>0</v>
      </c>
      <c r="CE68" s="49">
        <v>0</v>
      </c>
      <c r="CF68" s="48">
        <v>0</v>
      </c>
      <c r="CG68" s="4">
        <v>0</v>
      </c>
      <c r="CH68" s="49">
        <v>0</v>
      </c>
      <c r="CI68" s="48">
        <v>0</v>
      </c>
      <c r="CJ68" s="4">
        <v>0</v>
      </c>
      <c r="CK68" s="49">
        <v>0</v>
      </c>
      <c r="CL68" s="48">
        <v>0</v>
      </c>
      <c r="CM68" s="4">
        <v>0</v>
      </c>
      <c r="CN68" s="49">
        <v>0</v>
      </c>
      <c r="CO68" s="48">
        <v>0</v>
      </c>
      <c r="CP68" s="4">
        <v>0</v>
      </c>
      <c r="CQ68" s="49">
        <v>0</v>
      </c>
      <c r="CR68" s="48">
        <v>0</v>
      </c>
      <c r="CS68" s="4">
        <v>0</v>
      </c>
      <c r="CT68" s="49">
        <v>0</v>
      </c>
      <c r="CU68" s="7">
        <f t="shared" si="33"/>
        <v>313.95</v>
      </c>
      <c r="CV68" s="10">
        <f t="shared" si="40"/>
        <v>3107.18</v>
      </c>
    </row>
    <row r="69" spans="1:100" x14ac:dyDescent="0.3">
      <c r="A69" s="14">
        <v>2013</v>
      </c>
      <c r="B69" s="58" t="s">
        <v>16</v>
      </c>
      <c r="C69" s="48">
        <v>0</v>
      </c>
      <c r="D69" s="4">
        <v>0</v>
      </c>
      <c r="E69" s="49">
        <v>0</v>
      </c>
      <c r="F69" s="48">
        <v>0</v>
      </c>
      <c r="G69" s="4">
        <v>0</v>
      </c>
      <c r="H69" s="49">
        <v>0</v>
      </c>
      <c r="I69" s="48">
        <v>0</v>
      </c>
      <c r="J69" s="4">
        <v>0</v>
      </c>
      <c r="K69" s="49">
        <v>0</v>
      </c>
      <c r="L69" s="48">
        <v>0</v>
      </c>
      <c r="M69" s="4">
        <v>0</v>
      </c>
      <c r="N69" s="49">
        <v>0</v>
      </c>
      <c r="O69" s="48">
        <v>0</v>
      </c>
      <c r="P69" s="4">
        <v>0</v>
      </c>
      <c r="Q69" s="49">
        <v>0</v>
      </c>
      <c r="R69" s="48">
        <v>0</v>
      </c>
      <c r="S69" s="4">
        <v>0</v>
      </c>
      <c r="T69" s="49">
        <v>0</v>
      </c>
      <c r="U69" s="48">
        <v>0</v>
      </c>
      <c r="V69" s="4">
        <v>0</v>
      </c>
      <c r="W69" s="49">
        <f t="shared" si="36"/>
        <v>0</v>
      </c>
      <c r="X69" s="48">
        <v>6.18</v>
      </c>
      <c r="Y69" s="4">
        <v>702.36</v>
      </c>
      <c r="Z69" s="49">
        <f t="shared" si="43"/>
        <v>113650.4854368932</v>
      </c>
      <c r="AA69" s="48">
        <v>0</v>
      </c>
      <c r="AB69" s="4">
        <v>0</v>
      </c>
      <c r="AC69" s="49">
        <v>0</v>
      </c>
      <c r="AD69" s="48">
        <v>0</v>
      </c>
      <c r="AE69" s="4">
        <v>0</v>
      </c>
      <c r="AF69" s="49">
        <v>0</v>
      </c>
      <c r="AG69" s="48">
        <v>0</v>
      </c>
      <c r="AH69" s="4">
        <v>0</v>
      </c>
      <c r="AI69" s="49">
        <v>0</v>
      </c>
      <c r="AJ69" s="48">
        <v>0</v>
      </c>
      <c r="AK69" s="4">
        <v>0</v>
      </c>
      <c r="AL69" s="49">
        <f t="shared" si="42"/>
        <v>0</v>
      </c>
      <c r="AM69" s="48">
        <v>0</v>
      </c>
      <c r="AN69" s="4">
        <v>0</v>
      </c>
      <c r="AO69" s="49">
        <v>0</v>
      </c>
      <c r="AP69" s="48">
        <v>0</v>
      </c>
      <c r="AQ69" s="4">
        <v>0</v>
      </c>
      <c r="AR69" s="49">
        <v>0</v>
      </c>
      <c r="AS69" s="48">
        <v>0</v>
      </c>
      <c r="AT69" s="4">
        <v>0</v>
      </c>
      <c r="AU69" s="49">
        <v>0</v>
      </c>
      <c r="AV69" s="48">
        <v>0</v>
      </c>
      <c r="AW69" s="4">
        <v>0</v>
      </c>
      <c r="AX69" s="49">
        <f t="shared" si="39"/>
        <v>0</v>
      </c>
      <c r="AY69" s="48">
        <v>0</v>
      </c>
      <c r="AZ69" s="4">
        <v>0</v>
      </c>
      <c r="BA69" s="49">
        <v>0</v>
      </c>
      <c r="BB69" s="48">
        <v>0</v>
      </c>
      <c r="BC69" s="4">
        <v>0</v>
      </c>
      <c r="BD69" s="49">
        <v>0</v>
      </c>
      <c r="BE69" s="48">
        <v>0</v>
      </c>
      <c r="BF69" s="4">
        <v>0</v>
      </c>
      <c r="BG69" s="49">
        <v>0</v>
      </c>
      <c r="BH69" s="48">
        <v>0</v>
      </c>
      <c r="BI69" s="4">
        <v>0</v>
      </c>
      <c r="BJ69" s="49">
        <v>0</v>
      </c>
      <c r="BK69" s="48">
        <v>0</v>
      </c>
      <c r="BL69" s="4">
        <v>0</v>
      </c>
      <c r="BM69" s="49">
        <v>0</v>
      </c>
      <c r="BN69" s="48">
        <v>0</v>
      </c>
      <c r="BO69" s="4">
        <v>0</v>
      </c>
      <c r="BP69" s="49">
        <v>0</v>
      </c>
      <c r="BQ69" s="48">
        <v>0</v>
      </c>
      <c r="BR69" s="4">
        <v>0</v>
      </c>
      <c r="BS69" s="49">
        <v>0</v>
      </c>
      <c r="BT69" s="48">
        <v>0</v>
      </c>
      <c r="BU69" s="4">
        <v>0</v>
      </c>
      <c r="BV69" s="49">
        <v>0</v>
      </c>
      <c r="BW69" s="48">
        <v>0</v>
      </c>
      <c r="BX69" s="4">
        <v>0</v>
      </c>
      <c r="BY69" s="49">
        <v>0</v>
      </c>
      <c r="BZ69" s="48">
        <v>0</v>
      </c>
      <c r="CA69" s="4">
        <v>0</v>
      </c>
      <c r="CB69" s="49">
        <v>0</v>
      </c>
      <c r="CC69" s="48">
        <v>0</v>
      </c>
      <c r="CD69" s="4">
        <v>0</v>
      </c>
      <c r="CE69" s="49">
        <v>0</v>
      </c>
      <c r="CF69" s="48">
        <v>0</v>
      </c>
      <c r="CG69" s="4">
        <v>0</v>
      </c>
      <c r="CH69" s="49">
        <v>0</v>
      </c>
      <c r="CI69" s="48">
        <v>0</v>
      </c>
      <c r="CJ69" s="4">
        <v>0</v>
      </c>
      <c r="CK69" s="49">
        <v>0</v>
      </c>
      <c r="CL69" s="48">
        <v>0</v>
      </c>
      <c r="CM69" s="4">
        <v>0</v>
      </c>
      <c r="CN69" s="49">
        <v>0</v>
      </c>
      <c r="CO69" s="48">
        <v>0</v>
      </c>
      <c r="CP69" s="4">
        <v>0</v>
      </c>
      <c r="CQ69" s="49">
        <v>0</v>
      </c>
      <c r="CR69" s="48">
        <v>0</v>
      </c>
      <c r="CS69" s="4">
        <v>0</v>
      </c>
      <c r="CT69" s="49">
        <v>0</v>
      </c>
      <c r="CU69" s="7">
        <f t="shared" si="33"/>
        <v>6.18</v>
      </c>
      <c r="CV69" s="10">
        <f t="shared" si="40"/>
        <v>702.36</v>
      </c>
    </row>
    <row r="70" spans="1:100" ht="15" thickBot="1" x14ac:dyDescent="0.35">
      <c r="A70" s="34"/>
      <c r="B70" s="59" t="s">
        <v>17</v>
      </c>
      <c r="C70" s="50">
        <f>SUM(C58:C69)</f>
        <v>0</v>
      </c>
      <c r="D70" s="33">
        <f>SUM(D58:D69)</f>
        <v>0</v>
      </c>
      <c r="E70" s="51"/>
      <c r="F70" s="50">
        <f>SUM(F58:F69)</f>
        <v>0</v>
      </c>
      <c r="G70" s="33">
        <f>SUM(G58:G69)</f>
        <v>0</v>
      </c>
      <c r="H70" s="51"/>
      <c r="I70" s="50">
        <f>SUM(I58:I69)</f>
        <v>0</v>
      </c>
      <c r="J70" s="33">
        <f>SUM(J58:J69)</f>
        <v>0</v>
      </c>
      <c r="K70" s="51"/>
      <c r="L70" s="50">
        <f>SUM(L58:L69)</f>
        <v>42</v>
      </c>
      <c r="M70" s="33">
        <f>SUM(M58:M69)</f>
        <v>485</v>
      </c>
      <c r="N70" s="51"/>
      <c r="O70" s="50">
        <f>SUM(O58:O69)</f>
        <v>593</v>
      </c>
      <c r="P70" s="33">
        <f>SUM(P58:P69)</f>
        <v>6661.3330000000005</v>
      </c>
      <c r="Q70" s="51"/>
      <c r="R70" s="50">
        <f>SUM(R58:R69)</f>
        <v>0</v>
      </c>
      <c r="S70" s="33">
        <f>SUM(S58:S69)</f>
        <v>0</v>
      </c>
      <c r="T70" s="51"/>
      <c r="U70" s="50">
        <f t="shared" ref="U70:V70" si="44">SUM(U58:U69)</f>
        <v>0</v>
      </c>
      <c r="V70" s="33">
        <f t="shared" si="44"/>
        <v>0</v>
      </c>
      <c r="W70" s="51"/>
      <c r="X70" s="50">
        <f>SUM(X58:X69)</f>
        <v>23.305</v>
      </c>
      <c r="Y70" s="33">
        <f>SUM(Y58:Y69)</f>
        <v>1893.453</v>
      </c>
      <c r="Z70" s="51"/>
      <c r="AA70" s="50">
        <f>SUM(AA58:AA69)</f>
        <v>0.9</v>
      </c>
      <c r="AB70" s="33">
        <f>SUM(AB58:AB69)</f>
        <v>33.507000000000005</v>
      </c>
      <c r="AC70" s="51"/>
      <c r="AD70" s="50">
        <f>SUM(AD58:AD69)</f>
        <v>0</v>
      </c>
      <c r="AE70" s="33">
        <f>SUM(AE58:AE69)</f>
        <v>0</v>
      </c>
      <c r="AF70" s="51"/>
      <c r="AG70" s="50">
        <f>SUM(AG58:AG69)</f>
        <v>0</v>
      </c>
      <c r="AH70" s="33">
        <f>SUM(AH58:AH69)</f>
        <v>0</v>
      </c>
      <c r="AI70" s="51"/>
      <c r="AJ70" s="50">
        <f>SUM(AJ58:AJ69)</f>
        <v>0</v>
      </c>
      <c r="AK70" s="33">
        <f>SUM(AK58:AK69)</f>
        <v>0</v>
      </c>
      <c r="AL70" s="51"/>
      <c r="AM70" s="50">
        <f>SUM(AM58:AM69)</f>
        <v>4</v>
      </c>
      <c r="AN70" s="33">
        <f>SUM(AN58:AN69)</f>
        <v>80</v>
      </c>
      <c r="AO70" s="51"/>
      <c r="AP70" s="50">
        <f>SUM(AP58:AP69)</f>
        <v>0</v>
      </c>
      <c r="AQ70" s="33">
        <f>SUM(AQ58:AQ69)</f>
        <v>0</v>
      </c>
      <c r="AR70" s="51"/>
      <c r="AS70" s="50">
        <f>SUM(AS58:AS69)</f>
        <v>0</v>
      </c>
      <c r="AT70" s="33">
        <f>SUM(AT58:AT69)</f>
        <v>0</v>
      </c>
      <c r="AU70" s="51"/>
      <c r="AV70" s="50">
        <f t="shared" ref="AV70:AW70" si="45">SUM(AV58:AV69)</f>
        <v>0</v>
      </c>
      <c r="AW70" s="33">
        <f t="shared" si="45"/>
        <v>0</v>
      </c>
      <c r="AX70" s="51"/>
      <c r="AY70" s="50">
        <f>SUM(AY58:AY69)</f>
        <v>0</v>
      </c>
      <c r="AZ70" s="33">
        <f>SUM(AZ58:AZ69)</f>
        <v>0</v>
      </c>
      <c r="BA70" s="51"/>
      <c r="BB70" s="50">
        <f>SUM(BB58:BB69)</f>
        <v>20</v>
      </c>
      <c r="BC70" s="33">
        <f>SUM(BC58:BC69)</f>
        <v>255</v>
      </c>
      <c r="BD70" s="51"/>
      <c r="BE70" s="50">
        <f>SUM(BE58:BE69)</f>
        <v>0</v>
      </c>
      <c r="BF70" s="33">
        <f>SUM(BF58:BF69)</f>
        <v>0</v>
      </c>
      <c r="BG70" s="51"/>
      <c r="BH70" s="50">
        <f>SUM(BH58:BH69)</f>
        <v>0</v>
      </c>
      <c r="BI70" s="33">
        <f>SUM(BI58:BI69)</f>
        <v>0</v>
      </c>
      <c r="BJ70" s="51"/>
      <c r="BK70" s="50">
        <f>SUM(BK58:BK69)</f>
        <v>0</v>
      </c>
      <c r="BL70" s="33">
        <f>SUM(BL58:BL69)</f>
        <v>0</v>
      </c>
      <c r="BM70" s="51"/>
      <c r="BN70" s="50">
        <f>SUM(BN58:BN69)</f>
        <v>20</v>
      </c>
      <c r="BO70" s="33">
        <f>SUM(BO58:BO69)</f>
        <v>0</v>
      </c>
      <c r="BP70" s="51"/>
      <c r="BQ70" s="50">
        <f>SUM(BQ58:BQ69)</f>
        <v>0</v>
      </c>
      <c r="BR70" s="33">
        <f>SUM(BR58:BR69)</f>
        <v>0</v>
      </c>
      <c r="BS70" s="51"/>
      <c r="BT70" s="50">
        <f>SUM(BT58:BT69)</f>
        <v>0</v>
      </c>
      <c r="BU70" s="33">
        <f>SUM(BU58:BU69)</f>
        <v>0</v>
      </c>
      <c r="BV70" s="51"/>
      <c r="BW70" s="50">
        <f>SUM(BW58:BW69)</f>
        <v>0</v>
      </c>
      <c r="BX70" s="33">
        <f>SUM(BX58:BX69)</f>
        <v>0</v>
      </c>
      <c r="BY70" s="51"/>
      <c r="BZ70" s="50">
        <f>SUM(BZ58:BZ69)</f>
        <v>0</v>
      </c>
      <c r="CA70" s="33">
        <f>SUM(CA58:CA69)</f>
        <v>0</v>
      </c>
      <c r="CB70" s="51"/>
      <c r="CC70" s="50">
        <f>SUM(CC58:CC69)</f>
        <v>0</v>
      </c>
      <c r="CD70" s="33">
        <f>SUM(CD58:CD69)</f>
        <v>0</v>
      </c>
      <c r="CE70" s="51"/>
      <c r="CF70" s="50">
        <f>SUM(CF58:CF69)</f>
        <v>0</v>
      </c>
      <c r="CG70" s="33">
        <f>SUM(CG58:CG69)</f>
        <v>0</v>
      </c>
      <c r="CH70" s="51"/>
      <c r="CI70" s="50">
        <f>SUM(CI58:CI69)</f>
        <v>0</v>
      </c>
      <c r="CJ70" s="33">
        <f>SUM(CJ58:CJ69)</f>
        <v>0</v>
      </c>
      <c r="CK70" s="51"/>
      <c r="CL70" s="50">
        <f>SUM(CL58:CL69)</f>
        <v>0</v>
      </c>
      <c r="CM70" s="33">
        <f>SUM(CM58:CM69)</f>
        <v>0</v>
      </c>
      <c r="CN70" s="51"/>
      <c r="CO70" s="50">
        <f>SUM(CO58:CO69)</f>
        <v>0</v>
      </c>
      <c r="CP70" s="33">
        <f>SUM(CP58:CP69)</f>
        <v>0</v>
      </c>
      <c r="CQ70" s="51"/>
      <c r="CR70" s="50">
        <f>SUM(CR58:CR69)</f>
        <v>0</v>
      </c>
      <c r="CS70" s="33">
        <f>SUM(CS58:CS69)</f>
        <v>0</v>
      </c>
      <c r="CT70" s="51"/>
      <c r="CU70" s="35">
        <f t="shared" si="33"/>
        <v>683.20500000000004</v>
      </c>
      <c r="CV70" s="36">
        <f t="shared" si="40"/>
        <v>9408.2930000000015</v>
      </c>
    </row>
    <row r="71" spans="1:100" x14ac:dyDescent="0.3">
      <c r="A71" s="14">
        <v>2014</v>
      </c>
      <c r="B71" s="58" t="s">
        <v>5</v>
      </c>
      <c r="C71" s="48">
        <v>0</v>
      </c>
      <c r="D71" s="4">
        <v>0</v>
      </c>
      <c r="E71" s="49">
        <v>0</v>
      </c>
      <c r="F71" s="48">
        <v>0</v>
      </c>
      <c r="G71" s="4">
        <v>0</v>
      </c>
      <c r="H71" s="49">
        <v>0</v>
      </c>
      <c r="I71" s="48">
        <v>0</v>
      </c>
      <c r="J71" s="4">
        <v>0</v>
      </c>
      <c r="K71" s="49">
        <v>0</v>
      </c>
      <c r="L71" s="48">
        <v>0</v>
      </c>
      <c r="M71" s="4">
        <v>0</v>
      </c>
      <c r="N71" s="49">
        <v>0</v>
      </c>
      <c r="O71" s="48">
        <v>0</v>
      </c>
      <c r="P71" s="4">
        <v>0</v>
      </c>
      <c r="Q71" s="49">
        <v>0</v>
      </c>
      <c r="R71" s="48">
        <v>0</v>
      </c>
      <c r="S71" s="4">
        <v>0</v>
      </c>
      <c r="T71" s="49">
        <v>0</v>
      </c>
      <c r="U71" s="48">
        <v>0</v>
      </c>
      <c r="V71" s="4">
        <v>0</v>
      </c>
      <c r="W71" s="49">
        <f t="shared" ref="W71:W82" si="46">IF(U71=0,0,V71/U71*1000)</f>
        <v>0</v>
      </c>
      <c r="X71" s="48">
        <v>3.5550000000000002</v>
      </c>
      <c r="Y71" s="4">
        <v>383.63</v>
      </c>
      <c r="Z71" s="49">
        <f t="shared" ref="Z71:Z81" si="47">Y71/X71*1000</f>
        <v>107912.79887482419</v>
      </c>
      <c r="AA71" s="48">
        <v>0</v>
      </c>
      <c r="AB71" s="4">
        <v>0</v>
      </c>
      <c r="AC71" s="49">
        <v>0</v>
      </c>
      <c r="AD71" s="48">
        <v>0</v>
      </c>
      <c r="AE71" s="4">
        <v>0</v>
      </c>
      <c r="AF71" s="49">
        <v>0</v>
      </c>
      <c r="AG71" s="48">
        <v>0</v>
      </c>
      <c r="AH71" s="4">
        <v>0</v>
      </c>
      <c r="AI71" s="49">
        <v>0</v>
      </c>
      <c r="AJ71" s="48">
        <v>0</v>
      </c>
      <c r="AK71" s="4">
        <v>0</v>
      </c>
      <c r="AL71" s="55">
        <v>0</v>
      </c>
      <c r="AM71" s="48">
        <v>1.6</v>
      </c>
      <c r="AN71" s="4">
        <v>93</v>
      </c>
      <c r="AO71" s="49">
        <f t="shared" ref="AO71:AO79" si="48">AN71/AM71*1000</f>
        <v>58125</v>
      </c>
      <c r="AP71" s="48">
        <v>0</v>
      </c>
      <c r="AQ71" s="4">
        <v>0</v>
      </c>
      <c r="AR71" s="49">
        <v>0</v>
      </c>
      <c r="AS71" s="48">
        <v>0</v>
      </c>
      <c r="AT71" s="4">
        <v>0</v>
      </c>
      <c r="AU71" s="49">
        <v>0</v>
      </c>
      <c r="AV71" s="48">
        <v>0</v>
      </c>
      <c r="AW71" s="4">
        <v>0</v>
      </c>
      <c r="AX71" s="49">
        <f t="shared" ref="AX71:AX82" si="49">IF(AV71=0,0,AW71/AV71*1000)</f>
        <v>0</v>
      </c>
      <c r="AY71" s="48">
        <v>0</v>
      </c>
      <c r="AZ71" s="4">
        <v>0</v>
      </c>
      <c r="BA71" s="49">
        <v>0</v>
      </c>
      <c r="BB71" s="48">
        <v>0</v>
      </c>
      <c r="BC71" s="4">
        <v>0</v>
      </c>
      <c r="BD71" s="49">
        <v>0</v>
      </c>
      <c r="BE71" s="48">
        <v>0</v>
      </c>
      <c r="BF71" s="4">
        <v>0</v>
      </c>
      <c r="BG71" s="49">
        <v>0</v>
      </c>
      <c r="BH71" s="48">
        <v>0</v>
      </c>
      <c r="BI71" s="4">
        <v>0</v>
      </c>
      <c r="BJ71" s="49">
        <v>0</v>
      </c>
      <c r="BK71" s="48">
        <v>0</v>
      </c>
      <c r="BL71" s="4">
        <v>0</v>
      </c>
      <c r="BM71" s="49">
        <v>0</v>
      </c>
      <c r="BN71" s="48">
        <v>0</v>
      </c>
      <c r="BO71" s="4">
        <v>0</v>
      </c>
      <c r="BP71" s="49">
        <v>0</v>
      </c>
      <c r="BQ71" s="48">
        <v>0</v>
      </c>
      <c r="BR71" s="4">
        <v>0</v>
      </c>
      <c r="BS71" s="49">
        <v>0</v>
      </c>
      <c r="BT71" s="48">
        <v>0</v>
      </c>
      <c r="BU71" s="4">
        <v>0</v>
      </c>
      <c r="BV71" s="49">
        <v>0</v>
      </c>
      <c r="BW71" s="48">
        <v>0</v>
      </c>
      <c r="BX71" s="4">
        <v>0</v>
      </c>
      <c r="BY71" s="49">
        <v>0</v>
      </c>
      <c r="BZ71" s="48">
        <v>0</v>
      </c>
      <c r="CA71" s="4">
        <v>0</v>
      </c>
      <c r="CB71" s="49">
        <v>0</v>
      </c>
      <c r="CC71" s="48">
        <v>0</v>
      </c>
      <c r="CD71" s="4">
        <v>0</v>
      </c>
      <c r="CE71" s="49">
        <v>0</v>
      </c>
      <c r="CF71" s="48">
        <v>0</v>
      </c>
      <c r="CG71" s="4">
        <v>0</v>
      </c>
      <c r="CH71" s="49">
        <v>0</v>
      </c>
      <c r="CI71" s="48">
        <v>0</v>
      </c>
      <c r="CJ71" s="4">
        <v>0</v>
      </c>
      <c r="CK71" s="49">
        <v>0</v>
      </c>
      <c r="CL71" s="48">
        <v>0</v>
      </c>
      <c r="CM71" s="4">
        <v>0</v>
      </c>
      <c r="CN71" s="49">
        <v>0</v>
      </c>
      <c r="CO71" s="48">
        <v>0</v>
      </c>
      <c r="CP71" s="4">
        <v>0</v>
      </c>
      <c r="CQ71" s="49">
        <v>0</v>
      </c>
      <c r="CR71" s="48">
        <v>0</v>
      </c>
      <c r="CS71" s="4">
        <v>0</v>
      </c>
      <c r="CT71" s="49">
        <v>0</v>
      </c>
      <c r="CU71" s="7">
        <f t="shared" si="33"/>
        <v>5.1550000000000002</v>
      </c>
      <c r="CV71" s="10">
        <f t="shared" si="40"/>
        <v>476.63</v>
      </c>
    </row>
    <row r="72" spans="1:100" x14ac:dyDescent="0.3">
      <c r="A72" s="14">
        <v>2014</v>
      </c>
      <c r="B72" s="58" t="s">
        <v>6</v>
      </c>
      <c r="C72" s="48">
        <v>0</v>
      </c>
      <c r="D72" s="4">
        <v>0</v>
      </c>
      <c r="E72" s="49">
        <v>0</v>
      </c>
      <c r="F72" s="48">
        <v>0</v>
      </c>
      <c r="G72" s="4">
        <v>0</v>
      </c>
      <c r="H72" s="49">
        <v>0</v>
      </c>
      <c r="I72" s="48">
        <v>0</v>
      </c>
      <c r="J72" s="4">
        <v>0</v>
      </c>
      <c r="K72" s="49">
        <v>0</v>
      </c>
      <c r="L72" s="48">
        <v>0</v>
      </c>
      <c r="M72" s="4">
        <v>0</v>
      </c>
      <c r="N72" s="49">
        <v>0</v>
      </c>
      <c r="O72" s="48">
        <v>0</v>
      </c>
      <c r="P72" s="4">
        <v>0</v>
      </c>
      <c r="Q72" s="49">
        <v>0</v>
      </c>
      <c r="R72" s="48">
        <v>0</v>
      </c>
      <c r="S72" s="4">
        <v>0</v>
      </c>
      <c r="T72" s="49">
        <v>0</v>
      </c>
      <c r="U72" s="48">
        <v>0</v>
      </c>
      <c r="V72" s="4">
        <v>0</v>
      </c>
      <c r="W72" s="49">
        <f t="shared" si="46"/>
        <v>0</v>
      </c>
      <c r="X72" s="48">
        <v>2.5</v>
      </c>
      <c r="Y72" s="4">
        <v>275.23</v>
      </c>
      <c r="Z72" s="49">
        <f t="shared" si="47"/>
        <v>110092.00000000001</v>
      </c>
      <c r="AA72" s="48">
        <v>0</v>
      </c>
      <c r="AB72" s="4">
        <v>0</v>
      </c>
      <c r="AC72" s="49">
        <v>0</v>
      </c>
      <c r="AD72" s="48">
        <v>0</v>
      </c>
      <c r="AE72" s="4">
        <v>0</v>
      </c>
      <c r="AF72" s="49">
        <v>0</v>
      </c>
      <c r="AG72" s="48">
        <v>0</v>
      </c>
      <c r="AH72" s="4">
        <v>0</v>
      </c>
      <c r="AI72" s="49">
        <v>0</v>
      </c>
      <c r="AJ72" s="48">
        <v>0</v>
      </c>
      <c r="AK72" s="4">
        <v>0</v>
      </c>
      <c r="AL72" s="55">
        <v>0</v>
      </c>
      <c r="AM72" s="48">
        <v>0</v>
      </c>
      <c r="AN72" s="4">
        <v>0</v>
      </c>
      <c r="AO72" s="49">
        <v>0</v>
      </c>
      <c r="AP72" s="48">
        <v>0</v>
      </c>
      <c r="AQ72" s="4">
        <v>0</v>
      </c>
      <c r="AR72" s="49">
        <v>0</v>
      </c>
      <c r="AS72" s="48">
        <v>0</v>
      </c>
      <c r="AT72" s="4">
        <v>0</v>
      </c>
      <c r="AU72" s="49">
        <v>0</v>
      </c>
      <c r="AV72" s="48">
        <v>0</v>
      </c>
      <c r="AW72" s="4">
        <v>0</v>
      </c>
      <c r="AX72" s="49">
        <f t="shared" si="49"/>
        <v>0</v>
      </c>
      <c r="AY72" s="48">
        <v>0</v>
      </c>
      <c r="AZ72" s="4">
        <v>0</v>
      </c>
      <c r="BA72" s="49">
        <v>0</v>
      </c>
      <c r="BB72" s="48">
        <v>0</v>
      </c>
      <c r="BC72" s="4">
        <v>0</v>
      </c>
      <c r="BD72" s="49">
        <v>0</v>
      </c>
      <c r="BE72" s="48">
        <v>0</v>
      </c>
      <c r="BF72" s="4">
        <v>0</v>
      </c>
      <c r="BG72" s="49">
        <v>0</v>
      </c>
      <c r="BH72" s="48">
        <v>0</v>
      </c>
      <c r="BI72" s="4">
        <v>0</v>
      </c>
      <c r="BJ72" s="49">
        <v>0</v>
      </c>
      <c r="BK72" s="48">
        <v>0</v>
      </c>
      <c r="BL72" s="4">
        <v>0</v>
      </c>
      <c r="BM72" s="49">
        <v>0</v>
      </c>
      <c r="BN72" s="48">
        <v>0</v>
      </c>
      <c r="BO72" s="4">
        <v>0</v>
      </c>
      <c r="BP72" s="49">
        <v>0</v>
      </c>
      <c r="BQ72" s="48">
        <v>4197.5600000000004</v>
      </c>
      <c r="BR72" s="4">
        <v>18350.84</v>
      </c>
      <c r="BS72" s="49">
        <f t="shared" ref="BS72" si="50">BR72/BQ72*1000</f>
        <v>4371.7874193579119</v>
      </c>
      <c r="BT72" s="48">
        <v>0</v>
      </c>
      <c r="BU72" s="4">
        <v>0</v>
      </c>
      <c r="BV72" s="49">
        <v>0</v>
      </c>
      <c r="BW72" s="48">
        <v>0</v>
      </c>
      <c r="BX72" s="4">
        <v>0</v>
      </c>
      <c r="BY72" s="49">
        <v>0</v>
      </c>
      <c r="BZ72" s="48">
        <v>0</v>
      </c>
      <c r="CA72" s="4">
        <v>0</v>
      </c>
      <c r="CB72" s="49">
        <v>0</v>
      </c>
      <c r="CC72" s="48">
        <v>0</v>
      </c>
      <c r="CD72" s="4">
        <v>0</v>
      </c>
      <c r="CE72" s="49">
        <v>0</v>
      </c>
      <c r="CF72" s="48">
        <v>0</v>
      </c>
      <c r="CG72" s="4">
        <v>0</v>
      </c>
      <c r="CH72" s="49">
        <v>0</v>
      </c>
      <c r="CI72" s="48">
        <v>0</v>
      </c>
      <c r="CJ72" s="4">
        <v>0</v>
      </c>
      <c r="CK72" s="49">
        <v>0</v>
      </c>
      <c r="CL72" s="48">
        <v>0</v>
      </c>
      <c r="CM72" s="4">
        <v>0</v>
      </c>
      <c r="CN72" s="49">
        <v>0</v>
      </c>
      <c r="CO72" s="48">
        <v>0</v>
      </c>
      <c r="CP72" s="4">
        <v>0</v>
      </c>
      <c r="CQ72" s="49">
        <v>0</v>
      </c>
      <c r="CR72" s="48">
        <v>0</v>
      </c>
      <c r="CS72" s="4">
        <v>0</v>
      </c>
      <c r="CT72" s="49">
        <v>0</v>
      </c>
      <c r="CU72" s="7">
        <f t="shared" si="33"/>
        <v>4200.0600000000004</v>
      </c>
      <c r="CV72" s="10">
        <f t="shared" si="40"/>
        <v>18626.07</v>
      </c>
    </row>
    <row r="73" spans="1:100" x14ac:dyDescent="0.3">
      <c r="A73" s="14">
        <v>2014</v>
      </c>
      <c r="B73" s="58" t="s">
        <v>7</v>
      </c>
      <c r="C73" s="48">
        <v>0</v>
      </c>
      <c r="D73" s="4">
        <v>0</v>
      </c>
      <c r="E73" s="49">
        <v>0</v>
      </c>
      <c r="F73" s="48">
        <v>0</v>
      </c>
      <c r="G73" s="4">
        <v>0</v>
      </c>
      <c r="H73" s="49">
        <v>0</v>
      </c>
      <c r="I73" s="48">
        <v>0</v>
      </c>
      <c r="J73" s="4">
        <v>0</v>
      </c>
      <c r="K73" s="49">
        <v>0</v>
      </c>
      <c r="L73" s="48">
        <v>0</v>
      </c>
      <c r="M73" s="4">
        <v>0</v>
      </c>
      <c r="N73" s="49">
        <v>0</v>
      </c>
      <c r="O73" s="48">
        <v>0</v>
      </c>
      <c r="P73" s="4">
        <v>0</v>
      </c>
      <c r="Q73" s="49">
        <v>0</v>
      </c>
      <c r="R73" s="48">
        <v>0</v>
      </c>
      <c r="S73" s="4">
        <v>0</v>
      </c>
      <c r="T73" s="49">
        <v>0</v>
      </c>
      <c r="U73" s="48">
        <v>0</v>
      </c>
      <c r="V73" s="4">
        <v>0</v>
      </c>
      <c r="W73" s="49">
        <f t="shared" si="46"/>
        <v>0</v>
      </c>
      <c r="X73" s="48">
        <v>6.7560000000000002</v>
      </c>
      <c r="Y73" s="4">
        <v>571.91999999999996</v>
      </c>
      <c r="Z73" s="49">
        <f t="shared" si="47"/>
        <v>84653.641207815264</v>
      </c>
      <c r="AA73" s="48">
        <v>0</v>
      </c>
      <c r="AB73" s="4">
        <v>0</v>
      </c>
      <c r="AC73" s="49">
        <v>0</v>
      </c>
      <c r="AD73" s="48">
        <v>0</v>
      </c>
      <c r="AE73" s="4">
        <v>0</v>
      </c>
      <c r="AF73" s="49">
        <v>0</v>
      </c>
      <c r="AG73" s="48">
        <v>0</v>
      </c>
      <c r="AH73" s="4">
        <v>0</v>
      </c>
      <c r="AI73" s="49">
        <v>0</v>
      </c>
      <c r="AJ73" s="48">
        <v>0</v>
      </c>
      <c r="AK73" s="4">
        <v>0</v>
      </c>
      <c r="AL73" s="55">
        <v>0</v>
      </c>
      <c r="AM73" s="48">
        <v>0</v>
      </c>
      <c r="AN73" s="4">
        <v>0</v>
      </c>
      <c r="AO73" s="49">
        <v>0</v>
      </c>
      <c r="AP73" s="48">
        <v>0</v>
      </c>
      <c r="AQ73" s="4">
        <v>0</v>
      </c>
      <c r="AR73" s="49">
        <v>0</v>
      </c>
      <c r="AS73" s="48">
        <v>0</v>
      </c>
      <c r="AT73" s="4">
        <v>0</v>
      </c>
      <c r="AU73" s="49">
        <v>0</v>
      </c>
      <c r="AV73" s="48">
        <v>0</v>
      </c>
      <c r="AW73" s="4">
        <v>0</v>
      </c>
      <c r="AX73" s="49">
        <f t="shared" si="49"/>
        <v>0</v>
      </c>
      <c r="AY73" s="48">
        <v>0</v>
      </c>
      <c r="AZ73" s="4">
        <v>0</v>
      </c>
      <c r="BA73" s="49">
        <v>0</v>
      </c>
      <c r="BB73" s="48">
        <v>0</v>
      </c>
      <c r="BC73" s="4">
        <v>0</v>
      </c>
      <c r="BD73" s="49">
        <v>0</v>
      </c>
      <c r="BE73" s="48">
        <v>0</v>
      </c>
      <c r="BF73" s="4">
        <v>0</v>
      </c>
      <c r="BG73" s="49">
        <v>0</v>
      </c>
      <c r="BH73" s="48">
        <v>0</v>
      </c>
      <c r="BI73" s="4">
        <v>0</v>
      </c>
      <c r="BJ73" s="49">
        <v>0</v>
      </c>
      <c r="BK73" s="48">
        <v>0</v>
      </c>
      <c r="BL73" s="4">
        <v>0</v>
      </c>
      <c r="BM73" s="49">
        <v>0</v>
      </c>
      <c r="BN73" s="48">
        <v>0</v>
      </c>
      <c r="BO73" s="4">
        <v>0</v>
      </c>
      <c r="BP73" s="49">
        <v>0</v>
      </c>
      <c r="BQ73" s="48">
        <v>0</v>
      </c>
      <c r="BR73" s="4">
        <v>0</v>
      </c>
      <c r="BS73" s="49">
        <v>0</v>
      </c>
      <c r="BT73" s="48">
        <v>0</v>
      </c>
      <c r="BU73" s="4">
        <v>0</v>
      </c>
      <c r="BV73" s="49">
        <v>0</v>
      </c>
      <c r="BW73" s="48">
        <v>0</v>
      </c>
      <c r="BX73" s="4">
        <v>0</v>
      </c>
      <c r="BY73" s="49">
        <v>0</v>
      </c>
      <c r="BZ73" s="48">
        <v>0</v>
      </c>
      <c r="CA73" s="4">
        <v>0</v>
      </c>
      <c r="CB73" s="49">
        <v>0</v>
      </c>
      <c r="CC73" s="48">
        <v>0</v>
      </c>
      <c r="CD73" s="4">
        <v>0</v>
      </c>
      <c r="CE73" s="49">
        <v>0</v>
      </c>
      <c r="CF73" s="48">
        <v>0</v>
      </c>
      <c r="CG73" s="4">
        <v>0</v>
      </c>
      <c r="CH73" s="49">
        <v>0</v>
      </c>
      <c r="CI73" s="48">
        <v>0</v>
      </c>
      <c r="CJ73" s="4">
        <v>0</v>
      </c>
      <c r="CK73" s="49">
        <v>0</v>
      </c>
      <c r="CL73" s="48">
        <v>0</v>
      </c>
      <c r="CM73" s="4">
        <v>0</v>
      </c>
      <c r="CN73" s="49">
        <v>0</v>
      </c>
      <c r="CO73" s="48">
        <v>0</v>
      </c>
      <c r="CP73" s="4">
        <v>0</v>
      </c>
      <c r="CQ73" s="49">
        <v>0</v>
      </c>
      <c r="CR73" s="48">
        <v>0</v>
      </c>
      <c r="CS73" s="4">
        <v>0</v>
      </c>
      <c r="CT73" s="49">
        <v>0</v>
      </c>
      <c r="CU73" s="7">
        <f t="shared" si="33"/>
        <v>6.7560000000000002</v>
      </c>
      <c r="CV73" s="10">
        <f t="shared" si="40"/>
        <v>571.91999999999996</v>
      </c>
    </row>
    <row r="74" spans="1:100" x14ac:dyDescent="0.3">
      <c r="A74" s="14">
        <v>2014</v>
      </c>
      <c r="B74" s="58" t="s">
        <v>8</v>
      </c>
      <c r="C74" s="48">
        <v>0</v>
      </c>
      <c r="D74" s="4">
        <v>0</v>
      </c>
      <c r="E74" s="49">
        <v>0</v>
      </c>
      <c r="F74" s="48">
        <v>0</v>
      </c>
      <c r="G74" s="4">
        <v>0</v>
      </c>
      <c r="H74" s="49">
        <v>0</v>
      </c>
      <c r="I74" s="48">
        <v>0</v>
      </c>
      <c r="J74" s="4">
        <v>0</v>
      </c>
      <c r="K74" s="49">
        <v>0</v>
      </c>
      <c r="L74" s="48">
        <v>0</v>
      </c>
      <c r="M74" s="4">
        <v>0</v>
      </c>
      <c r="N74" s="49">
        <v>0</v>
      </c>
      <c r="O74" s="48">
        <v>0</v>
      </c>
      <c r="P74" s="4">
        <v>0</v>
      </c>
      <c r="Q74" s="49">
        <v>0</v>
      </c>
      <c r="R74" s="48">
        <v>0</v>
      </c>
      <c r="S74" s="4">
        <v>0</v>
      </c>
      <c r="T74" s="49">
        <v>0</v>
      </c>
      <c r="U74" s="48">
        <v>0</v>
      </c>
      <c r="V74" s="4">
        <v>0</v>
      </c>
      <c r="W74" s="49">
        <f t="shared" si="46"/>
        <v>0</v>
      </c>
      <c r="X74" s="48">
        <v>1</v>
      </c>
      <c r="Y74" s="4">
        <v>98.62</v>
      </c>
      <c r="Z74" s="49">
        <f t="shared" si="47"/>
        <v>98620</v>
      </c>
      <c r="AA74" s="48">
        <v>2.4E-2</v>
      </c>
      <c r="AB74" s="4">
        <v>3.69</v>
      </c>
      <c r="AC74" s="49">
        <f t="shared" ref="AC74:AC82" si="51">AB74/AA74*1000</f>
        <v>153750</v>
      </c>
      <c r="AD74" s="48">
        <v>0</v>
      </c>
      <c r="AE74" s="4">
        <v>0</v>
      </c>
      <c r="AF74" s="49">
        <v>0</v>
      </c>
      <c r="AG74" s="48">
        <v>0</v>
      </c>
      <c r="AH74" s="4">
        <v>0</v>
      </c>
      <c r="AI74" s="49">
        <v>0</v>
      </c>
      <c r="AJ74" s="48">
        <v>0</v>
      </c>
      <c r="AK74" s="4">
        <v>0</v>
      </c>
      <c r="AL74" s="49">
        <f>IF(AJ74=0,0,AK74/AJ74*1000)</f>
        <v>0</v>
      </c>
      <c r="AM74" s="48">
        <v>0</v>
      </c>
      <c r="AN74" s="4">
        <v>0</v>
      </c>
      <c r="AO74" s="49">
        <v>0</v>
      </c>
      <c r="AP74" s="48">
        <v>0</v>
      </c>
      <c r="AQ74" s="4">
        <v>0</v>
      </c>
      <c r="AR74" s="49">
        <v>0</v>
      </c>
      <c r="AS74" s="48">
        <v>0</v>
      </c>
      <c r="AT74" s="4">
        <v>0</v>
      </c>
      <c r="AU74" s="49">
        <v>0</v>
      </c>
      <c r="AV74" s="48">
        <v>0</v>
      </c>
      <c r="AW74" s="4">
        <v>0</v>
      </c>
      <c r="AX74" s="49">
        <f t="shared" si="49"/>
        <v>0</v>
      </c>
      <c r="AY74" s="48">
        <v>0</v>
      </c>
      <c r="AZ74" s="4">
        <v>0</v>
      </c>
      <c r="BA74" s="49">
        <v>0</v>
      </c>
      <c r="BB74" s="48">
        <v>0</v>
      </c>
      <c r="BC74" s="4">
        <v>0</v>
      </c>
      <c r="BD74" s="49">
        <v>0</v>
      </c>
      <c r="BE74" s="48">
        <v>0</v>
      </c>
      <c r="BF74" s="4">
        <v>0</v>
      </c>
      <c r="BG74" s="49">
        <v>0</v>
      </c>
      <c r="BH74" s="48">
        <v>0</v>
      </c>
      <c r="BI74" s="4">
        <v>0</v>
      </c>
      <c r="BJ74" s="49">
        <v>0</v>
      </c>
      <c r="BK74" s="48">
        <v>0</v>
      </c>
      <c r="BL74" s="4">
        <v>0</v>
      </c>
      <c r="BM74" s="49">
        <v>0</v>
      </c>
      <c r="BN74" s="48">
        <v>0</v>
      </c>
      <c r="BO74" s="4">
        <v>0</v>
      </c>
      <c r="BP74" s="49">
        <v>0</v>
      </c>
      <c r="BQ74" s="48">
        <v>0</v>
      </c>
      <c r="BR74" s="4">
        <v>0</v>
      </c>
      <c r="BS74" s="49">
        <v>0</v>
      </c>
      <c r="BT74" s="48">
        <v>0</v>
      </c>
      <c r="BU74" s="4">
        <v>0</v>
      </c>
      <c r="BV74" s="49">
        <v>0</v>
      </c>
      <c r="BW74" s="48">
        <v>0</v>
      </c>
      <c r="BX74" s="4">
        <v>0</v>
      </c>
      <c r="BY74" s="49">
        <v>0</v>
      </c>
      <c r="BZ74" s="48">
        <v>0</v>
      </c>
      <c r="CA74" s="4">
        <v>0</v>
      </c>
      <c r="CB74" s="49">
        <v>0</v>
      </c>
      <c r="CC74" s="48">
        <v>0</v>
      </c>
      <c r="CD74" s="4">
        <v>0</v>
      </c>
      <c r="CE74" s="49">
        <v>0</v>
      </c>
      <c r="CF74" s="48">
        <v>0</v>
      </c>
      <c r="CG74" s="4">
        <v>0</v>
      </c>
      <c r="CH74" s="49">
        <v>0</v>
      </c>
      <c r="CI74" s="48">
        <v>0</v>
      </c>
      <c r="CJ74" s="4">
        <v>0</v>
      </c>
      <c r="CK74" s="49">
        <v>0</v>
      </c>
      <c r="CL74" s="48">
        <v>0</v>
      </c>
      <c r="CM74" s="4">
        <v>0</v>
      </c>
      <c r="CN74" s="49">
        <v>0</v>
      </c>
      <c r="CO74" s="48">
        <v>0</v>
      </c>
      <c r="CP74" s="4">
        <v>0</v>
      </c>
      <c r="CQ74" s="49">
        <v>0</v>
      </c>
      <c r="CR74" s="48">
        <v>0</v>
      </c>
      <c r="CS74" s="4">
        <v>0</v>
      </c>
      <c r="CT74" s="49">
        <v>0</v>
      </c>
      <c r="CU74" s="7">
        <f t="shared" si="33"/>
        <v>1.024</v>
      </c>
      <c r="CV74" s="10">
        <f t="shared" si="40"/>
        <v>102.31</v>
      </c>
    </row>
    <row r="75" spans="1:100" x14ac:dyDescent="0.3">
      <c r="A75" s="14">
        <v>2014</v>
      </c>
      <c r="B75" s="58" t="s">
        <v>9</v>
      </c>
      <c r="C75" s="48">
        <v>0</v>
      </c>
      <c r="D75" s="4">
        <v>0</v>
      </c>
      <c r="E75" s="49">
        <v>0</v>
      </c>
      <c r="F75" s="48">
        <v>0</v>
      </c>
      <c r="G75" s="4">
        <v>0</v>
      </c>
      <c r="H75" s="49">
        <v>0</v>
      </c>
      <c r="I75" s="48">
        <v>0</v>
      </c>
      <c r="J75" s="4">
        <v>0</v>
      </c>
      <c r="K75" s="49">
        <v>0</v>
      </c>
      <c r="L75" s="48">
        <v>0</v>
      </c>
      <c r="M75" s="4">
        <v>0</v>
      </c>
      <c r="N75" s="49">
        <v>0</v>
      </c>
      <c r="O75" s="48">
        <v>0</v>
      </c>
      <c r="P75" s="4">
        <v>0</v>
      </c>
      <c r="Q75" s="49">
        <v>0</v>
      </c>
      <c r="R75" s="48">
        <v>0</v>
      </c>
      <c r="S75" s="4">
        <v>0</v>
      </c>
      <c r="T75" s="49">
        <v>0</v>
      </c>
      <c r="U75" s="48">
        <v>0</v>
      </c>
      <c r="V75" s="4">
        <v>0</v>
      </c>
      <c r="W75" s="49">
        <f t="shared" si="46"/>
        <v>0</v>
      </c>
      <c r="X75" s="48">
        <v>0</v>
      </c>
      <c r="Y75" s="4">
        <v>0</v>
      </c>
      <c r="Z75" s="49">
        <v>0</v>
      </c>
      <c r="AA75" s="48">
        <v>0</v>
      </c>
      <c r="AB75" s="4">
        <v>0</v>
      </c>
      <c r="AC75" s="49">
        <v>0</v>
      </c>
      <c r="AD75" s="48">
        <v>0</v>
      </c>
      <c r="AE75" s="4">
        <v>0</v>
      </c>
      <c r="AF75" s="49">
        <v>0</v>
      </c>
      <c r="AG75" s="48">
        <v>0</v>
      </c>
      <c r="AH75" s="4">
        <v>0</v>
      </c>
      <c r="AI75" s="49">
        <v>0</v>
      </c>
      <c r="AJ75" s="48">
        <v>0</v>
      </c>
      <c r="AK75" s="4">
        <v>0</v>
      </c>
      <c r="AL75" s="49">
        <f t="shared" ref="AL75:AL82" si="52">IF(AJ75=0,0,AK75/AJ75*1000)</f>
        <v>0</v>
      </c>
      <c r="AM75" s="48">
        <v>0</v>
      </c>
      <c r="AN75" s="4">
        <v>0</v>
      </c>
      <c r="AO75" s="49">
        <v>0</v>
      </c>
      <c r="AP75" s="48">
        <v>0</v>
      </c>
      <c r="AQ75" s="4">
        <v>0</v>
      </c>
      <c r="AR75" s="49">
        <v>0</v>
      </c>
      <c r="AS75" s="48">
        <v>0</v>
      </c>
      <c r="AT75" s="4">
        <v>0</v>
      </c>
      <c r="AU75" s="49">
        <v>0</v>
      </c>
      <c r="AV75" s="48">
        <v>0</v>
      </c>
      <c r="AW75" s="4">
        <v>0</v>
      </c>
      <c r="AX75" s="49">
        <f t="shared" si="49"/>
        <v>0</v>
      </c>
      <c r="AY75" s="48">
        <v>0</v>
      </c>
      <c r="AZ75" s="4">
        <v>0</v>
      </c>
      <c r="BA75" s="49">
        <v>0</v>
      </c>
      <c r="BB75" s="48">
        <v>0</v>
      </c>
      <c r="BC75" s="4">
        <v>0</v>
      </c>
      <c r="BD75" s="49">
        <v>0</v>
      </c>
      <c r="BE75" s="48">
        <v>0</v>
      </c>
      <c r="BF75" s="4">
        <v>0</v>
      </c>
      <c r="BG75" s="49">
        <v>0</v>
      </c>
      <c r="BH75" s="48">
        <v>0</v>
      </c>
      <c r="BI75" s="4">
        <v>0</v>
      </c>
      <c r="BJ75" s="49">
        <v>0</v>
      </c>
      <c r="BK75" s="48">
        <v>0</v>
      </c>
      <c r="BL75" s="4">
        <v>0</v>
      </c>
      <c r="BM75" s="49">
        <v>0</v>
      </c>
      <c r="BN75" s="48">
        <v>0</v>
      </c>
      <c r="BO75" s="4">
        <v>0</v>
      </c>
      <c r="BP75" s="49">
        <v>0</v>
      </c>
      <c r="BQ75" s="48">
        <v>0</v>
      </c>
      <c r="BR75" s="4">
        <v>0</v>
      </c>
      <c r="BS75" s="49">
        <v>0</v>
      </c>
      <c r="BT75" s="48">
        <v>0</v>
      </c>
      <c r="BU75" s="4">
        <v>0</v>
      </c>
      <c r="BV75" s="49">
        <v>0</v>
      </c>
      <c r="BW75" s="48">
        <v>0</v>
      </c>
      <c r="BX75" s="4">
        <v>0</v>
      </c>
      <c r="BY75" s="49">
        <v>0</v>
      </c>
      <c r="BZ75" s="48">
        <v>0</v>
      </c>
      <c r="CA75" s="4">
        <v>0</v>
      </c>
      <c r="CB75" s="49">
        <v>0</v>
      </c>
      <c r="CC75" s="48">
        <v>0</v>
      </c>
      <c r="CD75" s="4">
        <v>0</v>
      </c>
      <c r="CE75" s="49">
        <v>0</v>
      </c>
      <c r="CF75" s="48">
        <v>0</v>
      </c>
      <c r="CG75" s="4">
        <v>0</v>
      </c>
      <c r="CH75" s="49">
        <v>0</v>
      </c>
      <c r="CI75" s="48">
        <v>0</v>
      </c>
      <c r="CJ75" s="4">
        <v>0</v>
      </c>
      <c r="CK75" s="49">
        <v>0</v>
      </c>
      <c r="CL75" s="48">
        <v>0</v>
      </c>
      <c r="CM75" s="4">
        <v>0</v>
      </c>
      <c r="CN75" s="49">
        <v>0</v>
      </c>
      <c r="CO75" s="48">
        <v>0</v>
      </c>
      <c r="CP75" s="4">
        <v>0</v>
      </c>
      <c r="CQ75" s="49">
        <v>0</v>
      </c>
      <c r="CR75" s="48">
        <v>0</v>
      </c>
      <c r="CS75" s="4">
        <v>0</v>
      </c>
      <c r="CT75" s="49">
        <v>0</v>
      </c>
      <c r="CU75" s="7">
        <f t="shared" si="33"/>
        <v>0</v>
      </c>
      <c r="CV75" s="10">
        <f t="shared" si="40"/>
        <v>0</v>
      </c>
    </row>
    <row r="76" spans="1:100" x14ac:dyDescent="0.3">
      <c r="A76" s="14">
        <v>2014</v>
      </c>
      <c r="B76" s="58" t="s">
        <v>10</v>
      </c>
      <c r="C76" s="48">
        <v>0</v>
      </c>
      <c r="D76" s="4">
        <v>0</v>
      </c>
      <c r="E76" s="49">
        <v>0</v>
      </c>
      <c r="F76" s="48">
        <v>0</v>
      </c>
      <c r="G76" s="4">
        <v>0</v>
      </c>
      <c r="H76" s="49">
        <v>0</v>
      </c>
      <c r="I76" s="48">
        <v>0</v>
      </c>
      <c r="J76" s="4">
        <v>0</v>
      </c>
      <c r="K76" s="49">
        <v>0</v>
      </c>
      <c r="L76" s="48">
        <v>0</v>
      </c>
      <c r="M76" s="4">
        <v>0</v>
      </c>
      <c r="N76" s="49">
        <v>0</v>
      </c>
      <c r="O76" s="48">
        <v>48</v>
      </c>
      <c r="P76" s="4">
        <v>503.04</v>
      </c>
      <c r="Q76" s="49">
        <f t="shared" ref="Q76:Q81" si="53">P76/O76*1000</f>
        <v>10480</v>
      </c>
      <c r="R76" s="48">
        <v>0</v>
      </c>
      <c r="S76" s="4">
        <v>0</v>
      </c>
      <c r="T76" s="49">
        <v>0</v>
      </c>
      <c r="U76" s="48">
        <v>0</v>
      </c>
      <c r="V76" s="4">
        <v>0</v>
      </c>
      <c r="W76" s="49">
        <f t="shared" si="46"/>
        <v>0</v>
      </c>
      <c r="X76" s="48">
        <v>0</v>
      </c>
      <c r="Y76" s="4">
        <v>0</v>
      </c>
      <c r="Z76" s="49">
        <v>0</v>
      </c>
      <c r="AA76" s="48">
        <v>0</v>
      </c>
      <c r="AB76" s="4">
        <v>0</v>
      </c>
      <c r="AC76" s="49">
        <v>0</v>
      </c>
      <c r="AD76" s="48">
        <v>0</v>
      </c>
      <c r="AE76" s="4">
        <v>0</v>
      </c>
      <c r="AF76" s="49">
        <v>0</v>
      </c>
      <c r="AG76" s="48">
        <v>0</v>
      </c>
      <c r="AH76" s="4">
        <v>0</v>
      </c>
      <c r="AI76" s="49">
        <v>0</v>
      </c>
      <c r="AJ76" s="48">
        <v>0</v>
      </c>
      <c r="AK76" s="4">
        <v>0</v>
      </c>
      <c r="AL76" s="49">
        <f t="shared" si="52"/>
        <v>0</v>
      </c>
      <c r="AM76" s="48">
        <v>0</v>
      </c>
      <c r="AN76" s="4">
        <v>0</v>
      </c>
      <c r="AO76" s="49">
        <v>0</v>
      </c>
      <c r="AP76" s="48">
        <v>0</v>
      </c>
      <c r="AQ76" s="4">
        <v>0</v>
      </c>
      <c r="AR76" s="49">
        <v>0</v>
      </c>
      <c r="AS76" s="48">
        <v>0</v>
      </c>
      <c r="AT76" s="4">
        <v>0</v>
      </c>
      <c r="AU76" s="49">
        <v>0</v>
      </c>
      <c r="AV76" s="48">
        <v>0</v>
      </c>
      <c r="AW76" s="4">
        <v>0</v>
      </c>
      <c r="AX76" s="49">
        <f t="shared" si="49"/>
        <v>0</v>
      </c>
      <c r="AY76" s="48">
        <v>0</v>
      </c>
      <c r="AZ76" s="4">
        <v>0</v>
      </c>
      <c r="BA76" s="49">
        <v>0</v>
      </c>
      <c r="BB76" s="48">
        <v>0</v>
      </c>
      <c r="BC76" s="4">
        <v>0</v>
      </c>
      <c r="BD76" s="49">
        <v>0</v>
      </c>
      <c r="BE76" s="48">
        <v>0</v>
      </c>
      <c r="BF76" s="4">
        <v>0</v>
      </c>
      <c r="BG76" s="49">
        <v>0</v>
      </c>
      <c r="BH76" s="48">
        <v>0</v>
      </c>
      <c r="BI76" s="4">
        <v>0</v>
      </c>
      <c r="BJ76" s="49">
        <v>0</v>
      </c>
      <c r="BK76" s="48">
        <v>0</v>
      </c>
      <c r="BL76" s="4">
        <v>0</v>
      </c>
      <c r="BM76" s="49">
        <v>0</v>
      </c>
      <c r="BN76" s="48">
        <v>0</v>
      </c>
      <c r="BO76" s="4">
        <v>0</v>
      </c>
      <c r="BP76" s="49">
        <v>0</v>
      </c>
      <c r="BQ76" s="48">
        <v>0</v>
      </c>
      <c r="BR76" s="4">
        <v>0</v>
      </c>
      <c r="BS76" s="49">
        <v>0</v>
      </c>
      <c r="BT76" s="48">
        <v>0</v>
      </c>
      <c r="BU76" s="4">
        <v>0</v>
      </c>
      <c r="BV76" s="49">
        <v>0</v>
      </c>
      <c r="BW76" s="48">
        <v>0</v>
      </c>
      <c r="BX76" s="4">
        <v>0</v>
      </c>
      <c r="BY76" s="49">
        <v>0</v>
      </c>
      <c r="BZ76" s="48">
        <v>0</v>
      </c>
      <c r="CA76" s="4">
        <v>0</v>
      </c>
      <c r="CB76" s="49">
        <v>0</v>
      </c>
      <c r="CC76" s="48">
        <v>0</v>
      </c>
      <c r="CD76" s="4">
        <v>0</v>
      </c>
      <c r="CE76" s="49">
        <v>0</v>
      </c>
      <c r="CF76" s="48">
        <v>0</v>
      </c>
      <c r="CG76" s="4">
        <v>0</v>
      </c>
      <c r="CH76" s="49">
        <v>0</v>
      </c>
      <c r="CI76" s="48">
        <v>0</v>
      </c>
      <c r="CJ76" s="4">
        <v>0</v>
      </c>
      <c r="CK76" s="49">
        <v>0</v>
      </c>
      <c r="CL76" s="48">
        <v>0</v>
      </c>
      <c r="CM76" s="4">
        <v>0</v>
      </c>
      <c r="CN76" s="49">
        <v>0</v>
      </c>
      <c r="CO76" s="48">
        <v>0</v>
      </c>
      <c r="CP76" s="4">
        <v>0</v>
      </c>
      <c r="CQ76" s="49">
        <v>0</v>
      </c>
      <c r="CR76" s="48">
        <v>0</v>
      </c>
      <c r="CS76" s="4">
        <v>0</v>
      </c>
      <c r="CT76" s="49">
        <v>0</v>
      </c>
      <c r="CU76" s="7">
        <f t="shared" si="33"/>
        <v>48</v>
      </c>
      <c r="CV76" s="10">
        <f t="shared" si="40"/>
        <v>503.04</v>
      </c>
    </row>
    <row r="77" spans="1:100" x14ac:dyDescent="0.3">
      <c r="A77" s="14">
        <v>2014</v>
      </c>
      <c r="B77" s="58" t="s">
        <v>11</v>
      </c>
      <c r="C77" s="48">
        <v>0</v>
      </c>
      <c r="D77" s="4">
        <v>0</v>
      </c>
      <c r="E77" s="49">
        <v>0</v>
      </c>
      <c r="F77" s="48">
        <v>0</v>
      </c>
      <c r="G77" s="4">
        <v>0</v>
      </c>
      <c r="H77" s="49">
        <v>0</v>
      </c>
      <c r="I77" s="48">
        <v>0</v>
      </c>
      <c r="J77" s="4">
        <v>0</v>
      </c>
      <c r="K77" s="49">
        <v>0</v>
      </c>
      <c r="L77" s="48">
        <v>0</v>
      </c>
      <c r="M77" s="4">
        <v>0</v>
      </c>
      <c r="N77" s="49">
        <v>0</v>
      </c>
      <c r="O77" s="48">
        <v>0</v>
      </c>
      <c r="P77" s="4">
        <v>0</v>
      </c>
      <c r="Q77" s="49">
        <v>0</v>
      </c>
      <c r="R77" s="48">
        <v>0</v>
      </c>
      <c r="S77" s="4">
        <v>0</v>
      </c>
      <c r="T77" s="49">
        <v>0</v>
      </c>
      <c r="U77" s="48">
        <v>0</v>
      </c>
      <c r="V77" s="4">
        <v>0</v>
      </c>
      <c r="W77" s="49">
        <f t="shared" si="46"/>
        <v>0</v>
      </c>
      <c r="X77" s="48">
        <v>0.13</v>
      </c>
      <c r="Y77" s="4">
        <v>8.67</v>
      </c>
      <c r="Z77" s="49">
        <f t="shared" si="47"/>
        <v>66692.307692307688</v>
      </c>
      <c r="AA77" s="48">
        <v>0</v>
      </c>
      <c r="AB77" s="4">
        <v>0</v>
      </c>
      <c r="AC77" s="49">
        <v>0</v>
      </c>
      <c r="AD77" s="48">
        <v>0</v>
      </c>
      <c r="AE77" s="4">
        <v>0</v>
      </c>
      <c r="AF77" s="49">
        <v>0</v>
      </c>
      <c r="AG77" s="48">
        <v>0</v>
      </c>
      <c r="AH77" s="4">
        <v>0</v>
      </c>
      <c r="AI77" s="49">
        <v>0</v>
      </c>
      <c r="AJ77" s="48">
        <v>0</v>
      </c>
      <c r="AK77" s="4">
        <v>0</v>
      </c>
      <c r="AL77" s="49">
        <f t="shared" si="52"/>
        <v>0</v>
      </c>
      <c r="AM77" s="48">
        <v>0</v>
      </c>
      <c r="AN77" s="4">
        <v>0</v>
      </c>
      <c r="AO77" s="49">
        <v>0</v>
      </c>
      <c r="AP77" s="48">
        <v>0</v>
      </c>
      <c r="AQ77" s="4">
        <v>0</v>
      </c>
      <c r="AR77" s="49">
        <v>0</v>
      </c>
      <c r="AS77" s="48">
        <v>0</v>
      </c>
      <c r="AT77" s="4">
        <v>0</v>
      </c>
      <c r="AU77" s="49">
        <v>0</v>
      </c>
      <c r="AV77" s="48">
        <v>0</v>
      </c>
      <c r="AW77" s="4">
        <v>0</v>
      </c>
      <c r="AX77" s="49">
        <f t="shared" si="49"/>
        <v>0</v>
      </c>
      <c r="AY77" s="48">
        <v>0</v>
      </c>
      <c r="AZ77" s="4">
        <v>0</v>
      </c>
      <c r="BA77" s="49">
        <v>0</v>
      </c>
      <c r="BB77" s="48">
        <v>0</v>
      </c>
      <c r="BC77" s="4">
        <v>0</v>
      </c>
      <c r="BD77" s="49">
        <v>0</v>
      </c>
      <c r="BE77" s="48">
        <v>0</v>
      </c>
      <c r="BF77" s="4">
        <v>0</v>
      </c>
      <c r="BG77" s="49">
        <v>0</v>
      </c>
      <c r="BH77" s="48">
        <v>0</v>
      </c>
      <c r="BI77" s="4">
        <v>0</v>
      </c>
      <c r="BJ77" s="49">
        <v>0</v>
      </c>
      <c r="BK77" s="48">
        <v>0</v>
      </c>
      <c r="BL77" s="4">
        <v>0</v>
      </c>
      <c r="BM77" s="49">
        <v>0</v>
      </c>
      <c r="BN77" s="48">
        <v>0</v>
      </c>
      <c r="BO77" s="4">
        <v>0</v>
      </c>
      <c r="BP77" s="49">
        <v>0</v>
      </c>
      <c r="BQ77" s="48">
        <v>0</v>
      </c>
      <c r="BR77" s="4">
        <v>0</v>
      </c>
      <c r="BS77" s="49">
        <v>0</v>
      </c>
      <c r="BT77" s="48">
        <v>0</v>
      </c>
      <c r="BU77" s="4">
        <v>0</v>
      </c>
      <c r="BV77" s="49">
        <v>0</v>
      </c>
      <c r="BW77" s="48">
        <v>0</v>
      </c>
      <c r="BX77" s="4">
        <v>0</v>
      </c>
      <c r="BY77" s="49">
        <v>0</v>
      </c>
      <c r="BZ77" s="48">
        <v>0</v>
      </c>
      <c r="CA77" s="4">
        <v>0</v>
      </c>
      <c r="CB77" s="49">
        <v>0</v>
      </c>
      <c r="CC77" s="48">
        <v>0</v>
      </c>
      <c r="CD77" s="4">
        <v>0</v>
      </c>
      <c r="CE77" s="49">
        <v>0</v>
      </c>
      <c r="CF77" s="48">
        <v>0</v>
      </c>
      <c r="CG77" s="4">
        <v>0</v>
      </c>
      <c r="CH77" s="49">
        <v>0</v>
      </c>
      <c r="CI77" s="48">
        <v>0</v>
      </c>
      <c r="CJ77" s="4">
        <v>0</v>
      </c>
      <c r="CK77" s="49">
        <v>0</v>
      </c>
      <c r="CL77" s="48">
        <v>0</v>
      </c>
      <c r="CM77" s="4">
        <v>0</v>
      </c>
      <c r="CN77" s="49">
        <v>0</v>
      </c>
      <c r="CO77" s="48">
        <v>0</v>
      </c>
      <c r="CP77" s="4">
        <v>0</v>
      </c>
      <c r="CQ77" s="49">
        <v>0</v>
      </c>
      <c r="CR77" s="48">
        <v>0</v>
      </c>
      <c r="CS77" s="4">
        <v>0</v>
      </c>
      <c r="CT77" s="49">
        <v>0</v>
      </c>
      <c r="CU77" s="7">
        <f t="shared" si="33"/>
        <v>0.13</v>
      </c>
      <c r="CV77" s="10">
        <f t="shared" si="40"/>
        <v>8.67</v>
      </c>
    </row>
    <row r="78" spans="1:100" x14ac:dyDescent="0.3">
      <c r="A78" s="14">
        <v>2014</v>
      </c>
      <c r="B78" s="58" t="s">
        <v>12</v>
      </c>
      <c r="C78" s="48">
        <v>0</v>
      </c>
      <c r="D78" s="4">
        <v>0</v>
      </c>
      <c r="E78" s="49">
        <v>0</v>
      </c>
      <c r="F78" s="48">
        <v>0</v>
      </c>
      <c r="G78" s="4">
        <v>0</v>
      </c>
      <c r="H78" s="49">
        <v>0</v>
      </c>
      <c r="I78" s="48">
        <v>0</v>
      </c>
      <c r="J78" s="4">
        <v>0</v>
      </c>
      <c r="K78" s="49">
        <v>0</v>
      </c>
      <c r="L78" s="48">
        <v>0</v>
      </c>
      <c r="M78" s="4">
        <v>0</v>
      </c>
      <c r="N78" s="49">
        <v>0</v>
      </c>
      <c r="O78" s="48">
        <v>24</v>
      </c>
      <c r="P78" s="4">
        <v>247.33</v>
      </c>
      <c r="Q78" s="49">
        <f t="shared" si="53"/>
        <v>10305.416666666668</v>
      </c>
      <c r="R78" s="48">
        <v>0</v>
      </c>
      <c r="S78" s="4">
        <v>0</v>
      </c>
      <c r="T78" s="49">
        <v>0</v>
      </c>
      <c r="U78" s="48">
        <v>0</v>
      </c>
      <c r="V78" s="4">
        <v>0</v>
      </c>
      <c r="W78" s="49">
        <f t="shared" si="46"/>
        <v>0</v>
      </c>
      <c r="X78" s="48">
        <v>0</v>
      </c>
      <c r="Y78" s="4">
        <v>0</v>
      </c>
      <c r="Z78" s="49">
        <v>0</v>
      </c>
      <c r="AA78" s="48">
        <v>0</v>
      </c>
      <c r="AB78" s="4">
        <v>0</v>
      </c>
      <c r="AC78" s="49">
        <v>0</v>
      </c>
      <c r="AD78" s="48">
        <v>0</v>
      </c>
      <c r="AE78" s="4">
        <v>0</v>
      </c>
      <c r="AF78" s="49">
        <v>0</v>
      </c>
      <c r="AG78" s="48">
        <v>0</v>
      </c>
      <c r="AH78" s="4">
        <v>0</v>
      </c>
      <c r="AI78" s="49">
        <v>0</v>
      </c>
      <c r="AJ78" s="48">
        <v>0</v>
      </c>
      <c r="AK78" s="4">
        <v>0</v>
      </c>
      <c r="AL78" s="49">
        <f t="shared" si="52"/>
        <v>0</v>
      </c>
      <c r="AM78" s="48">
        <v>0</v>
      </c>
      <c r="AN78" s="4">
        <v>0</v>
      </c>
      <c r="AO78" s="49">
        <v>0</v>
      </c>
      <c r="AP78" s="48">
        <v>0</v>
      </c>
      <c r="AQ78" s="4">
        <v>0</v>
      </c>
      <c r="AR78" s="49">
        <v>0</v>
      </c>
      <c r="AS78" s="48">
        <v>0</v>
      </c>
      <c r="AT78" s="4">
        <v>0</v>
      </c>
      <c r="AU78" s="49">
        <v>0</v>
      </c>
      <c r="AV78" s="48">
        <v>0</v>
      </c>
      <c r="AW78" s="4">
        <v>0</v>
      </c>
      <c r="AX78" s="49">
        <f t="shared" si="49"/>
        <v>0</v>
      </c>
      <c r="AY78" s="48">
        <v>0</v>
      </c>
      <c r="AZ78" s="4">
        <v>0</v>
      </c>
      <c r="BA78" s="49">
        <v>0</v>
      </c>
      <c r="BB78" s="48">
        <v>0</v>
      </c>
      <c r="BC78" s="4">
        <v>0</v>
      </c>
      <c r="BD78" s="49">
        <v>0</v>
      </c>
      <c r="BE78" s="48">
        <v>0</v>
      </c>
      <c r="BF78" s="4">
        <v>0</v>
      </c>
      <c r="BG78" s="49">
        <v>0</v>
      </c>
      <c r="BH78" s="48">
        <v>0</v>
      </c>
      <c r="BI78" s="4">
        <v>0</v>
      </c>
      <c r="BJ78" s="49">
        <v>0</v>
      </c>
      <c r="BK78" s="48">
        <v>0</v>
      </c>
      <c r="BL78" s="4">
        <v>0</v>
      </c>
      <c r="BM78" s="49">
        <v>0</v>
      </c>
      <c r="BN78" s="48">
        <v>0</v>
      </c>
      <c r="BO78" s="4">
        <v>0</v>
      </c>
      <c r="BP78" s="49">
        <v>0</v>
      </c>
      <c r="BQ78" s="48">
        <v>0</v>
      </c>
      <c r="BR78" s="4">
        <v>0</v>
      </c>
      <c r="BS78" s="49">
        <v>0</v>
      </c>
      <c r="BT78" s="48">
        <v>0</v>
      </c>
      <c r="BU78" s="4">
        <v>0</v>
      </c>
      <c r="BV78" s="49">
        <v>0</v>
      </c>
      <c r="BW78" s="48">
        <v>0</v>
      </c>
      <c r="BX78" s="4">
        <v>0</v>
      </c>
      <c r="BY78" s="49">
        <v>0</v>
      </c>
      <c r="BZ78" s="48">
        <v>0</v>
      </c>
      <c r="CA78" s="4">
        <v>0</v>
      </c>
      <c r="CB78" s="49">
        <v>0</v>
      </c>
      <c r="CC78" s="48">
        <v>0</v>
      </c>
      <c r="CD78" s="4">
        <v>0</v>
      </c>
      <c r="CE78" s="49">
        <v>0</v>
      </c>
      <c r="CF78" s="48">
        <v>0</v>
      </c>
      <c r="CG78" s="4">
        <v>0</v>
      </c>
      <c r="CH78" s="49">
        <v>0</v>
      </c>
      <c r="CI78" s="48">
        <v>0</v>
      </c>
      <c r="CJ78" s="4">
        <v>0</v>
      </c>
      <c r="CK78" s="49">
        <v>0</v>
      </c>
      <c r="CL78" s="48">
        <v>0</v>
      </c>
      <c r="CM78" s="4">
        <v>0</v>
      </c>
      <c r="CN78" s="49">
        <v>0</v>
      </c>
      <c r="CO78" s="48">
        <v>0</v>
      </c>
      <c r="CP78" s="4">
        <v>0</v>
      </c>
      <c r="CQ78" s="49">
        <v>0</v>
      </c>
      <c r="CR78" s="48">
        <v>0</v>
      </c>
      <c r="CS78" s="4">
        <v>0</v>
      </c>
      <c r="CT78" s="49">
        <v>0</v>
      </c>
      <c r="CU78" s="7">
        <f t="shared" si="33"/>
        <v>24</v>
      </c>
      <c r="CV78" s="10">
        <f t="shared" si="40"/>
        <v>247.33</v>
      </c>
    </row>
    <row r="79" spans="1:100" x14ac:dyDescent="0.3">
      <c r="A79" s="14">
        <v>2014</v>
      </c>
      <c r="B79" s="58" t="s">
        <v>13</v>
      </c>
      <c r="C79" s="48">
        <v>0</v>
      </c>
      <c r="D79" s="4">
        <v>0</v>
      </c>
      <c r="E79" s="49">
        <v>0</v>
      </c>
      <c r="F79" s="48">
        <v>0</v>
      </c>
      <c r="G79" s="4">
        <v>0</v>
      </c>
      <c r="H79" s="49">
        <v>0</v>
      </c>
      <c r="I79" s="48">
        <v>0</v>
      </c>
      <c r="J79" s="4">
        <v>0</v>
      </c>
      <c r="K79" s="49">
        <v>0</v>
      </c>
      <c r="L79" s="48">
        <v>0</v>
      </c>
      <c r="M79" s="4">
        <v>0</v>
      </c>
      <c r="N79" s="49">
        <v>0</v>
      </c>
      <c r="O79" s="48">
        <v>0</v>
      </c>
      <c r="P79" s="4">
        <v>0</v>
      </c>
      <c r="Q79" s="49">
        <v>0</v>
      </c>
      <c r="R79" s="48">
        <v>0</v>
      </c>
      <c r="S79" s="4">
        <v>0</v>
      </c>
      <c r="T79" s="49">
        <v>0</v>
      </c>
      <c r="U79" s="48">
        <v>0</v>
      </c>
      <c r="V79" s="4">
        <v>0</v>
      </c>
      <c r="W79" s="49">
        <f t="shared" si="46"/>
        <v>0</v>
      </c>
      <c r="X79" s="48">
        <v>0</v>
      </c>
      <c r="Y79" s="4">
        <v>0</v>
      </c>
      <c r="Z79" s="49">
        <v>0</v>
      </c>
      <c r="AA79" s="48">
        <v>0</v>
      </c>
      <c r="AB79" s="4">
        <v>0</v>
      </c>
      <c r="AC79" s="49">
        <v>0</v>
      </c>
      <c r="AD79" s="48">
        <v>0</v>
      </c>
      <c r="AE79" s="4">
        <v>0</v>
      </c>
      <c r="AF79" s="49">
        <v>0</v>
      </c>
      <c r="AG79" s="48">
        <v>0</v>
      </c>
      <c r="AH79" s="4">
        <v>0</v>
      </c>
      <c r="AI79" s="49">
        <v>0</v>
      </c>
      <c r="AJ79" s="48">
        <v>0</v>
      </c>
      <c r="AK79" s="4">
        <v>0</v>
      </c>
      <c r="AL79" s="49">
        <f t="shared" si="52"/>
        <v>0</v>
      </c>
      <c r="AM79" s="48">
        <v>3</v>
      </c>
      <c r="AN79" s="4">
        <v>63.91</v>
      </c>
      <c r="AO79" s="49">
        <f t="shared" si="48"/>
        <v>21303.333333333332</v>
      </c>
      <c r="AP79" s="48">
        <v>0</v>
      </c>
      <c r="AQ79" s="4">
        <v>0</v>
      </c>
      <c r="AR79" s="49">
        <v>0</v>
      </c>
      <c r="AS79" s="48">
        <v>0</v>
      </c>
      <c r="AT79" s="4">
        <v>0</v>
      </c>
      <c r="AU79" s="49">
        <v>0</v>
      </c>
      <c r="AV79" s="48">
        <v>0</v>
      </c>
      <c r="AW79" s="4">
        <v>0</v>
      </c>
      <c r="AX79" s="49">
        <f t="shared" si="49"/>
        <v>0</v>
      </c>
      <c r="AY79" s="48">
        <v>0</v>
      </c>
      <c r="AZ79" s="4">
        <v>0</v>
      </c>
      <c r="BA79" s="49">
        <v>0</v>
      </c>
      <c r="BB79" s="48">
        <v>0</v>
      </c>
      <c r="BC79" s="4">
        <v>0</v>
      </c>
      <c r="BD79" s="49">
        <v>0</v>
      </c>
      <c r="BE79" s="48">
        <v>0</v>
      </c>
      <c r="BF79" s="4">
        <v>0</v>
      </c>
      <c r="BG79" s="49">
        <v>0</v>
      </c>
      <c r="BH79" s="48">
        <v>0</v>
      </c>
      <c r="BI79" s="4">
        <v>0</v>
      </c>
      <c r="BJ79" s="49">
        <v>0</v>
      </c>
      <c r="BK79" s="48">
        <v>0</v>
      </c>
      <c r="BL79" s="4">
        <v>0</v>
      </c>
      <c r="BM79" s="49">
        <v>0</v>
      </c>
      <c r="BN79" s="48">
        <v>0</v>
      </c>
      <c r="BO79" s="4">
        <v>0</v>
      </c>
      <c r="BP79" s="49">
        <v>0</v>
      </c>
      <c r="BQ79" s="48">
        <v>0</v>
      </c>
      <c r="BR79" s="4">
        <v>0</v>
      </c>
      <c r="BS79" s="49">
        <v>0</v>
      </c>
      <c r="BT79" s="48">
        <v>0</v>
      </c>
      <c r="BU79" s="4">
        <v>0</v>
      </c>
      <c r="BV79" s="49">
        <v>0</v>
      </c>
      <c r="BW79" s="48">
        <v>0</v>
      </c>
      <c r="BX79" s="4">
        <v>0</v>
      </c>
      <c r="BY79" s="49">
        <v>0</v>
      </c>
      <c r="BZ79" s="48">
        <v>0</v>
      </c>
      <c r="CA79" s="4">
        <v>0</v>
      </c>
      <c r="CB79" s="49">
        <v>0</v>
      </c>
      <c r="CC79" s="48">
        <v>0</v>
      </c>
      <c r="CD79" s="4">
        <v>0</v>
      </c>
      <c r="CE79" s="49">
        <v>0</v>
      </c>
      <c r="CF79" s="48">
        <v>0</v>
      </c>
      <c r="CG79" s="4">
        <v>0</v>
      </c>
      <c r="CH79" s="49">
        <v>0</v>
      </c>
      <c r="CI79" s="48">
        <v>1328</v>
      </c>
      <c r="CJ79" s="4">
        <v>73474.25</v>
      </c>
      <c r="CK79" s="49">
        <f t="shared" ref="CK79:CK82" si="54">CJ79/CI79*1000</f>
        <v>55326.995481927712</v>
      </c>
      <c r="CL79" s="48">
        <v>0</v>
      </c>
      <c r="CM79" s="4">
        <v>0</v>
      </c>
      <c r="CN79" s="49">
        <v>0</v>
      </c>
      <c r="CO79" s="48">
        <v>0</v>
      </c>
      <c r="CP79" s="4">
        <v>0</v>
      </c>
      <c r="CQ79" s="49">
        <v>0</v>
      </c>
      <c r="CR79" s="48">
        <v>0</v>
      </c>
      <c r="CS79" s="4">
        <v>0</v>
      </c>
      <c r="CT79" s="49">
        <v>0</v>
      </c>
      <c r="CU79" s="7">
        <f t="shared" si="33"/>
        <v>1331</v>
      </c>
      <c r="CV79" s="10">
        <f t="shared" si="40"/>
        <v>73538.16</v>
      </c>
    </row>
    <row r="80" spans="1:100" x14ac:dyDescent="0.3">
      <c r="A80" s="14">
        <v>2014</v>
      </c>
      <c r="B80" s="5" t="s">
        <v>14</v>
      </c>
      <c r="C80" s="48">
        <v>0</v>
      </c>
      <c r="D80" s="4">
        <v>0</v>
      </c>
      <c r="E80" s="49">
        <v>0</v>
      </c>
      <c r="F80" s="48">
        <v>0</v>
      </c>
      <c r="G80" s="4">
        <v>0</v>
      </c>
      <c r="H80" s="49">
        <v>0</v>
      </c>
      <c r="I80" s="48">
        <v>0</v>
      </c>
      <c r="J80" s="4">
        <v>0</v>
      </c>
      <c r="K80" s="49">
        <v>0</v>
      </c>
      <c r="L80" s="48">
        <v>0</v>
      </c>
      <c r="M80" s="4">
        <v>0</v>
      </c>
      <c r="N80" s="49">
        <v>0</v>
      </c>
      <c r="O80" s="48">
        <v>2510.7399999999998</v>
      </c>
      <c r="P80" s="4">
        <v>13466.98</v>
      </c>
      <c r="Q80" s="49">
        <f t="shared" si="53"/>
        <v>5363.7493328660075</v>
      </c>
      <c r="R80" s="48">
        <v>0</v>
      </c>
      <c r="S80" s="4">
        <v>0</v>
      </c>
      <c r="T80" s="49">
        <v>0</v>
      </c>
      <c r="U80" s="48">
        <v>0</v>
      </c>
      <c r="V80" s="4">
        <v>0</v>
      </c>
      <c r="W80" s="49">
        <f t="shared" si="46"/>
        <v>0</v>
      </c>
      <c r="X80" s="48">
        <v>0.25</v>
      </c>
      <c r="Y80" s="4">
        <v>9.0299999999999994</v>
      </c>
      <c r="Z80" s="49">
        <f t="shared" si="47"/>
        <v>36120</v>
      </c>
      <c r="AA80" s="48">
        <v>0</v>
      </c>
      <c r="AB80" s="4">
        <v>0</v>
      </c>
      <c r="AC80" s="49">
        <v>0</v>
      </c>
      <c r="AD80" s="48">
        <v>0</v>
      </c>
      <c r="AE80" s="4">
        <v>0</v>
      </c>
      <c r="AF80" s="49">
        <v>0</v>
      </c>
      <c r="AG80" s="48">
        <v>0</v>
      </c>
      <c r="AH80" s="4">
        <v>0</v>
      </c>
      <c r="AI80" s="49">
        <v>0</v>
      </c>
      <c r="AJ80" s="48">
        <v>0</v>
      </c>
      <c r="AK80" s="4">
        <v>0</v>
      </c>
      <c r="AL80" s="49">
        <f t="shared" si="52"/>
        <v>0</v>
      </c>
      <c r="AM80" s="48">
        <v>0</v>
      </c>
      <c r="AN80" s="4">
        <v>0</v>
      </c>
      <c r="AO80" s="49">
        <v>0</v>
      </c>
      <c r="AP80" s="48">
        <v>0</v>
      </c>
      <c r="AQ80" s="4">
        <v>0</v>
      </c>
      <c r="AR80" s="49">
        <v>0</v>
      </c>
      <c r="AS80" s="48">
        <v>0</v>
      </c>
      <c r="AT80" s="4">
        <v>0</v>
      </c>
      <c r="AU80" s="49">
        <v>0</v>
      </c>
      <c r="AV80" s="48">
        <v>0</v>
      </c>
      <c r="AW80" s="4">
        <v>0</v>
      </c>
      <c r="AX80" s="49">
        <f t="shared" si="49"/>
        <v>0</v>
      </c>
      <c r="AY80" s="48">
        <v>0</v>
      </c>
      <c r="AZ80" s="4">
        <v>0</v>
      </c>
      <c r="BA80" s="49">
        <v>0</v>
      </c>
      <c r="BB80" s="48">
        <v>0</v>
      </c>
      <c r="BC80" s="4">
        <v>0</v>
      </c>
      <c r="BD80" s="49">
        <v>0</v>
      </c>
      <c r="BE80" s="48">
        <v>0</v>
      </c>
      <c r="BF80" s="4">
        <v>0</v>
      </c>
      <c r="BG80" s="49">
        <v>0</v>
      </c>
      <c r="BH80" s="48">
        <v>0</v>
      </c>
      <c r="BI80" s="4">
        <v>0</v>
      </c>
      <c r="BJ80" s="49">
        <v>0</v>
      </c>
      <c r="BK80" s="48">
        <v>0</v>
      </c>
      <c r="BL80" s="4">
        <v>0</v>
      </c>
      <c r="BM80" s="49">
        <v>0</v>
      </c>
      <c r="BN80" s="48">
        <v>0</v>
      </c>
      <c r="BO80" s="4">
        <v>0</v>
      </c>
      <c r="BP80" s="49">
        <v>0</v>
      </c>
      <c r="BQ80" s="48">
        <v>0</v>
      </c>
      <c r="BR80" s="4">
        <v>0</v>
      </c>
      <c r="BS80" s="49">
        <v>0</v>
      </c>
      <c r="BT80" s="48">
        <v>0</v>
      </c>
      <c r="BU80" s="4">
        <v>0</v>
      </c>
      <c r="BV80" s="49">
        <v>0</v>
      </c>
      <c r="BW80" s="48">
        <v>0</v>
      </c>
      <c r="BX80" s="4">
        <v>0</v>
      </c>
      <c r="BY80" s="49">
        <v>0</v>
      </c>
      <c r="BZ80" s="48">
        <v>0</v>
      </c>
      <c r="CA80" s="4">
        <v>0</v>
      </c>
      <c r="CB80" s="49">
        <v>0</v>
      </c>
      <c r="CC80" s="48">
        <v>0</v>
      </c>
      <c r="CD80" s="4">
        <v>0</v>
      </c>
      <c r="CE80" s="49">
        <v>0</v>
      </c>
      <c r="CF80" s="48">
        <v>0</v>
      </c>
      <c r="CG80" s="4">
        <v>0</v>
      </c>
      <c r="CH80" s="49">
        <v>0</v>
      </c>
      <c r="CI80" s="48">
        <v>0</v>
      </c>
      <c r="CJ80" s="4">
        <v>0</v>
      </c>
      <c r="CK80" s="49">
        <v>0</v>
      </c>
      <c r="CL80" s="48">
        <v>0</v>
      </c>
      <c r="CM80" s="4">
        <v>0</v>
      </c>
      <c r="CN80" s="49">
        <v>0</v>
      </c>
      <c r="CO80" s="48">
        <v>0</v>
      </c>
      <c r="CP80" s="4">
        <v>0</v>
      </c>
      <c r="CQ80" s="49">
        <v>0</v>
      </c>
      <c r="CR80" s="48">
        <v>0</v>
      </c>
      <c r="CS80" s="4">
        <v>0</v>
      </c>
      <c r="CT80" s="49">
        <v>0</v>
      </c>
      <c r="CU80" s="7">
        <f t="shared" si="33"/>
        <v>2510.9899999999998</v>
      </c>
      <c r="CV80" s="10">
        <f t="shared" si="40"/>
        <v>13476.01</v>
      </c>
    </row>
    <row r="81" spans="1:100" x14ac:dyDescent="0.3">
      <c r="A81" s="14">
        <v>2014</v>
      </c>
      <c r="B81" s="58" t="s">
        <v>15</v>
      </c>
      <c r="C81" s="48">
        <v>0</v>
      </c>
      <c r="D81" s="4">
        <v>0</v>
      </c>
      <c r="E81" s="49">
        <v>0</v>
      </c>
      <c r="F81" s="48">
        <v>0</v>
      </c>
      <c r="G81" s="4">
        <v>0</v>
      </c>
      <c r="H81" s="49">
        <v>0</v>
      </c>
      <c r="I81" s="48">
        <v>0</v>
      </c>
      <c r="J81" s="4">
        <v>0</v>
      </c>
      <c r="K81" s="49">
        <v>0</v>
      </c>
      <c r="L81" s="48">
        <v>0</v>
      </c>
      <c r="M81" s="4">
        <v>0</v>
      </c>
      <c r="N81" s="49">
        <v>0</v>
      </c>
      <c r="O81" s="48">
        <v>48</v>
      </c>
      <c r="P81" s="4">
        <v>516.45000000000005</v>
      </c>
      <c r="Q81" s="49">
        <f t="shared" si="53"/>
        <v>10759.375</v>
      </c>
      <c r="R81" s="48">
        <v>0</v>
      </c>
      <c r="S81" s="4">
        <v>0</v>
      </c>
      <c r="T81" s="49">
        <v>0</v>
      </c>
      <c r="U81" s="48">
        <v>0</v>
      </c>
      <c r="V81" s="4">
        <v>0</v>
      </c>
      <c r="W81" s="49">
        <f t="shared" si="46"/>
        <v>0</v>
      </c>
      <c r="X81" s="48">
        <v>1.5</v>
      </c>
      <c r="Y81" s="4">
        <v>163.62</v>
      </c>
      <c r="Z81" s="49">
        <f t="shared" si="47"/>
        <v>109080</v>
      </c>
      <c r="AA81" s="48">
        <v>8.9999999999999993E-3</v>
      </c>
      <c r="AB81" s="4">
        <v>1.01</v>
      </c>
      <c r="AC81" s="49">
        <f t="shared" si="51"/>
        <v>112222.22222222223</v>
      </c>
      <c r="AD81" s="48">
        <v>0</v>
      </c>
      <c r="AE81" s="4">
        <v>0</v>
      </c>
      <c r="AF81" s="49">
        <v>0</v>
      </c>
      <c r="AG81" s="48">
        <v>0</v>
      </c>
      <c r="AH81" s="4">
        <v>0</v>
      </c>
      <c r="AI81" s="49">
        <v>0</v>
      </c>
      <c r="AJ81" s="48">
        <v>0</v>
      </c>
      <c r="AK81" s="4">
        <v>0</v>
      </c>
      <c r="AL81" s="49">
        <f t="shared" si="52"/>
        <v>0</v>
      </c>
      <c r="AM81" s="48">
        <v>0</v>
      </c>
      <c r="AN81" s="4">
        <v>0</v>
      </c>
      <c r="AO81" s="49">
        <v>0</v>
      </c>
      <c r="AP81" s="48">
        <v>0</v>
      </c>
      <c r="AQ81" s="4">
        <v>0</v>
      </c>
      <c r="AR81" s="49">
        <v>0</v>
      </c>
      <c r="AS81" s="48">
        <v>0</v>
      </c>
      <c r="AT81" s="4">
        <v>0</v>
      </c>
      <c r="AU81" s="49">
        <v>0</v>
      </c>
      <c r="AV81" s="48">
        <v>0</v>
      </c>
      <c r="AW81" s="4">
        <v>0</v>
      </c>
      <c r="AX81" s="49">
        <f t="shared" si="49"/>
        <v>0</v>
      </c>
      <c r="AY81" s="48">
        <v>0</v>
      </c>
      <c r="AZ81" s="4">
        <v>0</v>
      </c>
      <c r="BA81" s="49">
        <v>0</v>
      </c>
      <c r="BB81" s="48">
        <v>0</v>
      </c>
      <c r="BC81" s="4">
        <v>0</v>
      </c>
      <c r="BD81" s="49">
        <v>0</v>
      </c>
      <c r="BE81" s="48">
        <v>0</v>
      </c>
      <c r="BF81" s="4">
        <v>0</v>
      </c>
      <c r="BG81" s="49">
        <v>0</v>
      </c>
      <c r="BH81" s="48">
        <v>0</v>
      </c>
      <c r="BI81" s="4">
        <v>0</v>
      </c>
      <c r="BJ81" s="49">
        <v>0</v>
      </c>
      <c r="BK81" s="48">
        <v>0</v>
      </c>
      <c r="BL81" s="4">
        <v>0</v>
      </c>
      <c r="BM81" s="49">
        <v>0</v>
      </c>
      <c r="BN81" s="48">
        <v>0</v>
      </c>
      <c r="BO81" s="4">
        <v>0</v>
      </c>
      <c r="BP81" s="49">
        <v>0</v>
      </c>
      <c r="BQ81" s="48">
        <v>0</v>
      </c>
      <c r="BR81" s="4">
        <v>0</v>
      </c>
      <c r="BS81" s="49">
        <v>0</v>
      </c>
      <c r="BT81" s="48">
        <v>0</v>
      </c>
      <c r="BU81" s="4">
        <v>0</v>
      </c>
      <c r="BV81" s="49">
        <v>0</v>
      </c>
      <c r="BW81" s="48">
        <v>0</v>
      </c>
      <c r="BX81" s="4">
        <v>0</v>
      </c>
      <c r="BY81" s="49">
        <v>0</v>
      </c>
      <c r="BZ81" s="48">
        <v>0</v>
      </c>
      <c r="CA81" s="4">
        <v>0</v>
      </c>
      <c r="CB81" s="49">
        <v>0</v>
      </c>
      <c r="CC81" s="48">
        <v>0</v>
      </c>
      <c r="CD81" s="4">
        <v>0</v>
      </c>
      <c r="CE81" s="49">
        <v>0</v>
      </c>
      <c r="CF81" s="48">
        <v>0</v>
      </c>
      <c r="CG81" s="4">
        <v>0</v>
      </c>
      <c r="CH81" s="49">
        <v>0</v>
      </c>
      <c r="CI81" s="48">
        <v>0</v>
      </c>
      <c r="CJ81" s="4">
        <v>0</v>
      </c>
      <c r="CK81" s="49">
        <v>0</v>
      </c>
      <c r="CL81" s="48">
        <v>0</v>
      </c>
      <c r="CM81" s="4">
        <v>0</v>
      </c>
      <c r="CN81" s="49">
        <v>0</v>
      </c>
      <c r="CO81" s="48">
        <v>0</v>
      </c>
      <c r="CP81" s="4">
        <v>0</v>
      </c>
      <c r="CQ81" s="49">
        <v>0</v>
      </c>
      <c r="CR81" s="48">
        <v>0</v>
      </c>
      <c r="CS81" s="4">
        <v>0</v>
      </c>
      <c r="CT81" s="49">
        <v>0</v>
      </c>
      <c r="CU81" s="7">
        <f t="shared" si="33"/>
        <v>49.509</v>
      </c>
      <c r="CV81" s="10">
        <f t="shared" si="40"/>
        <v>681.08</v>
      </c>
    </row>
    <row r="82" spans="1:100" x14ac:dyDescent="0.3">
      <c r="A82" s="14">
        <v>2014</v>
      </c>
      <c r="B82" s="58" t="s">
        <v>16</v>
      </c>
      <c r="C82" s="48">
        <v>0</v>
      </c>
      <c r="D82" s="4">
        <v>0</v>
      </c>
      <c r="E82" s="49">
        <v>0</v>
      </c>
      <c r="F82" s="48">
        <v>0</v>
      </c>
      <c r="G82" s="4">
        <v>0</v>
      </c>
      <c r="H82" s="49">
        <v>0</v>
      </c>
      <c r="I82" s="48">
        <v>0</v>
      </c>
      <c r="J82" s="4">
        <v>0</v>
      </c>
      <c r="K82" s="49">
        <v>0</v>
      </c>
      <c r="L82" s="48">
        <v>42</v>
      </c>
      <c r="M82" s="4">
        <v>624.14</v>
      </c>
      <c r="N82" s="49">
        <f t="shared" ref="N82" si="55">M82/L82*1000</f>
        <v>14860.476190476189</v>
      </c>
      <c r="O82" s="48">
        <v>0</v>
      </c>
      <c r="P82" s="4">
        <v>0</v>
      </c>
      <c r="Q82" s="49">
        <v>0</v>
      </c>
      <c r="R82" s="48">
        <v>0</v>
      </c>
      <c r="S82" s="4">
        <v>0</v>
      </c>
      <c r="T82" s="49">
        <v>0</v>
      </c>
      <c r="U82" s="48">
        <v>0</v>
      </c>
      <c r="V82" s="4">
        <v>0</v>
      </c>
      <c r="W82" s="49">
        <f t="shared" si="46"/>
        <v>0</v>
      </c>
      <c r="X82" s="48">
        <v>0</v>
      </c>
      <c r="Y82" s="4">
        <v>0</v>
      </c>
      <c r="Z82" s="49">
        <v>0</v>
      </c>
      <c r="AA82" s="48">
        <v>0.04</v>
      </c>
      <c r="AB82" s="4">
        <v>4.87</v>
      </c>
      <c r="AC82" s="49">
        <f t="shared" si="51"/>
        <v>121750</v>
      </c>
      <c r="AD82" s="48">
        <v>0</v>
      </c>
      <c r="AE82" s="4">
        <v>0</v>
      </c>
      <c r="AF82" s="49">
        <v>0</v>
      </c>
      <c r="AG82" s="48">
        <v>0</v>
      </c>
      <c r="AH82" s="4">
        <v>0</v>
      </c>
      <c r="AI82" s="49">
        <v>0</v>
      </c>
      <c r="AJ82" s="48">
        <v>0</v>
      </c>
      <c r="AK82" s="4">
        <v>0</v>
      </c>
      <c r="AL82" s="49">
        <f t="shared" si="52"/>
        <v>0</v>
      </c>
      <c r="AM82" s="48">
        <v>0</v>
      </c>
      <c r="AN82" s="4">
        <v>0</v>
      </c>
      <c r="AO82" s="49">
        <v>0</v>
      </c>
      <c r="AP82" s="48">
        <v>0</v>
      </c>
      <c r="AQ82" s="4">
        <v>0</v>
      </c>
      <c r="AR82" s="49">
        <v>0</v>
      </c>
      <c r="AS82" s="48">
        <v>0</v>
      </c>
      <c r="AT82" s="4">
        <v>0</v>
      </c>
      <c r="AU82" s="49">
        <v>0</v>
      </c>
      <c r="AV82" s="48">
        <v>0</v>
      </c>
      <c r="AW82" s="4">
        <v>0</v>
      </c>
      <c r="AX82" s="49">
        <f t="shared" si="49"/>
        <v>0</v>
      </c>
      <c r="AY82" s="48">
        <v>0</v>
      </c>
      <c r="AZ82" s="4">
        <v>0</v>
      </c>
      <c r="BA82" s="49">
        <v>0</v>
      </c>
      <c r="BB82" s="48">
        <v>0</v>
      </c>
      <c r="BC82" s="4">
        <v>0</v>
      </c>
      <c r="BD82" s="49">
        <v>0</v>
      </c>
      <c r="BE82" s="48">
        <v>0</v>
      </c>
      <c r="BF82" s="4">
        <v>0</v>
      </c>
      <c r="BG82" s="49">
        <v>0</v>
      </c>
      <c r="BH82" s="48">
        <v>0</v>
      </c>
      <c r="BI82" s="4">
        <v>0</v>
      </c>
      <c r="BJ82" s="49">
        <v>0</v>
      </c>
      <c r="BK82" s="48">
        <v>0</v>
      </c>
      <c r="BL82" s="4">
        <v>0</v>
      </c>
      <c r="BM82" s="49">
        <v>0</v>
      </c>
      <c r="BN82" s="48">
        <v>0</v>
      </c>
      <c r="BO82" s="4">
        <v>0</v>
      </c>
      <c r="BP82" s="49">
        <v>0</v>
      </c>
      <c r="BQ82" s="48">
        <v>0</v>
      </c>
      <c r="BR82" s="4">
        <v>0</v>
      </c>
      <c r="BS82" s="49">
        <v>0</v>
      </c>
      <c r="BT82" s="48">
        <v>0</v>
      </c>
      <c r="BU82" s="4">
        <v>0</v>
      </c>
      <c r="BV82" s="49">
        <v>0</v>
      </c>
      <c r="BW82" s="48">
        <v>0</v>
      </c>
      <c r="BX82" s="4">
        <v>0</v>
      </c>
      <c r="BY82" s="49">
        <v>0</v>
      </c>
      <c r="BZ82" s="48">
        <v>0</v>
      </c>
      <c r="CA82" s="4">
        <v>0</v>
      </c>
      <c r="CB82" s="49">
        <v>0</v>
      </c>
      <c r="CC82" s="48">
        <v>0</v>
      </c>
      <c r="CD82" s="4">
        <v>0</v>
      </c>
      <c r="CE82" s="49">
        <v>0</v>
      </c>
      <c r="CF82" s="48">
        <v>0</v>
      </c>
      <c r="CG82" s="4">
        <v>0</v>
      </c>
      <c r="CH82" s="49">
        <v>0</v>
      </c>
      <c r="CI82" s="48">
        <v>500</v>
      </c>
      <c r="CJ82" s="4">
        <v>1499.95</v>
      </c>
      <c r="CK82" s="49">
        <f t="shared" si="54"/>
        <v>2999.9</v>
      </c>
      <c r="CL82" s="48">
        <v>0</v>
      </c>
      <c r="CM82" s="4">
        <v>0</v>
      </c>
      <c r="CN82" s="49">
        <v>0</v>
      </c>
      <c r="CO82" s="48">
        <v>0</v>
      </c>
      <c r="CP82" s="4">
        <v>0</v>
      </c>
      <c r="CQ82" s="49">
        <v>0</v>
      </c>
      <c r="CR82" s="48">
        <v>0</v>
      </c>
      <c r="CS82" s="4">
        <v>0</v>
      </c>
      <c r="CT82" s="49">
        <v>0</v>
      </c>
      <c r="CU82" s="7">
        <f t="shared" si="33"/>
        <v>542.04</v>
      </c>
      <c r="CV82" s="10">
        <f t="shared" si="40"/>
        <v>2128.96</v>
      </c>
    </row>
    <row r="83" spans="1:100" ht="15" thickBot="1" x14ac:dyDescent="0.35">
      <c r="A83" s="34"/>
      <c r="B83" s="59" t="s">
        <v>17</v>
      </c>
      <c r="C83" s="50">
        <f>SUM(C71:C82)</f>
        <v>0</v>
      </c>
      <c r="D83" s="33">
        <f>SUM(D71:D82)</f>
        <v>0</v>
      </c>
      <c r="E83" s="51"/>
      <c r="F83" s="50">
        <f>SUM(F71:F82)</f>
        <v>0</v>
      </c>
      <c r="G83" s="33">
        <f>SUM(G71:G82)</f>
        <v>0</v>
      </c>
      <c r="H83" s="51"/>
      <c r="I83" s="50">
        <f>SUM(I71:I82)</f>
        <v>0</v>
      </c>
      <c r="J83" s="33">
        <f>SUM(J71:J82)</f>
        <v>0</v>
      </c>
      <c r="K83" s="51"/>
      <c r="L83" s="50">
        <f>SUM(L71:L82)</f>
        <v>42</v>
      </c>
      <c r="M83" s="33">
        <f>SUM(M71:M82)</f>
        <v>624.14</v>
      </c>
      <c r="N83" s="51"/>
      <c r="O83" s="50">
        <f>SUM(O71:O82)</f>
        <v>2630.74</v>
      </c>
      <c r="P83" s="33">
        <f>SUM(P71:P82)</f>
        <v>14733.800000000001</v>
      </c>
      <c r="Q83" s="51"/>
      <c r="R83" s="50">
        <f>SUM(R71:R82)</f>
        <v>0</v>
      </c>
      <c r="S83" s="33">
        <f>SUM(S71:S82)</f>
        <v>0</v>
      </c>
      <c r="T83" s="51"/>
      <c r="U83" s="50">
        <f t="shared" ref="U83:V83" si="56">SUM(U71:U82)</f>
        <v>0</v>
      </c>
      <c r="V83" s="33">
        <f t="shared" si="56"/>
        <v>0</v>
      </c>
      <c r="W83" s="51"/>
      <c r="X83" s="50">
        <f>SUM(X71:X82)</f>
        <v>15.691000000000001</v>
      </c>
      <c r="Y83" s="33">
        <f>SUM(Y71:Y82)</f>
        <v>1510.7200000000003</v>
      </c>
      <c r="Z83" s="51"/>
      <c r="AA83" s="50">
        <f>SUM(AA71:AA82)</f>
        <v>7.3000000000000009E-2</v>
      </c>
      <c r="AB83" s="33">
        <f>SUM(AB71:AB82)</f>
        <v>9.57</v>
      </c>
      <c r="AC83" s="51"/>
      <c r="AD83" s="50">
        <f>SUM(AD71:AD82)</f>
        <v>0</v>
      </c>
      <c r="AE83" s="33">
        <f>SUM(AE71:AE82)</f>
        <v>0</v>
      </c>
      <c r="AF83" s="51"/>
      <c r="AG83" s="50">
        <f>SUM(AG71:AG82)</f>
        <v>0</v>
      </c>
      <c r="AH83" s="33">
        <f>SUM(AH71:AH82)</f>
        <v>0</v>
      </c>
      <c r="AI83" s="51"/>
      <c r="AJ83" s="50">
        <f>SUM(AJ71:AJ82)</f>
        <v>0</v>
      </c>
      <c r="AK83" s="33">
        <f>SUM(AK71:AK82)</f>
        <v>0</v>
      </c>
      <c r="AL83" s="51"/>
      <c r="AM83" s="50">
        <f>SUM(AM71:AM82)</f>
        <v>4.5999999999999996</v>
      </c>
      <c r="AN83" s="33">
        <f>SUM(AN71:AN82)</f>
        <v>156.91</v>
      </c>
      <c r="AO83" s="51"/>
      <c r="AP83" s="50">
        <f>SUM(AP71:AP82)</f>
        <v>0</v>
      </c>
      <c r="AQ83" s="33">
        <f>SUM(AQ71:AQ82)</f>
        <v>0</v>
      </c>
      <c r="AR83" s="51"/>
      <c r="AS83" s="50">
        <f>SUM(AS71:AS82)</f>
        <v>0</v>
      </c>
      <c r="AT83" s="33">
        <f>SUM(AT71:AT82)</f>
        <v>0</v>
      </c>
      <c r="AU83" s="51"/>
      <c r="AV83" s="50">
        <f t="shared" ref="AV83:AW83" si="57">SUM(AV71:AV82)</f>
        <v>0</v>
      </c>
      <c r="AW83" s="33">
        <f t="shared" si="57"/>
        <v>0</v>
      </c>
      <c r="AX83" s="51"/>
      <c r="AY83" s="50">
        <f>SUM(AY71:AY82)</f>
        <v>0</v>
      </c>
      <c r="AZ83" s="33">
        <f>SUM(AZ71:AZ82)</f>
        <v>0</v>
      </c>
      <c r="BA83" s="51"/>
      <c r="BB83" s="50">
        <f>SUM(BB71:BB82)</f>
        <v>0</v>
      </c>
      <c r="BC83" s="33">
        <f>SUM(BC71:BC82)</f>
        <v>0</v>
      </c>
      <c r="BD83" s="51"/>
      <c r="BE83" s="50">
        <f>SUM(BE71:BE82)</f>
        <v>0</v>
      </c>
      <c r="BF83" s="33">
        <f>SUM(BF71:BF82)</f>
        <v>0</v>
      </c>
      <c r="BG83" s="51"/>
      <c r="BH83" s="50">
        <f>SUM(BH71:BH82)</f>
        <v>0</v>
      </c>
      <c r="BI83" s="33">
        <f>SUM(BI71:BI82)</f>
        <v>0</v>
      </c>
      <c r="BJ83" s="51"/>
      <c r="BK83" s="50">
        <f>SUM(BK71:BK82)</f>
        <v>0</v>
      </c>
      <c r="BL83" s="33">
        <f>SUM(BL71:BL82)</f>
        <v>0</v>
      </c>
      <c r="BM83" s="51"/>
      <c r="BN83" s="50">
        <f>SUM(BN71:BN82)</f>
        <v>0</v>
      </c>
      <c r="BO83" s="33">
        <f>SUM(BO71:BO82)</f>
        <v>0</v>
      </c>
      <c r="BP83" s="51"/>
      <c r="BQ83" s="50">
        <f>SUM(BQ71:BQ82)</f>
        <v>4197.5600000000004</v>
      </c>
      <c r="BR83" s="33">
        <f>SUM(BR71:BR82)</f>
        <v>18350.84</v>
      </c>
      <c r="BS83" s="51"/>
      <c r="BT83" s="50">
        <f>SUM(BT71:BT82)</f>
        <v>0</v>
      </c>
      <c r="BU83" s="33">
        <f>SUM(BU71:BU82)</f>
        <v>0</v>
      </c>
      <c r="BV83" s="51"/>
      <c r="BW83" s="50">
        <f>SUM(BW71:BW82)</f>
        <v>0</v>
      </c>
      <c r="BX83" s="33">
        <f>SUM(BX71:BX82)</f>
        <v>0</v>
      </c>
      <c r="BY83" s="51"/>
      <c r="BZ83" s="50">
        <f>SUM(BZ71:BZ82)</f>
        <v>0</v>
      </c>
      <c r="CA83" s="33">
        <f>SUM(CA71:CA82)</f>
        <v>0</v>
      </c>
      <c r="CB83" s="51"/>
      <c r="CC83" s="50">
        <f>SUM(CC71:CC82)</f>
        <v>0</v>
      </c>
      <c r="CD83" s="33">
        <f>SUM(CD71:CD82)</f>
        <v>0</v>
      </c>
      <c r="CE83" s="51"/>
      <c r="CF83" s="50">
        <f>SUM(CF71:CF82)</f>
        <v>0</v>
      </c>
      <c r="CG83" s="33">
        <f>SUM(CG71:CG82)</f>
        <v>0</v>
      </c>
      <c r="CH83" s="51"/>
      <c r="CI83" s="50">
        <f>SUM(CI71:CI82)</f>
        <v>1828</v>
      </c>
      <c r="CJ83" s="33">
        <f>SUM(CJ71:CJ82)</f>
        <v>74974.2</v>
      </c>
      <c r="CK83" s="51"/>
      <c r="CL83" s="50">
        <f>SUM(CL71:CL82)</f>
        <v>0</v>
      </c>
      <c r="CM83" s="33">
        <f>SUM(CM71:CM82)</f>
        <v>0</v>
      </c>
      <c r="CN83" s="51"/>
      <c r="CO83" s="50">
        <f>SUM(CO71:CO82)</f>
        <v>0</v>
      </c>
      <c r="CP83" s="33">
        <f>SUM(CP71:CP82)</f>
        <v>0</v>
      </c>
      <c r="CQ83" s="51"/>
      <c r="CR83" s="50">
        <f>SUM(CR71:CR82)</f>
        <v>0</v>
      </c>
      <c r="CS83" s="33">
        <f>SUM(CS71:CS82)</f>
        <v>0</v>
      </c>
      <c r="CT83" s="51"/>
      <c r="CU83" s="35">
        <f t="shared" si="33"/>
        <v>8718.6640000000007</v>
      </c>
      <c r="CV83" s="36">
        <f t="shared" si="40"/>
        <v>110360.18000000001</v>
      </c>
    </row>
    <row r="84" spans="1:100" x14ac:dyDescent="0.3">
      <c r="A84" s="14">
        <v>2015</v>
      </c>
      <c r="B84" s="58" t="s">
        <v>5</v>
      </c>
      <c r="C84" s="48">
        <v>0</v>
      </c>
      <c r="D84" s="4">
        <v>0</v>
      </c>
      <c r="E84" s="49">
        <v>0</v>
      </c>
      <c r="F84" s="48">
        <v>0</v>
      </c>
      <c r="G84" s="4">
        <v>0</v>
      </c>
      <c r="H84" s="49">
        <v>0</v>
      </c>
      <c r="I84" s="48">
        <v>0</v>
      </c>
      <c r="J84" s="4">
        <v>0</v>
      </c>
      <c r="K84" s="49">
        <v>0</v>
      </c>
      <c r="L84" s="48">
        <v>0</v>
      </c>
      <c r="M84" s="4">
        <v>0</v>
      </c>
      <c r="N84" s="49">
        <v>0</v>
      </c>
      <c r="O84" s="48">
        <v>50</v>
      </c>
      <c r="P84" s="4">
        <v>542.51</v>
      </c>
      <c r="Q84" s="49">
        <f t="shared" ref="Q84:Q95" si="58">P84/O84*1000</f>
        <v>10850.199999999999</v>
      </c>
      <c r="R84" s="48">
        <v>0</v>
      </c>
      <c r="S84" s="4">
        <v>0</v>
      </c>
      <c r="T84" s="49">
        <v>0</v>
      </c>
      <c r="U84" s="48">
        <v>0</v>
      </c>
      <c r="V84" s="4">
        <v>0</v>
      </c>
      <c r="W84" s="49">
        <f t="shared" ref="W84:W95" si="59">IF(U84=0,0,V84/U84*1000)</f>
        <v>0</v>
      </c>
      <c r="X84" s="48">
        <v>1.5</v>
      </c>
      <c r="Y84" s="4">
        <v>161.83000000000001</v>
      </c>
      <c r="Z84" s="49">
        <f t="shared" ref="Z84:Z95" si="60">Y84/X84*1000</f>
        <v>107886.66666666667</v>
      </c>
      <c r="AA84" s="48">
        <v>1.655</v>
      </c>
      <c r="AB84" s="4">
        <v>71.099999999999994</v>
      </c>
      <c r="AC84" s="49">
        <f t="shared" ref="AC84:AC94" si="61">AB84/AA84*1000</f>
        <v>42960.725075528702</v>
      </c>
      <c r="AD84" s="48">
        <v>0</v>
      </c>
      <c r="AE84" s="4">
        <v>0</v>
      </c>
      <c r="AF84" s="49">
        <v>0</v>
      </c>
      <c r="AG84" s="48">
        <v>0</v>
      </c>
      <c r="AH84" s="4">
        <v>0</v>
      </c>
      <c r="AI84" s="49">
        <v>0</v>
      </c>
      <c r="AJ84" s="48">
        <v>0</v>
      </c>
      <c r="AK84" s="4">
        <v>0</v>
      </c>
      <c r="AL84" s="55">
        <v>0</v>
      </c>
      <c r="AM84" s="48">
        <v>3.8</v>
      </c>
      <c r="AN84" s="4">
        <v>85.99</v>
      </c>
      <c r="AO84" s="49">
        <f t="shared" ref="AO84:AO93" si="62">AN84/AM84*1000</f>
        <v>22628.947368421053</v>
      </c>
      <c r="AP84" s="48">
        <v>0</v>
      </c>
      <c r="AQ84" s="4">
        <v>0</v>
      </c>
      <c r="AR84" s="49">
        <v>0</v>
      </c>
      <c r="AS84" s="48">
        <v>0</v>
      </c>
      <c r="AT84" s="4">
        <v>0</v>
      </c>
      <c r="AU84" s="49">
        <v>0</v>
      </c>
      <c r="AV84" s="48">
        <v>0</v>
      </c>
      <c r="AW84" s="4">
        <v>0</v>
      </c>
      <c r="AX84" s="49">
        <f t="shared" ref="AX84:AX95" si="63">IF(AV84=0,0,AW84/AV84*1000)</f>
        <v>0</v>
      </c>
      <c r="AY84" s="48">
        <v>0</v>
      </c>
      <c r="AZ84" s="4">
        <v>0</v>
      </c>
      <c r="BA84" s="49">
        <v>0</v>
      </c>
      <c r="BB84" s="48">
        <v>0</v>
      </c>
      <c r="BC84" s="4">
        <v>0</v>
      </c>
      <c r="BD84" s="49">
        <v>0</v>
      </c>
      <c r="BE84" s="48">
        <v>0</v>
      </c>
      <c r="BF84" s="4">
        <v>0</v>
      </c>
      <c r="BG84" s="49">
        <v>0</v>
      </c>
      <c r="BH84" s="48">
        <v>0</v>
      </c>
      <c r="BI84" s="4">
        <v>0</v>
      </c>
      <c r="BJ84" s="49">
        <v>0</v>
      </c>
      <c r="BK84" s="48">
        <v>0</v>
      </c>
      <c r="BL84" s="4">
        <v>0</v>
      </c>
      <c r="BM84" s="49">
        <v>0</v>
      </c>
      <c r="BN84" s="48">
        <v>0</v>
      </c>
      <c r="BO84" s="4">
        <v>0</v>
      </c>
      <c r="BP84" s="49">
        <v>0</v>
      </c>
      <c r="BQ84" s="48">
        <v>0</v>
      </c>
      <c r="BR84" s="4">
        <v>0</v>
      </c>
      <c r="BS84" s="49">
        <v>0</v>
      </c>
      <c r="BT84" s="48">
        <v>0</v>
      </c>
      <c r="BU84" s="4">
        <v>0</v>
      </c>
      <c r="BV84" s="49">
        <v>0</v>
      </c>
      <c r="BW84" s="48">
        <v>0</v>
      </c>
      <c r="BX84" s="4">
        <v>0</v>
      </c>
      <c r="BY84" s="49">
        <v>0</v>
      </c>
      <c r="BZ84" s="48">
        <v>0</v>
      </c>
      <c r="CA84" s="4">
        <v>0</v>
      </c>
      <c r="CB84" s="49">
        <v>0</v>
      </c>
      <c r="CC84" s="48">
        <v>0</v>
      </c>
      <c r="CD84" s="4">
        <v>0</v>
      </c>
      <c r="CE84" s="49">
        <v>0</v>
      </c>
      <c r="CF84" s="48">
        <v>0</v>
      </c>
      <c r="CG84" s="4">
        <v>0</v>
      </c>
      <c r="CH84" s="49">
        <v>0</v>
      </c>
      <c r="CI84" s="48">
        <v>0</v>
      </c>
      <c r="CJ84" s="4">
        <v>0</v>
      </c>
      <c r="CK84" s="49">
        <v>0</v>
      </c>
      <c r="CL84" s="48">
        <v>0</v>
      </c>
      <c r="CM84" s="4">
        <v>0</v>
      </c>
      <c r="CN84" s="49">
        <v>0</v>
      </c>
      <c r="CO84" s="48">
        <v>0</v>
      </c>
      <c r="CP84" s="4">
        <v>0</v>
      </c>
      <c r="CQ84" s="49">
        <v>0</v>
      </c>
      <c r="CR84" s="48">
        <v>0</v>
      </c>
      <c r="CS84" s="4">
        <v>0</v>
      </c>
      <c r="CT84" s="49">
        <v>0</v>
      </c>
      <c r="CU84" s="7">
        <f t="shared" ref="CU84:CU96" si="64">SUM(CI84,BT84,BQ84,BB84,AP84,AM84,AA84,X84,O84,L84,I84+BE84+BN84+CR84+CO84+CL84+CC84+BH84+AY84+AS84+AD84+R84+F84+C84)</f>
        <v>56.954999999999998</v>
      </c>
      <c r="CV84" s="10">
        <f t="shared" ref="CV84:CV96" si="65">SUM(CJ84,BU84,BR84,BC84,AQ84,AN84,AB84,Y84,P84,M84,J84+CD84+BI84+BF84+AZ84+AT84+AE84+S84+G84+D84+CM84+CP84+CS84+BO84)</f>
        <v>861.43</v>
      </c>
    </row>
    <row r="85" spans="1:100" x14ac:dyDescent="0.3">
      <c r="A85" s="14">
        <v>2015</v>
      </c>
      <c r="B85" s="58" t="s">
        <v>6</v>
      </c>
      <c r="C85" s="48">
        <v>0</v>
      </c>
      <c r="D85" s="4">
        <v>0</v>
      </c>
      <c r="E85" s="49">
        <v>0</v>
      </c>
      <c r="F85" s="48">
        <v>0</v>
      </c>
      <c r="G85" s="4">
        <v>0</v>
      </c>
      <c r="H85" s="49">
        <v>0</v>
      </c>
      <c r="I85" s="48">
        <v>0</v>
      </c>
      <c r="J85" s="4">
        <v>0</v>
      </c>
      <c r="K85" s="49">
        <v>0</v>
      </c>
      <c r="L85" s="48">
        <v>0</v>
      </c>
      <c r="M85" s="4">
        <v>0</v>
      </c>
      <c r="N85" s="49">
        <v>0</v>
      </c>
      <c r="O85" s="48">
        <v>50</v>
      </c>
      <c r="P85" s="4">
        <v>560.89</v>
      </c>
      <c r="Q85" s="49">
        <f t="shared" si="58"/>
        <v>11217.800000000001</v>
      </c>
      <c r="R85" s="48">
        <v>0</v>
      </c>
      <c r="S85" s="4">
        <v>0</v>
      </c>
      <c r="T85" s="49">
        <v>0</v>
      </c>
      <c r="U85" s="48">
        <v>0</v>
      </c>
      <c r="V85" s="4">
        <v>0</v>
      </c>
      <c r="W85" s="49">
        <f t="shared" si="59"/>
        <v>0</v>
      </c>
      <c r="X85" s="48">
        <v>0</v>
      </c>
      <c r="Y85" s="4">
        <v>0</v>
      </c>
      <c r="Z85" s="49">
        <v>0</v>
      </c>
      <c r="AA85" s="48">
        <v>0</v>
      </c>
      <c r="AB85" s="4">
        <v>0</v>
      </c>
      <c r="AC85" s="49">
        <v>0</v>
      </c>
      <c r="AD85" s="48">
        <v>0</v>
      </c>
      <c r="AE85" s="4">
        <v>0</v>
      </c>
      <c r="AF85" s="49">
        <v>0</v>
      </c>
      <c r="AG85" s="48">
        <v>0</v>
      </c>
      <c r="AH85" s="4">
        <v>0</v>
      </c>
      <c r="AI85" s="49">
        <v>0</v>
      </c>
      <c r="AJ85" s="48">
        <v>0</v>
      </c>
      <c r="AK85" s="4">
        <v>0</v>
      </c>
      <c r="AL85" s="55">
        <v>0</v>
      </c>
      <c r="AM85" s="48">
        <v>0</v>
      </c>
      <c r="AN85" s="4">
        <v>0</v>
      </c>
      <c r="AO85" s="49">
        <v>0</v>
      </c>
      <c r="AP85" s="48">
        <v>0</v>
      </c>
      <c r="AQ85" s="4">
        <v>0</v>
      </c>
      <c r="AR85" s="49">
        <v>0</v>
      </c>
      <c r="AS85" s="48">
        <v>0</v>
      </c>
      <c r="AT85" s="4">
        <v>0</v>
      </c>
      <c r="AU85" s="49">
        <v>0</v>
      </c>
      <c r="AV85" s="48">
        <v>0</v>
      </c>
      <c r="AW85" s="4">
        <v>0</v>
      </c>
      <c r="AX85" s="49">
        <f t="shared" si="63"/>
        <v>0</v>
      </c>
      <c r="AY85" s="48">
        <v>0</v>
      </c>
      <c r="AZ85" s="4">
        <v>0</v>
      </c>
      <c r="BA85" s="49">
        <v>0</v>
      </c>
      <c r="BB85" s="48">
        <v>0</v>
      </c>
      <c r="BC85" s="4">
        <v>0</v>
      </c>
      <c r="BD85" s="49">
        <v>0</v>
      </c>
      <c r="BE85" s="48">
        <v>0</v>
      </c>
      <c r="BF85" s="4">
        <v>0</v>
      </c>
      <c r="BG85" s="49">
        <v>0</v>
      </c>
      <c r="BH85" s="48">
        <v>0</v>
      </c>
      <c r="BI85" s="4">
        <v>0</v>
      </c>
      <c r="BJ85" s="49">
        <v>0</v>
      </c>
      <c r="BK85" s="48">
        <v>0</v>
      </c>
      <c r="BL85" s="4">
        <v>0</v>
      </c>
      <c r="BM85" s="49">
        <v>0</v>
      </c>
      <c r="BN85" s="48">
        <v>0</v>
      </c>
      <c r="BO85" s="4">
        <v>0</v>
      </c>
      <c r="BP85" s="49">
        <v>0</v>
      </c>
      <c r="BQ85" s="48">
        <v>0</v>
      </c>
      <c r="BR85" s="4">
        <v>0</v>
      </c>
      <c r="BS85" s="49">
        <v>0</v>
      </c>
      <c r="BT85" s="48">
        <v>0</v>
      </c>
      <c r="BU85" s="4">
        <v>0</v>
      </c>
      <c r="BV85" s="49">
        <v>0</v>
      </c>
      <c r="BW85" s="48">
        <v>0</v>
      </c>
      <c r="BX85" s="4">
        <v>0</v>
      </c>
      <c r="BY85" s="49">
        <v>0</v>
      </c>
      <c r="BZ85" s="48">
        <v>0</v>
      </c>
      <c r="CA85" s="4">
        <v>0</v>
      </c>
      <c r="CB85" s="49">
        <v>0</v>
      </c>
      <c r="CC85" s="48">
        <v>0</v>
      </c>
      <c r="CD85" s="4">
        <v>0</v>
      </c>
      <c r="CE85" s="49">
        <v>0</v>
      </c>
      <c r="CF85" s="48">
        <v>0</v>
      </c>
      <c r="CG85" s="4">
        <v>0</v>
      </c>
      <c r="CH85" s="49">
        <v>0</v>
      </c>
      <c r="CI85" s="48">
        <v>3999.989</v>
      </c>
      <c r="CJ85" s="4">
        <v>25232.21</v>
      </c>
      <c r="CK85" s="49">
        <f t="shared" ref="CK85" si="66">CJ85/CI85*1000</f>
        <v>6308.0698471920796</v>
      </c>
      <c r="CL85" s="48">
        <v>0</v>
      </c>
      <c r="CM85" s="4">
        <v>0</v>
      </c>
      <c r="CN85" s="49">
        <v>0</v>
      </c>
      <c r="CO85" s="48">
        <v>0</v>
      </c>
      <c r="CP85" s="4">
        <v>0</v>
      </c>
      <c r="CQ85" s="49">
        <v>0</v>
      </c>
      <c r="CR85" s="48">
        <v>0</v>
      </c>
      <c r="CS85" s="4">
        <v>0</v>
      </c>
      <c r="CT85" s="49">
        <v>0</v>
      </c>
      <c r="CU85" s="7">
        <f t="shared" si="64"/>
        <v>4049.989</v>
      </c>
      <c r="CV85" s="10">
        <f t="shared" si="65"/>
        <v>25793.1</v>
      </c>
    </row>
    <row r="86" spans="1:100" x14ac:dyDescent="0.3">
      <c r="A86" s="14">
        <v>2015</v>
      </c>
      <c r="B86" s="58" t="s">
        <v>7</v>
      </c>
      <c r="C86" s="48">
        <v>0</v>
      </c>
      <c r="D86" s="4">
        <v>0</v>
      </c>
      <c r="E86" s="49">
        <v>0</v>
      </c>
      <c r="F86" s="48">
        <v>0</v>
      </c>
      <c r="G86" s="4">
        <v>0</v>
      </c>
      <c r="H86" s="49">
        <v>0</v>
      </c>
      <c r="I86" s="48">
        <v>0</v>
      </c>
      <c r="J86" s="4">
        <v>0</v>
      </c>
      <c r="K86" s="49">
        <v>0</v>
      </c>
      <c r="L86" s="48">
        <v>0</v>
      </c>
      <c r="M86" s="4">
        <v>0</v>
      </c>
      <c r="N86" s="49">
        <v>0</v>
      </c>
      <c r="O86" s="48">
        <v>52.612000000000002</v>
      </c>
      <c r="P86" s="4">
        <v>626.16999999999996</v>
      </c>
      <c r="Q86" s="49">
        <f t="shared" si="58"/>
        <v>11901.657416558957</v>
      </c>
      <c r="R86" s="48">
        <v>0</v>
      </c>
      <c r="S86" s="4">
        <v>0</v>
      </c>
      <c r="T86" s="49">
        <v>0</v>
      </c>
      <c r="U86" s="48">
        <v>0</v>
      </c>
      <c r="V86" s="4">
        <v>0</v>
      </c>
      <c r="W86" s="49">
        <f t="shared" si="59"/>
        <v>0</v>
      </c>
      <c r="X86" s="48">
        <v>0</v>
      </c>
      <c r="Y86" s="4">
        <v>0</v>
      </c>
      <c r="Z86" s="49">
        <v>0</v>
      </c>
      <c r="AA86" s="48">
        <v>4.0000000000000001E-3</v>
      </c>
      <c r="AB86" s="4">
        <v>0.36</v>
      </c>
      <c r="AC86" s="49">
        <f t="shared" si="61"/>
        <v>90000</v>
      </c>
      <c r="AD86" s="48">
        <v>0</v>
      </c>
      <c r="AE86" s="4">
        <v>0</v>
      </c>
      <c r="AF86" s="49">
        <v>0</v>
      </c>
      <c r="AG86" s="48">
        <v>0</v>
      </c>
      <c r="AH86" s="4">
        <v>0</v>
      </c>
      <c r="AI86" s="49">
        <v>0</v>
      </c>
      <c r="AJ86" s="48">
        <v>0</v>
      </c>
      <c r="AK86" s="4">
        <v>0</v>
      </c>
      <c r="AL86" s="55">
        <v>0</v>
      </c>
      <c r="AM86" s="48">
        <v>0</v>
      </c>
      <c r="AN86" s="4">
        <v>0</v>
      </c>
      <c r="AO86" s="49">
        <v>0</v>
      </c>
      <c r="AP86" s="48">
        <v>0</v>
      </c>
      <c r="AQ86" s="4">
        <v>0</v>
      </c>
      <c r="AR86" s="49">
        <v>0</v>
      </c>
      <c r="AS86" s="48">
        <v>0</v>
      </c>
      <c r="AT86" s="4">
        <v>0</v>
      </c>
      <c r="AU86" s="49">
        <v>0</v>
      </c>
      <c r="AV86" s="48">
        <v>0</v>
      </c>
      <c r="AW86" s="4">
        <v>0</v>
      </c>
      <c r="AX86" s="49">
        <f t="shared" si="63"/>
        <v>0</v>
      </c>
      <c r="AY86" s="48">
        <v>0</v>
      </c>
      <c r="AZ86" s="4">
        <v>0</v>
      </c>
      <c r="BA86" s="49">
        <v>0</v>
      </c>
      <c r="BB86" s="48">
        <v>0</v>
      </c>
      <c r="BC86" s="4">
        <v>0</v>
      </c>
      <c r="BD86" s="49">
        <v>0</v>
      </c>
      <c r="BE86" s="48">
        <v>0</v>
      </c>
      <c r="BF86" s="4">
        <v>0</v>
      </c>
      <c r="BG86" s="49">
        <v>0</v>
      </c>
      <c r="BH86" s="48">
        <v>0</v>
      </c>
      <c r="BI86" s="4">
        <v>0</v>
      </c>
      <c r="BJ86" s="49">
        <v>0</v>
      </c>
      <c r="BK86" s="48">
        <v>0</v>
      </c>
      <c r="BL86" s="4">
        <v>0</v>
      </c>
      <c r="BM86" s="49">
        <v>0</v>
      </c>
      <c r="BN86" s="48">
        <v>0</v>
      </c>
      <c r="BO86" s="4">
        <v>0</v>
      </c>
      <c r="BP86" s="49">
        <v>0</v>
      </c>
      <c r="BQ86" s="48">
        <v>0</v>
      </c>
      <c r="BR86" s="4">
        <v>0</v>
      </c>
      <c r="BS86" s="49">
        <v>0</v>
      </c>
      <c r="BT86" s="48">
        <v>0</v>
      </c>
      <c r="BU86" s="4">
        <v>0</v>
      </c>
      <c r="BV86" s="49">
        <v>0</v>
      </c>
      <c r="BW86" s="48">
        <v>0</v>
      </c>
      <c r="BX86" s="4">
        <v>0</v>
      </c>
      <c r="BY86" s="49">
        <v>0</v>
      </c>
      <c r="BZ86" s="48">
        <v>0</v>
      </c>
      <c r="CA86" s="4">
        <v>0</v>
      </c>
      <c r="CB86" s="49">
        <v>0</v>
      </c>
      <c r="CC86" s="48">
        <v>0</v>
      </c>
      <c r="CD86" s="4">
        <v>0</v>
      </c>
      <c r="CE86" s="49">
        <v>0</v>
      </c>
      <c r="CF86" s="48">
        <v>0</v>
      </c>
      <c r="CG86" s="4">
        <v>0</v>
      </c>
      <c r="CH86" s="49">
        <v>0</v>
      </c>
      <c r="CI86" s="48">
        <v>0</v>
      </c>
      <c r="CJ86" s="4">
        <v>0</v>
      </c>
      <c r="CK86" s="49">
        <v>0</v>
      </c>
      <c r="CL86" s="48">
        <v>0</v>
      </c>
      <c r="CM86" s="4">
        <v>0</v>
      </c>
      <c r="CN86" s="49">
        <v>0</v>
      </c>
      <c r="CO86" s="48">
        <v>0</v>
      </c>
      <c r="CP86" s="4">
        <v>0</v>
      </c>
      <c r="CQ86" s="49">
        <v>0</v>
      </c>
      <c r="CR86" s="48">
        <v>0</v>
      </c>
      <c r="CS86" s="4">
        <v>0</v>
      </c>
      <c r="CT86" s="49">
        <v>0</v>
      </c>
      <c r="CU86" s="7">
        <f t="shared" si="64"/>
        <v>52.616</v>
      </c>
      <c r="CV86" s="10">
        <f t="shared" si="65"/>
        <v>626.53</v>
      </c>
    </row>
    <row r="87" spans="1:100" x14ac:dyDescent="0.3">
      <c r="A87" s="14">
        <v>2015</v>
      </c>
      <c r="B87" s="58" t="s">
        <v>8</v>
      </c>
      <c r="C87" s="48">
        <v>0</v>
      </c>
      <c r="D87" s="4">
        <v>0</v>
      </c>
      <c r="E87" s="49">
        <v>0</v>
      </c>
      <c r="F87" s="48">
        <v>0</v>
      </c>
      <c r="G87" s="4">
        <v>0</v>
      </c>
      <c r="H87" s="49">
        <v>0</v>
      </c>
      <c r="I87" s="48">
        <v>0</v>
      </c>
      <c r="J87" s="4">
        <v>0</v>
      </c>
      <c r="K87" s="49">
        <v>0</v>
      </c>
      <c r="L87" s="48">
        <v>0</v>
      </c>
      <c r="M87" s="4">
        <v>0</v>
      </c>
      <c r="N87" s="49">
        <v>0</v>
      </c>
      <c r="O87" s="48">
        <v>0</v>
      </c>
      <c r="P87" s="4">
        <v>0</v>
      </c>
      <c r="Q87" s="49">
        <v>0</v>
      </c>
      <c r="R87" s="48">
        <v>0</v>
      </c>
      <c r="S87" s="4">
        <v>0</v>
      </c>
      <c r="T87" s="49">
        <v>0</v>
      </c>
      <c r="U87" s="48">
        <v>0</v>
      </c>
      <c r="V87" s="4">
        <v>0</v>
      </c>
      <c r="W87" s="49">
        <f t="shared" si="59"/>
        <v>0</v>
      </c>
      <c r="X87" s="48">
        <v>3.5000000000000003E-2</v>
      </c>
      <c r="Y87" s="4">
        <v>0.84</v>
      </c>
      <c r="Z87" s="49">
        <f t="shared" si="60"/>
        <v>23999.999999999996</v>
      </c>
      <c r="AA87" s="48">
        <v>0</v>
      </c>
      <c r="AB87" s="4">
        <v>0</v>
      </c>
      <c r="AC87" s="49">
        <v>0</v>
      </c>
      <c r="AD87" s="48">
        <v>0</v>
      </c>
      <c r="AE87" s="4">
        <v>0</v>
      </c>
      <c r="AF87" s="49">
        <v>0</v>
      </c>
      <c r="AG87" s="48">
        <v>0</v>
      </c>
      <c r="AH87" s="4">
        <v>0</v>
      </c>
      <c r="AI87" s="49">
        <v>0</v>
      </c>
      <c r="AJ87" s="48">
        <v>0</v>
      </c>
      <c r="AK87" s="4">
        <v>0</v>
      </c>
      <c r="AL87" s="49">
        <f>IF(AJ87=0,0,AK87/AJ87*1000)</f>
        <v>0</v>
      </c>
      <c r="AM87" s="48">
        <v>0</v>
      </c>
      <c r="AN87" s="4">
        <v>0</v>
      </c>
      <c r="AO87" s="49">
        <v>0</v>
      </c>
      <c r="AP87" s="48">
        <v>0</v>
      </c>
      <c r="AQ87" s="4">
        <v>0</v>
      </c>
      <c r="AR87" s="49">
        <v>0</v>
      </c>
      <c r="AS87" s="48">
        <v>0</v>
      </c>
      <c r="AT87" s="4">
        <v>0</v>
      </c>
      <c r="AU87" s="49">
        <v>0</v>
      </c>
      <c r="AV87" s="48">
        <v>0</v>
      </c>
      <c r="AW87" s="4">
        <v>0</v>
      </c>
      <c r="AX87" s="49">
        <f t="shared" si="63"/>
        <v>0</v>
      </c>
      <c r="AY87" s="48">
        <v>0</v>
      </c>
      <c r="AZ87" s="4">
        <v>0</v>
      </c>
      <c r="BA87" s="49">
        <v>0</v>
      </c>
      <c r="BB87" s="48">
        <v>0</v>
      </c>
      <c r="BC87" s="4">
        <v>0</v>
      </c>
      <c r="BD87" s="49">
        <v>0</v>
      </c>
      <c r="BE87" s="48">
        <v>0</v>
      </c>
      <c r="BF87" s="4">
        <v>0</v>
      </c>
      <c r="BG87" s="49">
        <v>0</v>
      </c>
      <c r="BH87" s="48">
        <v>0</v>
      </c>
      <c r="BI87" s="4">
        <v>0</v>
      </c>
      <c r="BJ87" s="49">
        <v>0</v>
      </c>
      <c r="BK87" s="48">
        <v>0</v>
      </c>
      <c r="BL87" s="4">
        <v>0</v>
      </c>
      <c r="BM87" s="49">
        <v>0</v>
      </c>
      <c r="BN87" s="48">
        <v>0</v>
      </c>
      <c r="BO87" s="4">
        <v>0</v>
      </c>
      <c r="BP87" s="49">
        <v>0</v>
      </c>
      <c r="BQ87" s="48">
        <v>0</v>
      </c>
      <c r="BR87" s="4">
        <v>0</v>
      </c>
      <c r="BS87" s="49">
        <v>0</v>
      </c>
      <c r="BT87" s="48">
        <v>0</v>
      </c>
      <c r="BU87" s="4">
        <v>0</v>
      </c>
      <c r="BV87" s="49">
        <v>0</v>
      </c>
      <c r="BW87" s="48">
        <v>0</v>
      </c>
      <c r="BX87" s="4">
        <v>0</v>
      </c>
      <c r="BY87" s="49">
        <v>0</v>
      </c>
      <c r="BZ87" s="48">
        <v>0</v>
      </c>
      <c r="CA87" s="4">
        <v>0</v>
      </c>
      <c r="CB87" s="49">
        <v>0</v>
      </c>
      <c r="CC87" s="48">
        <v>0</v>
      </c>
      <c r="CD87" s="4">
        <v>0</v>
      </c>
      <c r="CE87" s="49">
        <v>0</v>
      </c>
      <c r="CF87" s="48">
        <v>0</v>
      </c>
      <c r="CG87" s="4">
        <v>0</v>
      </c>
      <c r="CH87" s="49">
        <v>0</v>
      </c>
      <c r="CI87" s="48">
        <v>0</v>
      </c>
      <c r="CJ87" s="4">
        <v>0</v>
      </c>
      <c r="CK87" s="49">
        <v>0</v>
      </c>
      <c r="CL87" s="48">
        <v>0</v>
      </c>
      <c r="CM87" s="4">
        <v>0</v>
      </c>
      <c r="CN87" s="49">
        <v>0</v>
      </c>
      <c r="CO87" s="48">
        <v>0</v>
      </c>
      <c r="CP87" s="4">
        <v>0</v>
      </c>
      <c r="CQ87" s="49">
        <v>0</v>
      </c>
      <c r="CR87" s="48">
        <v>0</v>
      </c>
      <c r="CS87" s="4">
        <v>0</v>
      </c>
      <c r="CT87" s="49">
        <v>0</v>
      </c>
      <c r="CU87" s="7">
        <f t="shared" si="64"/>
        <v>3.5000000000000003E-2</v>
      </c>
      <c r="CV87" s="10">
        <f t="shared" si="65"/>
        <v>0.84</v>
      </c>
    </row>
    <row r="88" spans="1:100" x14ac:dyDescent="0.3">
      <c r="A88" s="14">
        <v>2015</v>
      </c>
      <c r="B88" s="58" t="s">
        <v>9</v>
      </c>
      <c r="C88" s="48">
        <v>0</v>
      </c>
      <c r="D88" s="4">
        <v>0</v>
      </c>
      <c r="E88" s="49">
        <v>0</v>
      </c>
      <c r="F88" s="48">
        <v>0</v>
      </c>
      <c r="G88" s="4">
        <v>0</v>
      </c>
      <c r="H88" s="49">
        <v>0</v>
      </c>
      <c r="I88" s="48">
        <v>0</v>
      </c>
      <c r="J88" s="4">
        <v>0</v>
      </c>
      <c r="K88" s="49">
        <v>0</v>
      </c>
      <c r="L88" s="48">
        <v>0</v>
      </c>
      <c r="M88" s="4">
        <v>0</v>
      </c>
      <c r="N88" s="49">
        <v>0</v>
      </c>
      <c r="O88" s="48">
        <v>74</v>
      </c>
      <c r="P88" s="4">
        <v>817.14</v>
      </c>
      <c r="Q88" s="49">
        <f t="shared" si="58"/>
        <v>11042.432432432433</v>
      </c>
      <c r="R88" s="48">
        <v>0</v>
      </c>
      <c r="S88" s="4">
        <v>0</v>
      </c>
      <c r="T88" s="49">
        <v>0</v>
      </c>
      <c r="U88" s="48">
        <v>0</v>
      </c>
      <c r="V88" s="4">
        <v>0</v>
      </c>
      <c r="W88" s="49">
        <f t="shared" si="59"/>
        <v>0</v>
      </c>
      <c r="X88" s="48">
        <v>0.125</v>
      </c>
      <c r="Y88" s="4">
        <v>4.08</v>
      </c>
      <c r="Z88" s="49">
        <f t="shared" si="60"/>
        <v>32640</v>
      </c>
      <c r="AA88" s="48">
        <v>0</v>
      </c>
      <c r="AB88" s="4">
        <v>0</v>
      </c>
      <c r="AC88" s="49">
        <v>0</v>
      </c>
      <c r="AD88" s="48">
        <v>0</v>
      </c>
      <c r="AE88" s="4">
        <v>0</v>
      </c>
      <c r="AF88" s="49">
        <v>0</v>
      </c>
      <c r="AG88" s="48">
        <v>0</v>
      </c>
      <c r="AH88" s="4">
        <v>0</v>
      </c>
      <c r="AI88" s="49">
        <v>0</v>
      </c>
      <c r="AJ88" s="48">
        <v>0</v>
      </c>
      <c r="AK88" s="4">
        <v>0</v>
      </c>
      <c r="AL88" s="49">
        <f t="shared" ref="AL88:AL95" si="67">IF(AJ88=0,0,AK88/AJ88*1000)</f>
        <v>0</v>
      </c>
      <c r="AM88" s="48">
        <v>0</v>
      </c>
      <c r="AN88" s="4">
        <v>0</v>
      </c>
      <c r="AO88" s="49">
        <v>0</v>
      </c>
      <c r="AP88" s="48">
        <v>0</v>
      </c>
      <c r="AQ88" s="4">
        <v>0</v>
      </c>
      <c r="AR88" s="49">
        <v>0</v>
      </c>
      <c r="AS88" s="48">
        <v>0</v>
      </c>
      <c r="AT88" s="4">
        <v>0</v>
      </c>
      <c r="AU88" s="49">
        <v>0</v>
      </c>
      <c r="AV88" s="48">
        <v>0</v>
      </c>
      <c r="AW88" s="4">
        <v>0</v>
      </c>
      <c r="AX88" s="49">
        <f t="shared" si="63"/>
        <v>0</v>
      </c>
      <c r="AY88" s="48">
        <v>0</v>
      </c>
      <c r="AZ88" s="4">
        <v>0</v>
      </c>
      <c r="BA88" s="49">
        <v>0</v>
      </c>
      <c r="BB88" s="48">
        <v>0</v>
      </c>
      <c r="BC88" s="4">
        <v>0</v>
      </c>
      <c r="BD88" s="49">
        <v>0</v>
      </c>
      <c r="BE88" s="48">
        <v>0</v>
      </c>
      <c r="BF88" s="4">
        <v>0</v>
      </c>
      <c r="BG88" s="49">
        <v>0</v>
      </c>
      <c r="BH88" s="48">
        <v>0</v>
      </c>
      <c r="BI88" s="4">
        <v>0</v>
      </c>
      <c r="BJ88" s="49">
        <v>0</v>
      </c>
      <c r="BK88" s="48">
        <v>0</v>
      </c>
      <c r="BL88" s="4">
        <v>0</v>
      </c>
      <c r="BM88" s="49">
        <v>0</v>
      </c>
      <c r="BN88" s="48">
        <v>0</v>
      </c>
      <c r="BO88" s="4">
        <v>0</v>
      </c>
      <c r="BP88" s="49">
        <v>0</v>
      </c>
      <c r="BQ88" s="48">
        <v>0</v>
      </c>
      <c r="BR88" s="4">
        <v>0</v>
      </c>
      <c r="BS88" s="49">
        <v>0</v>
      </c>
      <c r="BT88" s="48">
        <v>0</v>
      </c>
      <c r="BU88" s="4">
        <v>0</v>
      </c>
      <c r="BV88" s="49">
        <v>0</v>
      </c>
      <c r="BW88" s="48">
        <v>0</v>
      </c>
      <c r="BX88" s="4">
        <v>0</v>
      </c>
      <c r="BY88" s="49">
        <v>0</v>
      </c>
      <c r="BZ88" s="48">
        <v>0</v>
      </c>
      <c r="CA88" s="4">
        <v>0</v>
      </c>
      <c r="CB88" s="49">
        <v>0</v>
      </c>
      <c r="CC88" s="48">
        <v>0</v>
      </c>
      <c r="CD88" s="4">
        <v>0</v>
      </c>
      <c r="CE88" s="49">
        <v>0</v>
      </c>
      <c r="CF88" s="48">
        <v>0</v>
      </c>
      <c r="CG88" s="4">
        <v>0</v>
      </c>
      <c r="CH88" s="49">
        <v>0</v>
      </c>
      <c r="CI88" s="48">
        <v>0</v>
      </c>
      <c r="CJ88" s="4">
        <v>0</v>
      </c>
      <c r="CK88" s="49">
        <v>0</v>
      </c>
      <c r="CL88" s="48">
        <v>0</v>
      </c>
      <c r="CM88" s="4">
        <v>0</v>
      </c>
      <c r="CN88" s="49">
        <v>0</v>
      </c>
      <c r="CO88" s="48">
        <v>0</v>
      </c>
      <c r="CP88" s="4">
        <v>0</v>
      </c>
      <c r="CQ88" s="49">
        <v>0</v>
      </c>
      <c r="CR88" s="48">
        <v>0</v>
      </c>
      <c r="CS88" s="4">
        <v>0</v>
      </c>
      <c r="CT88" s="49">
        <v>0</v>
      </c>
      <c r="CU88" s="7">
        <f t="shared" si="64"/>
        <v>74.125</v>
      </c>
      <c r="CV88" s="10">
        <f t="shared" si="65"/>
        <v>821.22</v>
      </c>
    </row>
    <row r="89" spans="1:100" x14ac:dyDescent="0.3">
      <c r="A89" s="14">
        <v>2015</v>
      </c>
      <c r="B89" s="58" t="s">
        <v>10</v>
      </c>
      <c r="C89" s="48">
        <v>0</v>
      </c>
      <c r="D89" s="4">
        <v>0</v>
      </c>
      <c r="E89" s="49">
        <v>0</v>
      </c>
      <c r="F89" s="48">
        <v>0</v>
      </c>
      <c r="G89" s="4">
        <v>0</v>
      </c>
      <c r="H89" s="49">
        <v>0</v>
      </c>
      <c r="I89" s="48">
        <v>0</v>
      </c>
      <c r="J89" s="4">
        <v>0</v>
      </c>
      <c r="K89" s="49">
        <v>0</v>
      </c>
      <c r="L89" s="48">
        <v>0</v>
      </c>
      <c r="M89" s="4">
        <v>0</v>
      </c>
      <c r="N89" s="49">
        <v>0</v>
      </c>
      <c r="O89" s="48">
        <v>49</v>
      </c>
      <c r="P89" s="4">
        <v>536.51</v>
      </c>
      <c r="Q89" s="49">
        <f t="shared" si="58"/>
        <v>10949.183673469388</v>
      </c>
      <c r="R89" s="48">
        <v>0</v>
      </c>
      <c r="S89" s="4">
        <v>0</v>
      </c>
      <c r="T89" s="49">
        <v>0</v>
      </c>
      <c r="U89" s="48">
        <v>0</v>
      </c>
      <c r="V89" s="4">
        <v>0</v>
      </c>
      <c r="W89" s="49">
        <f t="shared" si="59"/>
        <v>0</v>
      </c>
      <c r="X89" s="48">
        <v>0</v>
      </c>
      <c r="Y89" s="4">
        <v>0</v>
      </c>
      <c r="Z89" s="49">
        <v>0</v>
      </c>
      <c r="AA89" s="48">
        <v>0</v>
      </c>
      <c r="AB89" s="4">
        <v>0</v>
      </c>
      <c r="AC89" s="49">
        <v>0</v>
      </c>
      <c r="AD89" s="48">
        <v>0</v>
      </c>
      <c r="AE89" s="4">
        <v>0</v>
      </c>
      <c r="AF89" s="49">
        <v>0</v>
      </c>
      <c r="AG89" s="48">
        <v>0</v>
      </c>
      <c r="AH89" s="4">
        <v>0</v>
      </c>
      <c r="AI89" s="49">
        <v>0</v>
      </c>
      <c r="AJ89" s="48">
        <v>0</v>
      </c>
      <c r="AK89" s="4">
        <v>0</v>
      </c>
      <c r="AL89" s="49">
        <f t="shared" si="67"/>
        <v>0</v>
      </c>
      <c r="AM89" s="48">
        <v>0</v>
      </c>
      <c r="AN89" s="4">
        <v>0</v>
      </c>
      <c r="AO89" s="49">
        <v>0</v>
      </c>
      <c r="AP89" s="48">
        <v>0</v>
      </c>
      <c r="AQ89" s="4">
        <v>0</v>
      </c>
      <c r="AR89" s="49">
        <v>0</v>
      </c>
      <c r="AS89" s="48">
        <v>0</v>
      </c>
      <c r="AT89" s="4">
        <v>0</v>
      </c>
      <c r="AU89" s="49">
        <v>0</v>
      </c>
      <c r="AV89" s="48">
        <v>0</v>
      </c>
      <c r="AW89" s="4">
        <v>0</v>
      </c>
      <c r="AX89" s="49">
        <f t="shared" si="63"/>
        <v>0</v>
      </c>
      <c r="AY89" s="48">
        <v>0</v>
      </c>
      <c r="AZ89" s="4">
        <v>0</v>
      </c>
      <c r="BA89" s="49">
        <v>0</v>
      </c>
      <c r="BB89" s="48">
        <v>0</v>
      </c>
      <c r="BC89" s="4">
        <v>0</v>
      </c>
      <c r="BD89" s="49">
        <v>0</v>
      </c>
      <c r="BE89" s="48">
        <v>0</v>
      </c>
      <c r="BF89" s="4">
        <v>0</v>
      </c>
      <c r="BG89" s="49">
        <v>0</v>
      </c>
      <c r="BH89" s="48">
        <v>0</v>
      </c>
      <c r="BI89" s="4">
        <v>0</v>
      </c>
      <c r="BJ89" s="49">
        <v>0</v>
      </c>
      <c r="BK89" s="48">
        <v>0</v>
      </c>
      <c r="BL89" s="4">
        <v>0</v>
      </c>
      <c r="BM89" s="49">
        <v>0</v>
      </c>
      <c r="BN89" s="48">
        <v>0</v>
      </c>
      <c r="BO89" s="4">
        <v>0</v>
      </c>
      <c r="BP89" s="49">
        <v>0</v>
      </c>
      <c r="BQ89" s="48">
        <v>0</v>
      </c>
      <c r="BR89" s="4">
        <v>0</v>
      </c>
      <c r="BS89" s="49">
        <v>0</v>
      </c>
      <c r="BT89" s="48">
        <v>0</v>
      </c>
      <c r="BU89" s="4">
        <v>0</v>
      </c>
      <c r="BV89" s="49">
        <v>0</v>
      </c>
      <c r="BW89" s="48">
        <v>0</v>
      </c>
      <c r="BX89" s="4">
        <v>0</v>
      </c>
      <c r="BY89" s="49">
        <v>0</v>
      </c>
      <c r="BZ89" s="48">
        <v>0</v>
      </c>
      <c r="CA89" s="4">
        <v>0</v>
      </c>
      <c r="CB89" s="49">
        <v>0</v>
      </c>
      <c r="CC89" s="48">
        <v>0</v>
      </c>
      <c r="CD89" s="4">
        <v>0</v>
      </c>
      <c r="CE89" s="49">
        <v>0</v>
      </c>
      <c r="CF89" s="48">
        <v>0</v>
      </c>
      <c r="CG89" s="4">
        <v>0</v>
      </c>
      <c r="CH89" s="49">
        <v>0</v>
      </c>
      <c r="CI89" s="48">
        <v>0</v>
      </c>
      <c r="CJ89" s="4">
        <v>0</v>
      </c>
      <c r="CK89" s="49">
        <v>0</v>
      </c>
      <c r="CL89" s="48">
        <v>0</v>
      </c>
      <c r="CM89" s="4">
        <v>0</v>
      </c>
      <c r="CN89" s="49">
        <v>0</v>
      </c>
      <c r="CO89" s="48">
        <v>0</v>
      </c>
      <c r="CP89" s="4">
        <v>0</v>
      </c>
      <c r="CQ89" s="49">
        <v>0</v>
      </c>
      <c r="CR89" s="48">
        <v>0</v>
      </c>
      <c r="CS89" s="4">
        <v>0</v>
      </c>
      <c r="CT89" s="49">
        <v>0</v>
      </c>
      <c r="CU89" s="7">
        <f t="shared" si="64"/>
        <v>49</v>
      </c>
      <c r="CV89" s="10">
        <f t="shared" si="65"/>
        <v>536.51</v>
      </c>
    </row>
    <row r="90" spans="1:100" x14ac:dyDescent="0.3">
      <c r="A90" s="14">
        <v>2015</v>
      </c>
      <c r="B90" s="58" t="s">
        <v>11</v>
      </c>
      <c r="C90" s="48">
        <v>0</v>
      </c>
      <c r="D90" s="4">
        <v>0</v>
      </c>
      <c r="E90" s="49">
        <v>0</v>
      </c>
      <c r="F90" s="48">
        <v>0</v>
      </c>
      <c r="G90" s="4">
        <v>0</v>
      </c>
      <c r="H90" s="49">
        <v>0</v>
      </c>
      <c r="I90" s="48">
        <v>0</v>
      </c>
      <c r="J90" s="4">
        <v>0</v>
      </c>
      <c r="K90" s="49">
        <v>0</v>
      </c>
      <c r="L90" s="48">
        <v>0.01</v>
      </c>
      <c r="M90" s="4">
        <v>1.74</v>
      </c>
      <c r="N90" s="49">
        <f t="shared" ref="N90:N95" si="68">M90/L90*1000</f>
        <v>174000</v>
      </c>
      <c r="O90" s="48">
        <v>0</v>
      </c>
      <c r="P90" s="4">
        <v>0</v>
      </c>
      <c r="Q90" s="49">
        <v>0</v>
      </c>
      <c r="R90" s="48">
        <v>0</v>
      </c>
      <c r="S90" s="4">
        <v>0</v>
      </c>
      <c r="T90" s="49">
        <v>0</v>
      </c>
      <c r="U90" s="48">
        <v>0</v>
      </c>
      <c r="V90" s="4">
        <v>0</v>
      </c>
      <c r="W90" s="49">
        <f t="shared" si="59"/>
        <v>0</v>
      </c>
      <c r="X90" s="48">
        <v>0</v>
      </c>
      <c r="Y90" s="4">
        <v>0</v>
      </c>
      <c r="Z90" s="49">
        <v>0</v>
      </c>
      <c r="AA90" s="48">
        <v>0</v>
      </c>
      <c r="AB90" s="4">
        <v>0</v>
      </c>
      <c r="AC90" s="49">
        <v>0</v>
      </c>
      <c r="AD90" s="48">
        <v>0</v>
      </c>
      <c r="AE90" s="4">
        <v>0</v>
      </c>
      <c r="AF90" s="49">
        <v>0</v>
      </c>
      <c r="AG90" s="48">
        <v>0</v>
      </c>
      <c r="AH90" s="4">
        <v>0</v>
      </c>
      <c r="AI90" s="49">
        <v>0</v>
      </c>
      <c r="AJ90" s="48">
        <v>0</v>
      </c>
      <c r="AK90" s="4">
        <v>0</v>
      </c>
      <c r="AL90" s="49">
        <f t="shared" si="67"/>
        <v>0</v>
      </c>
      <c r="AM90" s="48">
        <v>0</v>
      </c>
      <c r="AN90" s="4">
        <v>0</v>
      </c>
      <c r="AO90" s="49">
        <v>0</v>
      </c>
      <c r="AP90" s="48">
        <v>0</v>
      </c>
      <c r="AQ90" s="4">
        <v>0</v>
      </c>
      <c r="AR90" s="49">
        <v>0</v>
      </c>
      <c r="AS90" s="48">
        <v>0</v>
      </c>
      <c r="AT90" s="4">
        <v>0</v>
      </c>
      <c r="AU90" s="49">
        <v>0</v>
      </c>
      <c r="AV90" s="48">
        <v>0</v>
      </c>
      <c r="AW90" s="4">
        <v>0</v>
      </c>
      <c r="AX90" s="49">
        <f t="shared" si="63"/>
        <v>0</v>
      </c>
      <c r="AY90" s="48">
        <v>0</v>
      </c>
      <c r="AZ90" s="4">
        <v>0</v>
      </c>
      <c r="BA90" s="49">
        <v>0</v>
      </c>
      <c r="BB90" s="48">
        <v>0</v>
      </c>
      <c r="BC90" s="4">
        <v>0</v>
      </c>
      <c r="BD90" s="49">
        <v>0</v>
      </c>
      <c r="BE90" s="48">
        <v>0</v>
      </c>
      <c r="BF90" s="4">
        <v>0</v>
      </c>
      <c r="BG90" s="49">
        <v>0</v>
      </c>
      <c r="BH90" s="48">
        <v>0</v>
      </c>
      <c r="BI90" s="4">
        <v>0</v>
      </c>
      <c r="BJ90" s="49">
        <v>0</v>
      </c>
      <c r="BK90" s="48">
        <v>0</v>
      </c>
      <c r="BL90" s="4">
        <v>0</v>
      </c>
      <c r="BM90" s="49">
        <v>0</v>
      </c>
      <c r="BN90" s="48">
        <v>0</v>
      </c>
      <c r="BO90" s="4">
        <v>0</v>
      </c>
      <c r="BP90" s="49">
        <v>0</v>
      </c>
      <c r="BQ90" s="48">
        <v>0</v>
      </c>
      <c r="BR90" s="4">
        <v>0</v>
      </c>
      <c r="BS90" s="49">
        <v>0</v>
      </c>
      <c r="BT90" s="48">
        <v>0</v>
      </c>
      <c r="BU90" s="4">
        <v>0</v>
      </c>
      <c r="BV90" s="49">
        <v>0</v>
      </c>
      <c r="BW90" s="48">
        <v>0</v>
      </c>
      <c r="BX90" s="4">
        <v>0</v>
      </c>
      <c r="BY90" s="49">
        <v>0</v>
      </c>
      <c r="BZ90" s="48">
        <v>0</v>
      </c>
      <c r="CA90" s="4">
        <v>0</v>
      </c>
      <c r="CB90" s="49">
        <v>0</v>
      </c>
      <c r="CC90" s="48">
        <v>0</v>
      </c>
      <c r="CD90" s="4">
        <v>0</v>
      </c>
      <c r="CE90" s="49">
        <v>0</v>
      </c>
      <c r="CF90" s="48">
        <v>0</v>
      </c>
      <c r="CG90" s="4">
        <v>0</v>
      </c>
      <c r="CH90" s="49">
        <v>0</v>
      </c>
      <c r="CI90" s="48">
        <v>0</v>
      </c>
      <c r="CJ90" s="4">
        <v>0</v>
      </c>
      <c r="CK90" s="49">
        <v>0</v>
      </c>
      <c r="CL90" s="48">
        <v>0</v>
      </c>
      <c r="CM90" s="4">
        <v>0</v>
      </c>
      <c r="CN90" s="49">
        <v>0</v>
      </c>
      <c r="CO90" s="48">
        <v>0</v>
      </c>
      <c r="CP90" s="4">
        <v>0</v>
      </c>
      <c r="CQ90" s="49">
        <v>0</v>
      </c>
      <c r="CR90" s="48">
        <v>0</v>
      </c>
      <c r="CS90" s="4">
        <v>0</v>
      </c>
      <c r="CT90" s="49">
        <v>0</v>
      </c>
      <c r="CU90" s="7">
        <f t="shared" si="64"/>
        <v>0.01</v>
      </c>
      <c r="CV90" s="10">
        <f t="shared" si="65"/>
        <v>1.74</v>
      </c>
    </row>
    <row r="91" spans="1:100" x14ac:dyDescent="0.3">
      <c r="A91" s="14">
        <v>2015</v>
      </c>
      <c r="B91" s="58" t="s">
        <v>12</v>
      </c>
      <c r="C91" s="48">
        <v>0</v>
      </c>
      <c r="D91" s="4">
        <v>0</v>
      </c>
      <c r="E91" s="49">
        <v>0</v>
      </c>
      <c r="F91" s="48">
        <v>0</v>
      </c>
      <c r="G91" s="4">
        <v>0</v>
      </c>
      <c r="H91" s="49">
        <v>0</v>
      </c>
      <c r="I91" s="48">
        <v>0</v>
      </c>
      <c r="J91" s="4">
        <v>0</v>
      </c>
      <c r="K91" s="49">
        <v>0</v>
      </c>
      <c r="L91" s="48">
        <v>0</v>
      </c>
      <c r="M91" s="4">
        <v>0</v>
      </c>
      <c r="N91" s="49">
        <v>0</v>
      </c>
      <c r="O91" s="48">
        <v>50</v>
      </c>
      <c r="P91" s="4">
        <v>595</v>
      </c>
      <c r="Q91" s="49">
        <f t="shared" si="58"/>
        <v>11900</v>
      </c>
      <c r="R91" s="48">
        <v>0</v>
      </c>
      <c r="S91" s="4">
        <v>0</v>
      </c>
      <c r="T91" s="49">
        <v>0</v>
      </c>
      <c r="U91" s="48">
        <v>0</v>
      </c>
      <c r="V91" s="4">
        <v>0</v>
      </c>
      <c r="W91" s="49">
        <f t="shared" si="59"/>
        <v>0</v>
      </c>
      <c r="X91" s="48">
        <v>2.5000000000000001E-2</v>
      </c>
      <c r="Y91" s="4">
        <v>0.9</v>
      </c>
      <c r="Z91" s="49">
        <f t="shared" si="60"/>
        <v>36000</v>
      </c>
      <c r="AA91" s="48">
        <v>0</v>
      </c>
      <c r="AB91" s="4">
        <v>0</v>
      </c>
      <c r="AC91" s="49">
        <v>0</v>
      </c>
      <c r="AD91" s="48">
        <v>0</v>
      </c>
      <c r="AE91" s="4">
        <v>0</v>
      </c>
      <c r="AF91" s="49">
        <v>0</v>
      </c>
      <c r="AG91" s="48">
        <v>0</v>
      </c>
      <c r="AH91" s="4">
        <v>0</v>
      </c>
      <c r="AI91" s="49">
        <v>0</v>
      </c>
      <c r="AJ91" s="48">
        <v>0</v>
      </c>
      <c r="AK91" s="4">
        <v>0</v>
      </c>
      <c r="AL91" s="49">
        <f t="shared" si="67"/>
        <v>0</v>
      </c>
      <c r="AM91" s="48">
        <v>0</v>
      </c>
      <c r="AN91" s="4">
        <v>0</v>
      </c>
      <c r="AO91" s="49">
        <v>0</v>
      </c>
      <c r="AP91" s="48">
        <v>0</v>
      </c>
      <c r="AQ91" s="4">
        <v>0</v>
      </c>
      <c r="AR91" s="49">
        <v>0</v>
      </c>
      <c r="AS91" s="48">
        <v>0</v>
      </c>
      <c r="AT91" s="4">
        <v>0</v>
      </c>
      <c r="AU91" s="49">
        <v>0</v>
      </c>
      <c r="AV91" s="48">
        <v>0</v>
      </c>
      <c r="AW91" s="4">
        <v>0</v>
      </c>
      <c r="AX91" s="49">
        <f t="shared" si="63"/>
        <v>0</v>
      </c>
      <c r="AY91" s="48">
        <v>0</v>
      </c>
      <c r="AZ91" s="4">
        <v>0</v>
      </c>
      <c r="BA91" s="49">
        <v>0</v>
      </c>
      <c r="BB91" s="48">
        <v>0</v>
      </c>
      <c r="BC91" s="4">
        <v>0</v>
      </c>
      <c r="BD91" s="49">
        <v>0</v>
      </c>
      <c r="BE91" s="48">
        <v>0</v>
      </c>
      <c r="BF91" s="4">
        <v>0</v>
      </c>
      <c r="BG91" s="49">
        <v>0</v>
      </c>
      <c r="BH91" s="48">
        <v>0</v>
      </c>
      <c r="BI91" s="4">
        <v>0</v>
      </c>
      <c r="BJ91" s="49">
        <v>0</v>
      </c>
      <c r="BK91" s="48">
        <v>0</v>
      </c>
      <c r="BL91" s="4">
        <v>0</v>
      </c>
      <c r="BM91" s="49">
        <v>0</v>
      </c>
      <c r="BN91" s="48">
        <v>0</v>
      </c>
      <c r="BO91" s="4">
        <v>0</v>
      </c>
      <c r="BP91" s="49">
        <v>0</v>
      </c>
      <c r="BQ91" s="48">
        <v>0</v>
      </c>
      <c r="BR91" s="4">
        <v>0</v>
      </c>
      <c r="BS91" s="49">
        <v>0</v>
      </c>
      <c r="BT91" s="48">
        <v>0</v>
      </c>
      <c r="BU91" s="4">
        <v>0</v>
      </c>
      <c r="BV91" s="49">
        <v>0</v>
      </c>
      <c r="BW91" s="48">
        <v>0</v>
      </c>
      <c r="BX91" s="4">
        <v>0</v>
      </c>
      <c r="BY91" s="49">
        <v>0</v>
      </c>
      <c r="BZ91" s="48">
        <v>0</v>
      </c>
      <c r="CA91" s="4">
        <v>0</v>
      </c>
      <c r="CB91" s="49">
        <v>0</v>
      </c>
      <c r="CC91" s="48">
        <v>0</v>
      </c>
      <c r="CD91" s="4">
        <v>0</v>
      </c>
      <c r="CE91" s="49">
        <v>0</v>
      </c>
      <c r="CF91" s="48">
        <v>0</v>
      </c>
      <c r="CG91" s="4">
        <v>0</v>
      </c>
      <c r="CH91" s="49">
        <v>0</v>
      </c>
      <c r="CI91" s="48">
        <v>0</v>
      </c>
      <c r="CJ91" s="4">
        <v>0</v>
      </c>
      <c r="CK91" s="49">
        <v>0</v>
      </c>
      <c r="CL91" s="48">
        <v>0</v>
      </c>
      <c r="CM91" s="4">
        <v>0</v>
      </c>
      <c r="CN91" s="49">
        <v>0</v>
      </c>
      <c r="CO91" s="48">
        <v>0</v>
      </c>
      <c r="CP91" s="4">
        <v>0</v>
      </c>
      <c r="CQ91" s="49">
        <v>0</v>
      </c>
      <c r="CR91" s="48">
        <v>0</v>
      </c>
      <c r="CS91" s="4">
        <v>0</v>
      </c>
      <c r="CT91" s="49">
        <v>0</v>
      </c>
      <c r="CU91" s="7">
        <f t="shared" si="64"/>
        <v>50.024999999999999</v>
      </c>
      <c r="CV91" s="10">
        <f t="shared" si="65"/>
        <v>595.9</v>
      </c>
    </row>
    <row r="92" spans="1:100" x14ac:dyDescent="0.3">
      <c r="A92" s="14">
        <v>2015</v>
      </c>
      <c r="B92" s="58" t="s">
        <v>13</v>
      </c>
      <c r="C92" s="48">
        <v>0</v>
      </c>
      <c r="D92" s="4">
        <v>0</v>
      </c>
      <c r="E92" s="49">
        <v>0</v>
      </c>
      <c r="F92" s="48">
        <v>0</v>
      </c>
      <c r="G92" s="4">
        <v>0</v>
      </c>
      <c r="H92" s="49">
        <v>0</v>
      </c>
      <c r="I92" s="48">
        <v>0</v>
      </c>
      <c r="J92" s="4">
        <v>0</v>
      </c>
      <c r="K92" s="49">
        <v>0</v>
      </c>
      <c r="L92" s="48">
        <v>0</v>
      </c>
      <c r="M92" s="4">
        <v>0</v>
      </c>
      <c r="N92" s="49">
        <v>0</v>
      </c>
      <c r="O92" s="48">
        <v>50</v>
      </c>
      <c r="P92" s="4">
        <v>626.67999999999995</v>
      </c>
      <c r="Q92" s="49">
        <f t="shared" si="58"/>
        <v>12533.6</v>
      </c>
      <c r="R92" s="48">
        <v>0</v>
      </c>
      <c r="S92" s="4">
        <v>0</v>
      </c>
      <c r="T92" s="49">
        <v>0</v>
      </c>
      <c r="U92" s="48">
        <v>0</v>
      </c>
      <c r="V92" s="4">
        <v>0</v>
      </c>
      <c r="W92" s="49">
        <f t="shared" si="59"/>
        <v>0</v>
      </c>
      <c r="X92" s="48">
        <v>0</v>
      </c>
      <c r="Y92" s="4">
        <v>0</v>
      </c>
      <c r="Z92" s="49">
        <v>0</v>
      </c>
      <c r="AA92" s="48">
        <v>0</v>
      </c>
      <c r="AB92" s="4">
        <v>0</v>
      </c>
      <c r="AC92" s="49">
        <v>0</v>
      </c>
      <c r="AD92" s="48">
        <v>0</v>
      </c>
      <c r="AE92" s="4">
        <v>0</v>
      </c>
      <c r="AF92" s="49">
        <v>0</v>
      </c>
      <c r="AG92" s="48">
        <v>0</v>
      </c>
      <c r="AH92" s="4">
        <v>0</v>
      </c>
      <c r="AI92" s="49">
        <v>0</v>
      </c>
      <c r="AJ92" s="48">
        <v>0</v>
      </c>
      <c r="AK92" s="4">
        <v>0</v>
      </c>
      <c r="AL92" s="49">
        <f t="shared" si="67"/>
        <v>0</v>
      </c>
      <c r="AM92" s="48">
        <v>0</v>
      </c>
      <c r="AN92" s="4">
        <v>0</v>
      </c>
      <c r="AO92" s="49">
        <v>0</v>
      </c>
      <c r="AP92" s="48">
        <v>0</v>
      </c>
      <c r="AQ92" s="4">
        <v>0</v>
      </c>
      <c r="AR92" s="49">
        <v>0</v>
      </c>
      <c r="AS92" s="48">
        <v>0</v>
      </c>
      <c r="AT92" s="4">
        <v>0</v>
      </c>
      <c r="AU92" s="49">
        <v>0</v>
      </c>
      <c r="AV92" s="48">
        <v>0</v>
      </c>
      <c r="AW92" s="4">
        <v>0</v>
      </c>
      <c r="AX92" s="49">
        <f t="shared" si="63"/>
        <v>0</v>
      </c>
      <c r="AY92" s="48">
        <v>0</v>
      </c>
      <c r="AZ92" s="4">
        <v>0</v>
      </c>
      <c r="BA92" s="49">
        <v>0</v>
      </c>
      <c r="BB92" s="48">
        <v>0</v>
      </c>
      <c r="BC92" s="4">
        <v>0</v>
      </c>
      <c r="BD92" s="49">
        <v>0</v>
      </c>
      <c r="BE92" s="48">
        <v>0</v>
      </c>
      <c r="BF92" s="4">
        <v>0</v>
      </c>
      <c r="BG92" s="49">
        <v>0</v>
      </c>
      <c r="BH92" s="48">
        <v>0</v>
      </c>
      <c r="BI92" s="4">
        <v>0</v>
      </c>
      <c r="BJ92" s="49">
        <v>0</v>
      </c>
      <c r="BK92" s="48">
        <v>0</v>
      </c>
      <c r="BL92" s="4">
        <v>0</v>
      </c>
      <c r="BM92" s="49">
        <v>0</v>
      </c>
      <c r="BN92" s="48">
        <v>0</v>
      </c>
      <c r="BO92" s="4">
        <v>0</v>
      </c>
      <c r="BP92" s="49">
        <v>0</v>
      </c>
      <c r="BQ92" s="48">
        <v>0</v>
      </c>
      <c r="BR92" s="4">
        <v>0</v>
      </c>
      <c r="BS92" s="49">
        <v>0</v>
      </c>
      <c r="BT92" s="48">
        <v>0</v>
      </c>
      <c r="BU92" s="4">
        <v>0</v>
      </c>
      <c r="BV92" s="49">
        <v>0</v>
      </c>
      <c r="BW92" s="48">
        <v>0</v>
      </c>
      <c r="BX92" s="4">
        <v>0</v>
      </c>
      <c r="BY92" s="49">
        <v>0</v>
      </c>
      <c r="BZ92" s="48">
        <v>0</v>
      </c>
      <c r="CA92" s="4">
        <v>0</v>
      </c>
      <c r="CB92" s="49">
        <v>0</v>
      </c>
      <c r="CC92" s="48">
        <v>0</v>
      </c>
      <c r="CD92" s="4">
        <v>0</v>
      </c>
      <c r="CE92" s="49">
        <v>0</v>
      </c>
      <c r="CF92" s="48">
        <v>0</v>
      </c>
      <c r="CG92" s="4">
        <v>0</v>
      </c>
      <c r="CH92" s="49">
        <v>0</v>
      </c>
      <c r="CI92" s="48">
        <v>0</v>
      </c>
      <c r="CJ92" s="4">
        <v>0</v>
      </c>
      <c r="CK92" s="49">
        <v>0</v>
      </c>
      <c r="CL92" s="48">
        <v>0</v>
      </c>
      <c r="CM92" s="4">
        <v>0</v>
      </c>
      <c r="CN92" s="49">
        <v>0</v>
      </c>
      <c r="CO92" s="48">
        <v>0</v>
      </c>
      <c r="CP92" s="4">
        <v>0</v>
      </c>
      <c r="CQ92" s="49">
        <v>0</v>
      </c>
      <c r="CR92" s="48">
        <v>0</v>
      </c>
      <c r="CS92" s="4">
        <v>0</v>
      </c>
      <c r="CT92" s="49">
        <v>0</v>
      </c>
      <c r="CU92" s="7">
        <f t="shared" si="64"/>
        <v>50</v>
      </c>
      <c r="CV92" s="10">
        <f t="shared" si="65"/>
        <v>626.67999999999995</v>
      </c>
    </row>
    <row r="93" spans="1:100" x14ac:dyDescent="0.3">
      <c r="A93" s="14">
        <v>2015</v>
      </c>
      <c r="B93" s="5" t="s">
        <v>14</v>
      </c>
      <c r="C93" s="48">
        <v>0</v>
      </c>
      <c r="D93" s="4">
        <v>0</v>
      </c>
      <c r="E93" s="49">
        <v>0</v>
      </c>
      <c r="F93" s="48">
        <v>0</v>
      </c>
      <c r="G93" s="4">
        <v>0</v>
      </c>
      <c r="H93" s="49">
        <v>0</v>
      </c>
      <c r="I93" s="48">
        <v>0</v>
      </c>
      <c r="J93" s="4">
        <v>0</v>
      </c>
      <c r="K93" s="49">
        <v>0</v>
      </c>
      <c r="L93" s="48">
        <v>0</v>
      </c>
      <c r="M93" s="4">
        <v>0</v>
      </c>
      <c r="N93" s="49">
        <v>0</v>
      </c>
      <c r="O93" s="48">
        <v>0</v>
      </c>
      <c r="P93" s="4">
        <v>0</v>
      </c>
      <c r="Q93" s="49">
        <v>0</v>
      </c>
      <c r="R93" s="48">
        <v>0</v>
      </c>
      <c r="S93" s="4">
        <v>0</v>
      </c>
      <c r="T93" s="49">
        <v>0</v>
      </c>
      <c r="U93" s="48">
        <v>0</v>
      </c>
      <c r="V93" s="4">
        <v>0</v>
      </c>
      <c r="W93" s="49">
        <f t="shared" si="59"/>
        <v>0</v>
      </c>
      <c r="X93" s="48">
        <v>6.5000000000000002E-2</v>
      </c>
      <c r="Y93" s="4">
        <v>5.62</v>
      </c>
      <c r="Z93" s="49">
        <f t="shared" si="60"/>
        <v>86461.538461538468</v>
      </c>
      <c r="AA93" s="48">
        <v>2.1</v>
      </c>
      <c r="AB93" s="4">
        <v>47.12</v>
      </c>
      <c r="AC93" s="49">
        <f t="shared" si="61"/>
        <v>22438.095238095237</v>
      </c>
      <c r="AD93" s="48">
        <v>0</v>
      </c>
      <c r="AE93" s="4">
        <v>0</v>
      </c>
      <c r="AF93" s="49">
        <v>0</v>
      </c>
      <c r="AG93" s="48">
        <v>0</v>
      </c>
      <c r="AH93" s="4">
        <v>0</v>
      </c>
      <c r="AI93" s="49">
        <v>0</v>
      </c>
      <c r="AJ93" s="48">
        <v>0</v>
      </c>
      <c r="AK93" s="4">
        <v>0</v>
      </c>
      <c r="AL93" s="49">
        <f t="shared" si="67"/>
        <v>0</v>
      </c>
      <c r="AM93" s="48">
        <v>0.52400000000000002</v>
      </c>
      <c r="AN93" s="4">
        <v>22.89</v>
      </c>
      <c r="AO93" s="49">
        <f t="shared" si="62"/>
        <v>43683.206106870231</v>
      </c>
      <c r="AP93" s="48">
        <v>0</v>
      </c>
      <c r="AQ93" s="4">
        <v>0</v>
      </c>
      <c r="AR93" s="49">
        <v>0</v>
      </c>
      <c r="AS93" s="48">
        <v>0</v>
      </c>
      <c r="AT93" s="4">
        <v>0</v>
      </c>
      <c r="AU93" s="49">
        <v>0</v>
      </c>
      <c r="AV93" s="48">
        <v>0</v>
      </c>
      <c r="AW93" s="4">
        <v>0</v>
      </c>
      <c r="AX93" s="49">
        <f t="shared" si="63"/>
        <v>0</v>
      </c>
      <c r="AY93" s="48">
        <v>0</v>
      </c>
      <c r="AZ93" s="4">
        <v>0</v>
      </c>
      <c r="BA93" s="49">
        <v>0</v>
      </c>
      <c r="BB93" s="48">
        <v>0</v>
      </c>
      <c r="BC93" s="4">
        <v>0</v>
      </c>
      <c r="BD93" s="49">
        <v>0</v>
      </c>
      <c r="BE93" s="48">
        <v>0</v>
      </c>
      <c r="BF93" s="4">
        <v>0</v>
      </c>
      <c r="BG93" s="49">
        <v>0</v>
      </c>
      <c r="BH93" s="48">
        <v>0</v>
      </c>
      <c r="BI93" s="4">
        <v>0</v>
      </c>
      <c r="BJ93" s="49">
        <v>0</v>
      </c>
      <c r="BK93" s="48">
        <v>0</v>
      </c>
      <c r="BL93" s="4">
        <v>0</v>
      </c>
      <c r="BM93" s="49">
        <v>0</v>
      </c>
      <c r="BN93" s="48">
        <v>0</v>
      </c>
      <c r="BO93" s="4">
        <v>0</v>
      </c>
      <c r="BP93" s="49">
        <v>0</v>
      </c>
      <c r="BQ93" s="48">
        <v>0</v>
      </c>
      <c r="BR93" s="4">
        <v>0</v>
      </c>
      <c r="BS93" s="49">
        <v>0</v>
      </c>
      <c r="BT93" s="48">
        <v>0</v>
      </c>
      <c r="BU93" s="4">
        <v>0</v>
      </c>
      <c r="BV93" s="49">
        <v>0</v>
      </c>
      <c r="BW93" s="48">
        <v>0</v>
      </c>
      <c r="BX93" s="4">
        <v>0</v>
      </c>
      <c r="BY93" s="49">
        <v>0</v>
      </c>
      <c r="BZ93" s="48">
        <v>0</v>
      </c>
      <c r="CA93" s="4">
        <v>0</v>
      </c>
      <c r="CB93" s="49">
        <v>0</v>
      </c>
      <c r="CC93" s="48">
        <v>0</v>
      </c>
      <c r="CD93" s="4">
        <v>0</v>
      </c>
      <c r="CE93" s="49">
        <v>0</v>
      </c>
      <c r="CF93" s="48">
        <v>0</v>
      </c>
      <c r="CG93" s="4">
        <v>0</v>
      </c>
      <c r="CH93" s="49">
        <v>0</v>
      </c>
      <c r="CI93" s="48">
        <v>0</v>
      </c>
      <c r="CJ93" s="4">
        <v>0</v>
      </c>
      <c r="CK93" s="49">
        <v>0</v>
      </c>
      <c r="CL93" s="48">
        <v>0</v>
      </c>
      <c r="CM93" s="4">
        <v>0</v>
      </c>
      <c r="CN93" s="49">
        <v>0</v>
      </c>
      <c r="CO93" s="48">
        <v>0</v>
      </c>
      <c r="CP93" s="4">
        <v>0</v>
      </c>
      <c r="CQ93" s="49">
        <v>0</v>
      </c>
      <c r="CR93" s="48">
        <v>0</v>
      </c>
      <c r="CS93" s="4">
        <v>0</v>
      </c>
      <c r="CT93" s="49">
        <v>0</v>
      </c>
      <c r="CU93" s="7">
        <f t="shared" si="64"/>
        <v>2.6890000000000001</v>
      </c>
      <c r="CV93" s="10">
        <f t="shared" si="65"/>
        <v>75.63</v>
      </c>
    </row>
    <row r="94" spans="1:100" x14ac:dyDescent="0.3">
      <c r="A94" s="14">
        <v>2015</v>
      </c>
      <c r="B94" s="58" t="s">
        <v>15</v>
      </c>
      <c r="C94" s="48">
        <v>0</v>
      </c>
      <c r="D94" s="4">
        <v>0</v>
      </c>
      <c r="E94" s="49">
        <v>0</v>
      </c>
      <c r="F94" s="48">
        <v>0</v>
      </c>
      <c r="G94" s="4">
        <v>0</v>
      </c>
      <c r="H94" s="49">
        <v>0</v>
      </c>
      <c r="I94" s="48">
        <v>0</v>
      </c>
      <c r="J94" s="4">
        <v>0</v>
      </c>
      <c r="K94" s="49">
        <v>0</v>
      </c>
      <c r="L94" s="48">
        <v>0</v>
      </c>
      <c r="M94" s="4">
        <v>0</v>
      </c>
      <c r="N94" s="49">
        <v>0</v>
      </c>
      <c r="O94" s="48">
        <v>100.5</v>
      </c>
      <c r="P94" s="4">
        <v>1233.1500000000001</v>
      </c>
      <c r="Q94" s="49">
        <f t="shared" si="58"/>
        <v>12270.149253731344</v>
      </c>
      <c r="R94" s="48">
        <v>0</v>
      </c>
      <c r="S94" s="4">
        <v>0</v>
      </c>
      <c r="T94" s="49">
        <v>0</v>
      </c>
      <c r="U94" s="48">
        <v>0</v>
      </c>
      <c r="V94" s="4">
        <v>0</v>
      </c>
      <c r="W94" s="49">
        <f t="shared" si="59"/>
        <v>0</v>
      </c>
      <c r="X94" s="48">
        <v>7.4999999999999997E-2</v>
      </c>
      <c r="Y94" s="4">
        <v>7.08</v>
      </c>
      <c r="Z94" s="49">
        <f t="shared" si="60"/>
        <v>94400</v>
      </c>
      <c r="AA94" s="48">
        <v>6.3209999999999997</v>
      </c>
      <c r="AB94" s="4">
        <v>79.349999999999994</v>
      </c>
      <c r="AC94" s="49">
        <f t="shared" si="61"/>
        <v>12553.393450403417</v>
      </c>
      <c r="AD94" s="48">
        <v>0</v>
      </c>
      <c r="AE94" s="4">
        <v>0</v>
      </c>
      <c r="AF94" s="49">
        <v>0</v>
      </c>
      <c r="AG94" s="48">
        <v>0</v>
      </c>
      <c r="AH94" s="4">
        <v>0</v>
      </c>
      <c r="AI94" s="49">
        <v>0</v>
      </c>
      <c r="AJ94" s="48">
        <v>0</v>
      </c>
      <c r="AK94" s="4">
        <v>0</v>
      </c>
      <c r="AL94" s="49">
        <f t="shared" si="67"/>
        <v>0</v>
      </c>
      <c r="AM94" s="48">
        <v>0</v>
      </c>
      <c r="AN94" s="4">
        <v>0</v>
      </c>
      <c r="AO94" s="49">
        <v>0</v>
      </c>
      <c r="AP94" s="48">
        <v>0</v>
      </c>
      <c r="AQ94" s="4">
        <v>0</v>
      </c>
      <c r="AR94" s="49">
        <v>0</v>
      </c>
      <c r="AS94" s="48">
        <v>0</v>
      </c>
      <c r="AT94" s="4">
        <v>0</v>
      </c>
      <c r="AU94" s="49">
        <v>0</v>
      </c>
      <c r="AV94" s="48">
        <v>0</v>
      </c>
      <c r="AW94" s="4">
        <v>0</v>
      </c>
      <c r="AX94" s="49">
        <f t="shared" si="63"/>
        <v>0</v>
      </c>
      <c r="AY94" s="48">
        <v>0</v>
      </c>
      <c r="AZ94" s="4">
        <v>0</v>
      </c>
      <c r="BA94" s="49">
        <v>0</v>
      </c>
      <c r="BB94" s="48">
        <v>0</v>
      </c>
      <c r="BC94" s="4">
        <v>0</v>
      </c>
      <c r="BD94" s="49">
        <v>0</v>
      </c>
      <c r="BE94" s="48">
        <v>0</v>
      </c>
      <c r="BF94" s="4">
        <v>0</v>
      </c>
      <c r="BG94" s="49">
        <v>0</v>
      </c>
      <c r="BH94" s="48">
        <v>0</v>
      </c>
      <c r="BI94" s="4">
        <v>0</v>
      </c>
      <c r="BJ94" s="49">
        <v>0</v>
      </c>
      <c r="BK94" s="48">
        <v>0</v>
      </c>
      <c r="BL94" s="4">
        <v>0</v>
      </c>
      <c r="BM94" s="49">
        <v>0</v>
      </c>
      <c r="BN94" s="48">
        <v>0</v>
      </c>
      <c r="BO94" s="4">
        <v>0</v>
      </c>
      <c r="BP94" s="49">
        <v>0</v>
      </c>
      <c r="BQ94" s="48">
        <v>0</v>
      </c>
      <c r="BR94" s="4">
        <v>0</v>
      </c>
      <c r="BS94" s="49">
        <v>0</v>
      </c>
      <c r="BT94" s="48">
        <v>0</v>
      </c>
      <c r="BU94" s="4">
        <v>0</v>
      </c>
      <c r="BV94" s="49">
        <v>0</v>
      </c>
      <c r="BW94" s="48">
        <v>0</v>
      </c>
      <c r="BX94" s="4">
        <v>0</v>
      </c>
      <c r="BY94" s="49">
        <v>0</v>
      </c>
      <c r="BZ94" s="48">
        <v>0</v>
      </c>
      <c r="CA94" s="4">
        <v>0</v>
      </c>
      <c r="CB94" s="49">
        <v>0</v>
      </c>
      <c r="CC94" s="48">
        <v>0</v>
      </c>
      <c r="CD94" s="4">
        <v>0</v>
      </c>
      <c r="CE94" s="49">
        <v>0</v>
      </c>
      <c r="CF94" s="48">
        <v>0</v>
      </c>
      <c r="CG94" s="4">
        <v>0</v>
      </c>
      <c r="CH94" s="49">
        <v>0</v>
      </c>
      <c r="CI94" s="48">
        <v>0</v>
      </c>
      <c r="CJ94" s="4">
        <v>0</v>
      </c>
      <c r="CK94" s="49">
        <v>0</v>
      </c>
      <c r="CL94" s="48">
        <v>0</v>
      </c>
      <c r="CM94" s="4">
        <v>0</v>
      </c>
      <c r="CN94" s="49">
        <v>0</v>
      </c>
      <c r="CO94" s="48">
        <v>0</v>
      </c>
      <c r="CP94" s="4">
        <v>0</v>
      </c>
      <c r="CQ94" s="49">
        <v>0</v>
      </c>
      <c r="CR94" s="48">
        <v>0</v>
      </c>
      <c r="CS94" s="4">
        <v>0</v>
      </c>
      <c r="CT94" s="49">
        <v>0</v>
      </c>
      <c r="CU94" s="7">
        <f t="shared" si="64"/>
        <v>106.896</v>
      </c>
      <c r="CV94" s="10">
        <f t="shared" si="65"/>
        <v>1319.5800000000002</v>
      </c>
    </row>
    <row r="95" spans="1:100" x14ac:dyDescent="0.3">
      <c r="A95" s="14">
        <v>2015</v>
      </c>
      <c r="B95" s="58" t="s">
        <v>16</v>
      </c>
      <c r="C95" s="48">
        <v>0</v>
      </c>
      <c r="D95" s="4">
        <v>0</v>
      </c>
      <c r="E95" s="49">
        <v>0</v>
      </c>
      <c r="F95" s="48">
        <v>0</v>
      </c>
      <c r="G95" s="4">
        <v>0</v>
      </c>
      <c r="H95" s="49">
        <v>0</v>
      </c>
      <c r="I95" s="48">
        <v>0</v>
      </c>
      <c r="J95" s="4">
        <v>0</v>
      </c>
      <c r="K95" s="49">
        <v>0</v>
      </c>
      <c r="L95" s="48">
        <v>63</v>
      </c>
      <c r="M95" s="4">
        <v>1126</v>
      </c>
      <c r="N95" s="49">
        <f t="shared" si="68"/>
        <v>17873.015873015873</v>
      </c>
      <c r="O95" s="48">
        <v>24</v>
      </c>
      <c r="P95" s="4">
        <v>290.92</v>
      </c>
      <c r="Q95" s="49">
        <f t="shared" si="58"/>
        <v>12121.666666666668</v>
      </c>
      <c r="R95" s="48">
        <v>0</v>
      </c>
      <c r="S95" s="4">
        <v>0</v>
      </c>
      <c r="T95" s="49">
        <v>0</v>
      </c>
      <c r="U95" s="48">
        <v>0</v>
      </c>
      <c r="V95" s="4">
        <v>0</v>
      </c>
      <c r="W95" s="49">
        <f t="shared" si="59"/>
        <v>0</v>
      </c>
      <c r="X95" s="48">
        <v>8.82</v>
      </c>
      <c r="Y95" s="4">
        <v>873.03</v>
      </c>
      <c r="Z95" s="49">
        <f t="shared" si="60"/>
        <v>98982.993197278905</v>
      </c>
      <c r="AA95" s="48">
        <v>0</v>
      </c>
      <c r="AB95" s="4">
        <v>0</v>
      </c>
      <c r="AC95" s="49">
        <v>0</v>
      </c>
      <c r="AD95" s="48">
        <v>0</v>
      </c>
      <c r="AE95" s="4">
        <v>0</v>
      </c>
      <c r="AF95" s="49">
        <v>0</v>
      </c>
      <c r="AG95" s="48">
        <v>0</v>
      </c>
      <c r="AH95" s="4">
        <v>0</v>
      </c>
      <c r="AI95" s="49">
        <v>0</v>
      </c>
      <c r="AJ95" s="48">
        <v>0</v>
      </c>
      <c r="AK95" s="4">
        <v>0</v>
      </c>
      <c r="AL95" s="49">
        <f t="shared" si="67"/>
        <v>0</v>
      </c>
      <c r="AM95" s="48">
        <v>0</v>
      </c>
      <c r="AN95" s="4">
        <v>0</v>
      </c>
      <c r="AO95" s="49">
        <v>0</v>
      </c>
      <c r="AP95" s="48">
        <v>0</v>
      </c>
      <c r="AQ95" s="4">
        <v>0</v>
      </c>
      <c r="AR95" s="49">
        <v>0</v>
      </c>
      <c r="AS95" s="48">
        <v>0</v>
      </c>
      <c r="AT95" s="4">
        <v>0</v>
      </c>
      <c r="AU95" s="49">
        <v>0</v>
      </c>
      <c r="AV95" s="48">
        <v>0</v>
      </c>
      <c r="AW95" s="4">
        <v>0</v>
      </c>
      <c r="AX95" s="49">
        <f t="shared" si="63"/>
        <v>0</v>
      </c>
      <c r="AY95" s="48">
        <v>0</v>
      </c>
      <c r="AZ95" s="4">
        <v>0</v>
      </c>
      <c r="BA95" s="49">
        <v>0</v>
      </c>
      <c r="BB95" s="48">
        <v>5.4429999999999996</v>
      </c>
      <c r="BC95" s="4">
        <v>177.45</v>
      </c>
      <c r="BD95" s="49">
        <f t="shared" ref="BD95" si="69">BC95/BB95*1000</f>
        <v>32601.50652213853</v>
      </c>
      <c r="BE95" s="48">
        <v>0</v>
      </c>
      <c r="BF95" s="4">
        <v>0</v>
      </c>
      <c r="BG95" s="49">
        <v>0</v>
      </c>
      <c r="BH95" s="48">
        <v>0</v>
      </c>
      <c r="BI95" s="4">
        <v>0</v>
      </c>
      <c r="BJ95" s="49">
        <v>0</v>
      </c>
      <c r="BK95" s="48">
        <v>0</v>
      </c>
      <c r="BL95" s="4">
        <v>0</v>
      </c>
      <c r="BM95" s="49">
        <v>0</v>
      </c>
      <c r="BN95" s="48">
        <v>0</v>
      </c>
      <c r="BO95" s="4">
        <v>0</v>
      </c>
      <c r="BP95" s="49">
        <v>0</v>
      </c>
      <c r="BQ95" s="48">
        <v>0</v>
      </c>
      <c r="BR95" s="4">
        <v>0</v>
      </c>
      <c r="BS95" s="49">
        <v>0</v>
      </c>
      <c r="BT95" s="48">
        <v>0</v>
      </c>
      <c r="BU95" s="4">
        <v>0</v>
      </c>
      <c r="BV95" s="49">
        <v>0</v>
      </c>
      <c r="BW95" s="48">
        <v>0</v>
      </c>
      <c r="BX95" s="4">
        <v>0</v>
      </c>
      <c r="BY95" s="49">
        <v>0</v>
      </c>
      <c r="BZ95" s="48">
        <v>0</v>
      </c>
      <c r="CA95" s="4">
        <v>0</v>
      </c>
      <c r="CB95" s="49">
        <v>0</v>
      </c>
      <c r="CC95" s="48">
        <v>0</v>
      </c>
      <c r="CD95" s="4">
        <v>0</v>
      </c>
      <c r="CE95" s="49">
        <v>0</v>
      </c>
      <c r="CF95" s="48">
        <v>0</v>
      </c>
      <c r="CG95" s="4">
        <v>0</v>
      </c>
      <c r="CH95" s="49">
        <v>0</v>
      </c>
      <c r="CI95" s="48">
        <v>0</v>
      </c>
      <c r="CJ95" s="4">
        <v>0</v>
      </c>
      <c r="CK95" s="49">
        <v>0</v>
      </c>
      <c r="CL95" s="48">
        <v>0</v>
      </c>
      <c r="CM95" s="4">
        <v>0</v>
      </c>
      <c r="CN95" s="49">
        <v>0</v>
      </c>
      <c r="CO95" s="48">
        <v>0</v>
      </c>
      <c r="CP95" s="4">
        <v>0</v>
      </c>
      <c r="CQ95" s="49">
        <v>0</v>
      </c>
      <c r="CR95" s="48">
        <v>0</v>
      </c>
      <c r="CS95" s="4">
        <v>0</v>
      </c>
      <c r="CT95" s="49">
        <v>0</v>
      </c>
      <c r="CU95" s="7">
        <f t="shared" si="64"/>
        <v>101.26300000000001</v>
      </c>
      <c r="CV95" s="10">
        <f t="shared" si="65"/>
        <v>2467.4</v>
      </c>
    </row>
    <row r="96" spans="1:100" ht="15" thickBot="1" x14ac:dyDescent="0.35">
      <c r="A96" s="34"/>
      <c r="B96" s="59" t="s">
        <v>17</v>
      </c>
      <c r="C96" s="50">
        <f>SUM(C84:C95)</f>
        <v>0</v>
      </c>
      <c r="D96" s="33">
        <f>SUM(D84:D95)</f>
        <v>0</v>
      </c>
      <c r="E96" s="51"/>
      <c r="F96" s="50">
        <f>SUM(F84:F95)</f>
        <v>0</v>
      </c>
      <c r="G96" s="33">
        <f>SUM(G84:G95)</f>
        <v>0</v>
      </c>
      <c r="H96" s="51"/>
      <c r="I96" s="50">
        <f>SUM(I84:I95)</f>
        <v>0</v>
      </c>
      <c r="J96" s="33">
        <f>SUM(J84:J95)</f>
        <v>0</v>
      </c>
      <c r="K96" s="51"/>
      <c r="L96" s="50">
        <f>SUM(L84:L95)</f>
        <v>63.01</v>
      </c>
      <c r="M96" s="33">
        <f>SUM(M84:M95)</f>
        <v>1127.74</v>
      </c>
      <c r="N96" s="51"/>
      <c r="O96" s="50">
        <f>SUM(O84:O95)</f>
        <v>500.11199999999997</v>
      </c>
      <c r="P96" s="33">
        <f>SUM(P84:P95)</f>
        <v>5828.9700000000012</v>
      </c>
      <c r="Q96" s="51"/>
      <c r="R96" s="50">
        <f>SUM(R84:R95)</f>
        <v>0</v>
      </c>
      <c r="S96" s="33">
        <f>SUM(S84:S95)</f>
        <v>0</v>
      </c>
      <c r="T96" s="51"/>
      <c r="U96" s="50">
        <f t="shared" ref="U96:V96" si="70">SUM(U84:U95)</f>
        <v>0</v>
      </c>
      <c r="V96" s="33">
        <f t="shared" si="70"/>
        <v>0</v>
      </c>
      <c r="W96" s="51"/>
      <c r="X96" s="50">
        <f>SUM(X84:X95)</f>
        <v>10.645</v>
      </c>
      <c r="Y96" s="33">
        <f>SUM(Y84:Y95)</f>
        <v>1053.3800000000001</v>
      </c>
      <c r="Z96" s="51"/>
      <c r="AA96" s="50">
        <f>SUM(AA84:AA95)</f>
        <v>10.08</v>
      </c>
      <c r="AB96" s="33">
        <f>SUM(AB84:AB95)</f>
        <v>197.92999999999998</v>
      </c>
      <c r="AC96" s="51"/>
      <c r="AD96" s="50">
        <f>SUM(AD84:AD95)</f>
        <v>0</v>
      </c>
      <c r="AE96" s="33">
        <f>SUM(AE84:AE95)</f>
        <v>0</v>
      </c>
      <c r="AF96" s="51"/>
      <c r="AG96" s="50">
        <f>SUM(AG84:AG95)</f>
        <v>0</v>
      </c>
      <c r="AH96" s="33">
        <f>SUM(AH84:AH95)</f>
        <v>0</v>
      </c>
      <c r="AI96" s="51"/>
      <c r="AJ96" s="50">
        <f>SUM(AJ84:AJ95)</f>
        <v>0</v>
      </c>
      <c r="AK96" s="33">
        <f>SUM(AK84:AK95)</f>
        <v>0</v>
      </c>
      <c r="AL96" s="51"/>
      <c r="AM96" s="50">
        <f>SUM(AM84:AM95)</f>
        <v>4.3239999999999998</v>
      </c>
      <c r="AN96" s="33">
        <f>SUM(AN84:AN95)</f>
        <v>108.88</v>
      </c>
      <c r="AO96" s="51"/>
      <c r="AP96" s="50">
        <f>SUM(AP84:AP95)</f>
        <v>0</v>
      </c>
      <c r="AQ96" s="33">
        <f>SUM(AQ84:AQ95)</f>
        <v>0</v>
      </c>
      <c r="AR96" s="51"/>
      <c r="AS96" s="50">
        <f>SUM(AS84:AS95)</f>
        <v>0</v>
      </c>
      <c r="AT96" s="33">
        <f>SUM(AT84:AT95)</f>
        <v>0</v>
      </c>
      <c r="AU96" s="51"/>
      <c r="AV96" s="50">
        <f t="shared" ref="AV96:AW96" si="71">SUM(AV84:AV95)</f>
        <v>0</v>
      </c>
      <c r="AW96" s="33">
        <f t="shared" si="71"/>
        <v>0</v>
      </c>
      <c r="AX96" s="51"/>
      <c r="AY96" s="50">
        <f>SUM(AY84:AY95)</f>
        <v>0</v>
      </c>
      <c r="AZ96" s="33">
        <f>SUM(AZ84:AZ95)</f>
        <v>0</v>
      </c>
      <c r="BA96" s="51"/>
      <c r="BB96" s="50">
        <f>SUM(BB84:BB95)</f>
        <v>5.4429999999999996</v>
      </c>
      <c r="BC96" s="33">
        <f>SUM(BC84:BC95)</f>
        <v>177.45</v>
      </c>
      <c r="BD96" s="51"/>
      <c r="BE96" s="50">
        <f>SUM(BE84:BE95)</f>
        <v>0</v>
      </c>
      <c r="BF96" s="33">
        <f>SUM(BF84:BF95)</f>
        <v>0</v>
      </c>
      <c r="BG96" s="51"/>
      <c r="BH96" s="50">
        <f>SUM(BH84:BH95)</f>
        <v>0</v>
      </c>
      <c r="BI96" s="33">
        <f>SUM(BI84:BI95)</f>
        <v>0</v>
      </c>
      <c r="BJ96" s="51"/>
      <c r="BK96" s="50">
        <f>SUM(BK84:BK95)</f>
        <v>0</v>
      </c>
      <c r="BL96" s="33">
        <f>SUM(BL84:BL95)</f>
        <v>0</v>
      </c>
      <c r="BM96" s="51"/>
      <c r="BN96" s="50">
        <f>SUM(BN84:BN95)</f>
        <v>0</v>
      </c>
      <c r="BO96" s="33">
        <f>SUM(BO84:BO95)</f>
        <v>0</v>
      </c>
      <c r="BP96" s="51"/>
      <c r="BQ96" s="50">
        <f>SUM(BQ84:BQ95)</f>
        <v>0</v>
      </c>
      <c r="BR96" s="33">
        <f>SUM(BR84:BR95)</f>
        <v>0</v>
      </c>
      <c r="BS96" s="51"/>
      <c r="BT96" s="50">
        <f>SUM(BT84:BT95)</f>
        <v>0</v>
      </c>
      <c r="BU96" s="33">
        <f>SUM(BU84:BU95)</f>
        <v>0</v>
      </c>
      <c r="BV96" s="51"/>
      <c r="BW96" s="50">
        <f>SUM(BW84:BW95)</f>
        <v>0</v>
      </c>
      <c r="BX96" s="33">
        <f>SUM(BX84:BX95)</f>
        <v>0</v>
      </c>
      <c r="BY96" s="51"/>
      <c r="BZ96" s="50">
        <f>SUM(BZ84:BZ95)</f>
        <v>0</v>
      </c>
      <c r="CA96" s="33">
        <f>SUM(CA84:CA95)</f>
        <v>0</v>
      </c>
      <c r="CB96" s="51"/>
      <c r="CC96" s="50">
        <f>SUM(CC84:CC95)</f>
        <v>0</v>
      </c>
      <c r="CD96" s="33">
        <f>SUM(CD84:CD95)</f>
        <v>0</v>
      </c>
      <c r="CE96" s="51"/>
      <c r="CF96" s="50">
        <f>SUM(CF84:CF95)</f>
        <v>0</v>
      </c>
      <c r="CG96" s="33">
        <f>SUM(CG84:CG95)</f>
        <v>0</v>
      </c>
      <c r="CH96" s="51"/>
      <c r="CI96" s="50">
        <f>SUM(CI84:CI95)</f>
        <v>3999.989</v>
      </c>
      <c r="CJ96" s="33">
        <f>SUM(CJ84:CJ95)</f>
        <v>25232.21</v>
      </c>
      <c r="CK96" s="51"/>
      <c r="CL96" s="50">
        <f>SUM(CL84:CL95)</f>
        <v>0</v>
      </c>
      <c r="CM96" s="33">
        <f>SUM(CM84:CM95)</f>
        <v>0</v>
      </c>
      <c r="CN96" s="51"/>
      <c r="CO96" s="50">
        <f>SUM(CO84:CO95)</f>
        <v>0</v>
      </c>
      <c r="CP96" s="33">
        <f>SUM(CP84:CP95)</f>
        <v>0</v>
      </c>
      <c r="CQ96" s="51"/>
      <c r="CR96" s="50">
        <f>SUM(CR84:CR95)</f>
        <v>0</v>
      </c>
      <c r="CS96" s="33">
        <f>SUM(CS84:CS95)</f>
        <v>0</v>
      </c>
      <c r="CT96" s="51"/>
      <c r="CU96" s="35">
        <f t="shared" si="64"/>
        <v>4593.6030000000001</v>
      </c>
      <c r="CV96" s="36">
        <f t="shared" si="65"/>
        <v>33726.560000000005</v>
      </c>
    </row>
    <row r="97" spans="1:100" x14ac:dyDescent="0.3">
      <c r="A97" s="14">
        <v>2016</v>
      </c>
      <c r="B97" s="60" t="s">
        <v>5</v>
      </c>
      <c r="C97" s="52">
        <v>0</v>
      </c>
      <c r="D97" s="16">
        <v>0</v>
      </c>
      <c r="E97" s="54">
        <v>0</v>
      </c>
      <c r="F97" s="52">
        <v>0</v>
      </c>
      <c r="G97" s="16">
        <v>0</v>
      </c>
      <c r="H97" s="54">
        <v>0</v>
      </c>
      <c r="I97" s="52">
        <v>0</v>
      </c>
      <c r="J97" s="16">
        <v>0</v>
      </c>
      <c r="K97" s="54">
        <v>0</v>
      </c>
      <c r="L97" s="52">
        <v>0</v>
      </c>
      <c r="M97" s="16">
        <v>0</v>
      </c>
      <c r="N97" s="54">
        <v>0</v>
      </c>
      <c r="O97" s="52">
        <v>1799.11</v>
      </c>
      <c r="P97" s="16">
        <v>13166.21</v>
      </c>
      <c r="Q97" s="54">
        <f t="shared" ref="Q97:Q107" si="72">P97/O97*1000</f>
        <v>7318.1795443302517</v>
      </c>
      <c r="R97" s="52">
        <v>0</v>
      </c>
      <c r="S97" s="16">
        <v>0</v>
      </c>
      <c r="T97" s="54">
        <v>0</v>
      </c>
      <c r="U97" s="52">
        <v>0</v>
      </c>
      <c r="V97" s="16">
        <v>0</v>
      </c>
      <c r="W97" s="54">
        <f t="shared" ref="W97:W108" si="73">IF(U97=0,0,V97/U97*1000)</f>
        <v>0</v>
      </c>
      <c r="X97" s="52">
        <v>1.6</v>
      </c>
      <c r="Y97" s="16">
        <v>192.88</v>
      </c>
      <c r="Z97" s="54">
        <f t="shared" ref="Z97:Z108" si="74">Y97/X97*1000</f>
        <v>120550</v>
      </c>
      <c r="AA97" s="52">
        <v>6.3</v>
      </c>
      <c r="AB97" s="16">
        <v>147.22</v>
      </c>
      <c r="AC97" s="54">
        <f t="shared" ref="AC97:AC103" si="75">AB97/AA97*1000</f>
        <v>23368.253968253972</v>
      </c>
      <c r="AD97" s="52">
        <v>0</v>
      </c>
      <c r="AE97" s="16">
        <v>0</v>
      </c>
      <c r="AF97" s="54">
        <v>0</v>
      </c>
      <c r="AG97" s="52">
        <v>25</v>
      </c>
      <c r="AH97" s="16">
        <v>304.85000000000002</v>
      </c>
      <c r="AI97" s="54">
        <f t="shared" ref="AI97:AI105" si="76">AH97/AG97*1000</f>
        <v>12194</v>
      </c>
      <c r="AJ97" s="48">
        <v>0</v>
      </c>
      <c r="AK97" s="4">
        <v>0</v>
      </c>
      <c r="AL97" s="55">
        <v>0</v>
      </c>
      <c r="AM97" s="52">
        <v>0.96399999999999997</v>
      </c>
      <c r="AN97" s="16">
        <v>52.8</v>
      </c>
      <c r="AO97" s="54">
        <f t="shared" ref="AO97:AO103" si="77">AN97/AM97*1000</f>
        <v>54771.784232365142</v>
      </c>
      <c r="AP97" s="52">
        <v>0</v>
      </c>
      <c r="AQ97" s="16">
        <v>0</v>
      </c>
      <c r="AR97" s="54">
        <v>0</v>
      </c>
      <c r="AS97" s="52">
        <v>0</v>
      </c>
      <c r="AT97" s="16">
        <v>0</v>
      </c>
      <c r="AU97" s="54">
        <v>0</v>
      </c>
      <c r="AV97" s="52">
        <v>0</v>
      </c>
      <c r="AW97" s="16">
        <v>0</v>
      </c>
      <c r="AX97" s="54">
        <f t="shared" ref="AX97:AX108" si="78">IF(AV97=0,0,AW97/AV97*1000)</f>
        <v>0</v>
      </c>
      <c r="AY97" s="52">
        <v>0</v>
      </c>
      <c r="AZ97" s="16">
        <v>0</v>
      </c>
      <c r="BA97" s="54">
        <v>0</v>
      </c>
      <c r="BB97" s="52">
        <v>0</v>
      </c>
      <c r="BC97" s="16">
        <v>0</v>
      </c>
      <c r="BD97" s="54">
        <v>0</v>
      </c>
      <c r="BE97" s="52">
        <v>0</v>
      </c>
      <c r="BF97" s="16">
        <v>0</v>
      </c>
      <c r="BG97" s="54">
        <v>0</v>
      </c>
      <c r="BH97" s="52">
        <v>0</v>
      </c>
      <c r="BI97" s="16">
        <v>0</v>
      </c>
      <c r="BJ97" s="54">
        <v>0</v>
      </c>
      <c r="BK97" s="52">
        <v>0</v>
      </c>
      <c r="BL97" s="16">
        <v>0</v>
      </c>
      <c r="BM97" s="54">
        <v>0</v>
      </c>
      <c r="BN97" s="52">
        <v>0</v>
      </c>
      <c r="BO97" s="16">
        <v>0</v>
      </c>
      <c r="BP97" s="54">
        <v>0</v>
      </c>
      <c r="BQ97" s="52">
        <v>0</v>
      </c>
      <c r="BR97" s="16">
        <v>0</v>
      </c>
      <c r="BS97" s="54">
        <v>0</v>
      </c>
      <c r="BT97" s="52">
        <v>0</v>
      </c>
      <c r="BU97" s="16">
        <v>0</v>
      </c>
      <c r="BV97" s="54">
        <v>0</v>
      </c>
      <c r="BW97" s="52">
        <v>0</v>
      </c>
      <c r="BX97" s="16">
        <v>0</v>
      </c>
      <c r="BY97" s="54">
        <v>0</v>
      </c>
      <c r="BZ97" s="52">
        <v>0</v>
      </c>
      <c r="CA97" s="16">
        <v>0</v>
      </c>
      <c r="CB97" s="54">
        <v>0</v>
      </c>
      <c r="CC97" s="52">
        <v>0</v>
      </c>
      <c r="CD97" s="16">
        <v>0</v>
      </c>
      <c r="CE97" s="54">
        <v>0</v>
      </c>
      <c r="CF97" s="52">
        <v>0</v>
      </c>
      <c r="CG97" s="16">
        <v>0</v>
      </c>
      <c r="CH97" s="54">
        <v>0</v>
      </c>
      <c r="CI97" s="52">
        <v>0</v>
      </c>
      <c r="CJ97" s="16">
        <v>0</v>
      </c>
      <c r="CK97" s="54">
        <v>0</v>
      </c>
      <c r="CL97" s="52">
        <v>0</v>
      </c>
      <c r="CM97" s="16">
        <v>0</v>
      </c>
      <c r="CN97" s="54">
        <v>0</v>
      </c>
      <c r="CO97" s="52">
        <v>0</v>
      </c>
      <c r="CP97" s="16">
        <v>0</v>
      </c>
      <c r="CQ97" s="54">
        <v>0</v>
      </c>
      <c r="CR97" s="52">
        <v>0</v>
      </c>
      <c r="CS97" s="16">
        <v>0</v>
      </c>
      <c r="CT97" s="54">
        <v>0</v>
      </c>
      <c r="CU97" s="7">
        <f t="shared" ref="CU97:CU109" si="79">SUM(CI97,BT97,BQ97,BB97,AP97,AM97,AA97,X97,O97,L97,I97+BE97+BN97+CR97+CO97+CL97+CC97+BH97+AY97+AS97+AD97+R97+F97+C97)+AG97+BW97+BK97</f>
        <v>1832.9739999999999</v>
      </c>
      <c r="CV97" s="10">
        <f t="shared" ref="CV97:CV109" si="80">SUM(CJ97,BU97,BR97,BC97,AQ97,AN97,AB97,Y97,P97,M97,J97+CD97+BI97+BF97+AZ97+AT97+AE97+S97+G97+D97+CM97+CP97+CS97+BO97)+AH97+BX97+BL97</f>
        <v>13863.96</v>
      </c>
    </row>
    <row r="98" spans="1:100" x14ac:dyDescent="0.3">
      <c r="A98" s="14">
        <v>2016</v>
      </c>
      <c r="B98" s="58" t="s">
        <v>6</v>
      </c>
      <c r="C98" s="48">
        <v>0</v>
      </c>
      <c r="D98" s="4">
        <v>0</v>
      </c>
      <c r="E98" s="55">
        <v>0</v>
      </c>
      <c r="F98" s="48">
        <v>0</v>
      </c>
      <c r="G98" s="4">
        <v>0</v>
      </c>
      <c r="H98" s="55">
        <v>0</v>
      </c>
      <c r="I98" s="48">
        <v>0</v>
      </c>
      <c r="J98" s="4">
        <v>0</v>
      </c>
      <c r="K98" s="55">
        <v>0</v>
      </c>
      <c r="L98" s="48">
        <v>0</v>
      </c>
      <c r="M98" s="4">
        <v>0</v>
      </c>
      <c r="N98" s="55">
        <v>0</v>
      </c>
      <c r="O98" s="48">
        <v>48</v>
      </c>
      <c r="P98" s="4">
        <v>646.44000000000005</v>
      </c>
      <c r="Q98" s="55">
        <f t="shared" si="72"/>
        <v>13467.500000000002</v>
      </c>
      <c r="R98" s="48">
        <v>0</v>
      </c>
      <c r="S98" s="4">
        <v>0</v>
      </c>
      <c r="T98" s="55">
        <v>0</v>
      </c>
      <c r="U98" s="48">
        <v>0</v>
      </c>
      <c r="V98" s="4">
        <v>0</v>
      </c>
      <c r="W98" s="55">
        <f t="shared" si="73"/>
        <v>0</v>
      </c>
      <c r="X98" s="48">
        <v>0.02</v>
      </c>
      <c r="Y98" s="4">
        <v>2.91</v>
      </c>
      <c r="Z98" s="55">
        <f t="shared" si="74"/>
        <v>145500</v>
      </c>
      <c r="AA98" s="48">
        <v>0</v>
      </c>
      <c r="AB98" s="4">
        <v>0</v>
      </c>
      <c r="AC98" s="55">
        <v>0</v>
      </c>
      <c r="AD98" s="48">
        <v>0</v>
      </c>
      <c r="AE98" s="4">
        <v>0</v>
      </c>
      <c r="AF98" s="55">
        <v>0</v>
      </c>
      <c r="AG98" s="48">
        <v>0</v>
      </c>
      <c r="AH98" s="4">
        <v>0</v>
      </c>
      <c r="AI98" s="55">
        <v>0</v>
      </c>
      <c r="AJ98" s="48">
        <v>0</v>
      </c>
      <c r="AK98" s="4">
        <v>0</v>
      </c>
      <c r="AL98" s="55">
        <v>0</v>
      </c>
      <c r="AM98" s="48">
        <v>0</v>
      </c>
      <c r="AN98" s="4">
        <v>0</v>
      </c>
      <c r="AO98" s="55">
        <v>0</v>
      </c>
      <c r="AP98" s="48">
        <v>0</v>
      </c>
      <c r="AQ98" s="4">
        <v>0</v>
      </c>
      <c r="AR98" s="55">
        <v>0</v>
      </c>
      <c r="AS98" s="48">
        <v>0</v>
      </c>
      <c r="AT98" s="4">
        <v>0</v>
      </c>
      <c r="AU98" s="55">
        <v>0</v>
      </c>
      <c r="AV98" s="48">
        <v>0</v>
      </c>
      <c r="AW98" s="4">
        <v>0</v>
      </c>
      <c r="AX98" s="55">
        <f t="shared" si="78"/>
        <v>0</v>
      </c>
      <c r="AY98" s="48">
        <v>0</v>
      </c>
      <c r="AZ98" s="4">
        <v>0</v>
      </c>
      <c r="BA98" s="55">
        <v>0</v>
      </c>
      <c r="BB98" s="48">
        <v>0</v>
      </c>
      <c r="BC98" s="4">
        <v>0</v>
      </c>
      <c r="BD98" s="55">
        <v>0</v>
      </c>
      <c r="BE98" s="48">
        <v>0</v>
      </c>
      <c r="BF98" s="4">
        <v>0</v>
      </c>
      <c r="BG98" s="55">
        <v>0</v>
      </c>
      <c r="BH98" s="48">
        <v>660</v>
      </c>
      <c r="BI98" s="4">
        <v>3672.66</v>
      </c>
      <c r="BJ98" s="55">
        <f t="shared" ref="BJ98" si="81">BI98/BH98*1000</f>
        <v>5564.636363636364</v>
      </c>
      <c r="BK98" s="52">
        <v>0</v>
      </c>
      <c r="BL98" s="16">
        <v>0</v>
      </c>
      <c r="BM98" s="54">
        <v>0</v>
      </c>
      <c r="BN98" s="48">
        <v>0</v>
      </c>
      <c r="BO98" s="4">
        <v>0</v>
      </c>
      <c r="BP98" s="55">
        <v>0</v>
      </c>
      <c r="BQ98" s="48">
        <v>0</v>
      </c>
      <c r="BR98" s="4">
        <v>0</v>
      </c>
      <c r="BS98" s="55">
        <v>0</v>
      </c>
      <c r="BT98" s="48">
        <v>0</v>
      </c>
      <c r="BU98" s="4">
        <v>0</v>
      </c>
      <c r="BV98" s="55">
        <v>0</v>
      </c>
      <c r="BW98" s="48">
        <v>0</v>
      </c>
      <c r="BX98" s="4">
        <v>0</v>
      </c>
      <c r="BY98" s="55">
        <v>0</v>
      </c>
      <c r="BZ98" s="48">
        <v>0</v>
      </c>
      <c r="CA98" s="4">
        <v>0</v>
      </c>
      <c r="CB98" s="55">
        <v>0</v>
      </c>
      <c r="CC98" s="48">
        <v>0</v>
      </c>
      <c r="CD98" s="4">
        <v>0</v>
      </c>
      <c r="CE98" s="55">
        <v>0</v>
      </c>
      <c r="CF98" s="52">
        <v>0</v>
      </c>
      <c r="CG98" s="16">
        <v>0</v>
      </c>
      <c r="CH98" s="54">
        <v>0</v>
      </c>
      <c r="CI98" s="48">
        <v>0</v>
      </c>
      <c r="CJ98" s="4">
        <v>0</v>
      </c>
      <c r="CK98" s="55">
        <v>0</v>
      </c>
      <c r="CL98" s="48">
        <v>0</v>
      </c>
      <c r="CM98" s="4">
        <v>0</v>
      </c>
      <c r="CN98" s="55">
        <v>0</v>
      </c>
      <c r="CO98" s="48">
        <v>0</v>
      </c>
      <c r="CP98" s="4">
        <v>0</v>
      </c>
      <c r="CQ98" s="55">
        <v>0</v>
      </c>
      <c r="CR98" s="48">
        <v>0</v>
      </c>
      <c r="CS98" s="4">
        <v>0</v>
      </c>
      <c r="CT98" s="55">
        <v>0</v>
      </c>
      <c r="CU98" s="7">
        <f t="shared" si="79"/>
        <v>708.02</v>
      </c>
      <c r="CV98" s="10">
        <f t="shared" si="80"/>
        <v>4322.01</v>
      </c>
    </row>
    <row r="99" spans="1:100" x14ac:dyDescent="0.3">
      <c r="A99" s="14">
        <v>2016</v>
      </c>
      <c r="B99" s="58" t="s">
        <v>7</v>
      </c>
      <c r="C99" s="48">
        <v>0</v>
      </c>
      <c r="D99" s="4">
        <v>0</v>
      </c>
      <c r="E99" s="55">
        <v>0</v>
      </c>
      <c r="F99" s="48">
        <v>0</v>
      </c>
      <c r="G99" s="4">
        <v>0</v>
      </c>
      <c r="H99" s="55">
        <v>0</v>
      </c>
      <c r="I99" s="48">
        <v>0</v>
      </c>
      <c r="J99" s="4">
        <v>0</v>
      </c>
      <c r="K99" s="55">
        <v>0</v>
      </c>
      <c r="L99" s="48">
        <v>0</v>
      </c>
      <c r="M99" s="4">
        <v>0</v>
      </c>
      <c r="N99" s="55">
        <v>0</v>
      </c>
      <c r="O99" s="48">
        <v>0</v>
      </c>
      <c r="P99" s="4">
        <v>0</v>
      </c>
      <c r="Q99" s="55">
        <v>0</v>
      </c>
      <c r="R99" s="48">
        <v>0</v>
      </c>
      <c r="S99" s="4">
        <v>0</v>
      </c>
      <c r="T99" s="55">
        <v>0</v>
      </c>
      <c r="U99" s="48">
        <v>0</v>
      </c>
      <c r="V99" s="4">
        <v>0</v>
      </c>
      <c r="W99" s="55">
        <f t="shared" si="73"/>
        <v>0</v>
      </c>
      <c r="X99" s="48">
        <v>0.5</v>
      </c>
      <c r="Y99" s="4">
        <v>13.38</v>
      </c>
      <c r="Z99" s="55">
        <f t="shared" si="74"/>
        <v>26760</v>
      </c>
      <c r="AA99" s="48">
        <v>0.2</v>
      </c>
      <c r="AB99" s="4">
        <v>6.04</v>
      </c>
      <c r="AC99" s="55">
        <f t="shared" si="75"/>
        <v>30200</v>
      </c>
      <c r="AD99" s="48">
        <v>0</v>
      </c>
      <c r="AE99" s="4">
        <v>0</v>
      </c>
      <c r="AF99" s="55">
        <v>0</v>
      </c>
      <c r="AG99" s="48">
        <v>0</v>
      </c>
      <c r="AH99" s="4">
        <v>0</v>
      </c>
      <c r="AI99" s="55">
        <v>0</v>
      </c>
      <c r="AJ99" s="48">
        <v>0</v>
      </c>
      <c r="AK99" s="4">
        <v>0</v>
      </c>
      <c r="AL99" s="55">
        <v>0</v>
      </c>
      <c r="AM99" s="48">
        <v>0</v>
      </c>
      <c r="AN99" s="4">
        <v>0</v>
      </c>
      <c r="AO99" s="55">
        <v>0</v>
      </c>
      <c r="AP99" s="48">
        <v>0</v>
      </c>
      <c r="AQ99" s="4">
        <v>0</v>
      </c>
      <c r="AR99" s="55">
        <v>0</v>
      </c>
      <c r="AS99" s="48">
        <v>0</v>
      </c>
      <c r="AT99" s="4">
        <v>0</v>
      </c>
      <c r="AU99" s="55">
        <v>0</v>
      </c>
      <c r="AV99" s="48">
        <v>0</v>
      </c>
      <c r="AW99" s="4">
        <v>0</v>
      </c>
      <c r="AX99" s="55">
        <f t="shared" si="78"/>
        <v>0</v>
      </c>
      <c r="AY99" s="48">
        <v>0</v>
      </c>
      <c r="AZ99" s="4">
        <v>0</v>
      </c>
      <c r="BA99" s="55">
        <v>0</v>
      </c>
      <c r="BB99" s="48">
        <v>0</v>
      </c>
      <c r="BC99" s="4">
        <v>0</v>
      </c>
      <c r="BD99" s="55">
        <v>0</v>
      </c>
      <c r="BE99" s="48">
        <v>0</v>
      </c>
      <c r="BF99" s="4">
        <v>0</v>
      </c>
      <c r="BG99" s="55">
        <v>0</v>
      </c>
      <c r="BH99" s="48">
        <v>0</v>
      </c>
      <c r="BI99" s="4">
        <v>0</v>
      </c>
      <c r="BJ99" s="55">
        <v>0</v>
      </c>
      <c r="BK99" s="52">
        <v>0</v>
      </c>
      <c r="BL99" s="16">
        <v>0</v>
      </c>
      <c r="BM99" s="54">
        <v>0</v>
      </c>
      <c r="BN99" s="48">
        <v>5.7750000000000004</v>
      </c>
      <c r="BO99" s="4">
        <v>19.48</v>
      </c>
      <c r="BP99" s="55">
        <f t="shared" ref="BP99" si="82">BO99/BN99*1000</f>
        <v>3373.1601731601731</v>
      </c>
      <c r="BQ99" s="48">
        <v>0</v>
      </c>
      <c r="BR99" s="4">
        <v>0</v>
      </c>
      <c r="BS99" s="55">
        <v>0</v>
      </c>
      <c r="BT99" s="48">
        <v>0</v>
      </c>
      <c r="BU99" s="4">
        <v>0</v>
      </c>
      <c r="BV99" s="55">
        <v>0</v>
      </c>
      <c r="BW99" s="48">
        <v>0</v>
      </c>
      <c r="BX99" s="4">
        <v>0</v>
      </c>
      <c r="BY99" s="55">
        <v>0</v>
      </c>
      <c r="BZ99" s="48">
        <v>0</v>
      </c>
      <c r="CA99" s="4">
        <v>0</v>
      </c>
      <c r="CB99" s="55">
        <v>0</v>
      </c>
      <c r="CC99" s="48">
        <v>0</v>
      </c>
      <c r="CD99" s="4">
        <v>0</v>
      </c>
      <c r="CE99" s="55">
        <v>0</v>
      </c>
      <c r="CF99" s="52">
        <v>0</v>
      </c>
      <c r="CG99" s="16">
        <v>0</v>
      </c>
      <c r="CH99" s="54">
        <v>0</v>
      </c>
      <c r="CI99" s="48">
        <v>0</v>
      </c>
      <c r="CJ99" s="4">
        <v>0</v>
      </c>
      <c r="CK99" s="55">
        <v>0</v>
      </c>
      <c r="CL99" s="48">
        <v>0</v>
      </c>
      <c r="CM99" s="4">
        <v>0</v>
      </c>
      <c r="CN99" s="55">
        <v>0</v>
      </c>
      <c r="CO99" s="48">
        <v>0</v>
      </c>
      <c r="CP99" s="4">
        <v>0</v>
      </c>
      <c r="CQ99" s="55">
        <v>0</v>
      </c>
      <c r="CR99" s="48">
        <v>0</v>
      </c>
      <c r="CS99" s="4">
        <v>0</v>
      </c>
      <c r="CT99" s="55">
        <v>0</v>
      </c>
      <c r="CU99" s="7">
        <f t="shared" si="79"/>
        <v>6.4750000000000005</v>
      </c>
      <c r="CV99" s="10">
        <f t="shared" si="80"/>
        <v>38.900000000000006</v>
      </c>
    </row>
    <row r="100" spans="1:100" x14ac:dyDescent="0.3">
      <c r="A100" s="14">
        <v>2016</v>
      </c>
      <c r="B100" s="58" t="s">
        <v>8</v>
      </c>
      <c r="C100" s="48">
        <v>0</v>
      </c>
      <c r="D100" s="4">
        <v>0</v>
      </c>
      <c r="E100" s="55">
        <v>0</v>
      </c>
      <c r="F100" s="48">
        <v>0</v>
      </c>
      <c r="G100" s="4">
        <v>0</v>
      </c>
      <c r="H100" s="55">
        <v>0</v>
      </c>
      <c r="I100" s="48">
        <v>0</v>
      </c>
      <c r="J100" s="4">
        <v>0</v>
      </c>
      <c r="K100" s="55">
        <v>0</v>
      </c>
      <c r="L100" s="48">
        <v>0.03</v>
      </c>
      <c r="M100" s="4">
        <v>4.54</v>
      </c>
      <c r="N100" s="55">
        <f t="shared" ref="N100:N108" si="83">M100/L100*1000</f>
        <v>151333.33333333334</v>
      </c>
      <c r="O100" s="48">
        <v>25</v>
      </c>
      <c r="P100" s="4">
        <v>314.5</v>
      </c>
      <c r="Q100" s="55">
        <f t="shared" si="72"/>
        <v>12580</v>
      </c>
      <c r="R100" s="48">
        <v>0</v>
      </c>
      <c r="S100" s="4">
        <v>0</v>
      </c>
      <c r="T100" s="55">
        <v>0</v>
      </c>
      <c r="U100" s="48">
        <v>0</v>
      </c>
      <c r="V100" s="4">
        <v>0</v>
      </c>
      <c r="W100" s="55">
        <f t="shared" si="73"/>
        <v>0</v>
      </c>
      <c r="X100" s="48">
        <v>0</v>
      </c>
      <c r="Y100" s="4">
        <v>0</v>
      </c>
      <c r="Z100" s="55">
        <v>0</v>
      </c>
      <c r="AA100" s="48">
        <v>0</v>
      </c>
      <c r="AB100" s="4">
        <v>0</v>
      </c>
      <c r="AC100" s="55">
        <v>0</v>
      </c>
      <c r="AD100" s="48">
        <v>0</v>
      </c>
      <c r="AE100" s="4">
        <v>0</v>
      </c>
      <c r="AF100" s="55">
        <v>0</v>
      </c>
      <c r="AG100" s="48">
        <v>0</v>
      </c>
      <c r="AH100" s="4">
        <v>0</v>
      </c>
      <c r="AI100" s="55">
        <v>0</v>
      </c>
      <c r="AJ100" s="48">
        <v>0</v>
      </c>
      <c r="AK100" s="4">
        <v>0</v>
      </c>
      <c r="AL100" s="49">
        <f>IF(AJ100=0,0,AK100/AJ100*1000)</f>
        <v>0</v>
      </c>
      <c r="AM100" s="48">
        <v>0</v>
      </c>
      <c r="AN100" s="4">
        <v>0</v>
      </c>
      <c r="AO100" s="55">
        <v>0</v>
      </c>
      <c r="AP100" s="48">
        <v>0</v>
      </c>
      <c r="AQ100" s="4">
        <v>0</v>
      </c>
      <c r="AR100" s="55">
        <v>0</v>
      </c>
      <c r="AS100" s="48">
        <v>0</v>
      </c>
      <c r="AT100" s="4">
        <v>0</v>
      </c>
      <c r="AU100" s="55">
        <v>0</v>
      </c>
      <c r="AV100" s="48">
        <v>0</v>
      </c>
      <c r="AW100" s="4">
        <v>0</v>
      </c>
      <c r="AX100" s="55">
        <f t="shared" si="78"/>
        <v>0</v>
      </c>
      <c r="AY100" s="48">
        <v>0</v>
      </c>
      <c r="AZ100" s="4">
        <v>0</v>
      </c>
      <c r="BA100" s="55">
        <v>0</v>
      </c>
      <c r="BB100" s="48">
        <v>0</v>
      </c>
      <c r="BC100" s="4">
        <v>0</v>
      </c>
      <c r="BD100" s="55">
        <v>0</v>
      </c>
      <c r="BE100" s="48">
        <v>0</v>
      </c>
      <c r="BF100" s="4">
        <v>0</v>
      </c>
      <c r="BG100" s="55">
        <v>0</v>
      </c>
      <c r="BH100" s="48">
        <v>0</v>
      </c>
      <c r="BI100" s="4">
        <v>0</v>
      </c>
      <c r="BJ100" s="55">
        <v>0</v>
      </c>
      <c r="BK100" s="52">
        <v>0</v>
      </c>
      <c r="BL100" s="16">
        <v>0</v>
      </c>
      <c r="BM100" s="54">
        <v>0</v>
      </c>
      <c r="BN100" s="48">
        <v>0</v>
      </c>
      <c r="BO100" s="4">
        <v>0</v>
      </c>
      <c r="BP100" s="55">
        <v>0</v>
      </c>
      <c r="BQ100" s="48">
        <v>0</v>
      </c>
      <c r="BR100" s="4">
        <v>0</v>
      </c>
      <c r="BS100" s="55">
        <v>0</v>
      </c>
      <c r="BT100" s="48">
        <v>0</v>
      </c>
      <c r="BU100" s="4">
        <v>0</v>
      </c>
      <c r="BV100" s="55">
        <v>0</v>
      </c>
      <c r="BW100" s="48">
        <v>0</v>
      </c>
      <c r="BX100" s="4">
        <v>0</v>
      </c>
      <c r="BY100" s="55">
        <v>0</v>
      </c>
      <c r="BZ100" s="48">
        <v>0</v>
      </c>
      <c r="CA100" s="4">
        <v>0</v>
      </c>
      <c r="CB100" s="55">
        <v>0</v>
      </c>
      <c r="CC100" s="48">
        <v>0</v>
      </c>
      <c r="CD100" s="4">
        <v>0</v>
      </c>
      <c r="CE100" s="55">
        <v>0</v>
      </c>
      <c r="CF100" s="52">
        <v>0</v>
      </c>
      <c r="CG100" s="16">
        <v>0</v>
      </c>
      <c r="CH100" s="54">
        <v>0</v>
      </c>
      <c r="CI100" s="48">
        <v>0</v>
      </c>
      <c r="CJ100" s="4">
        <v>0</v>
      </c>
      <c r="CK100" s="55">
        <v>0</v>
      </c>
      <c r="CL100" s="48">
        <v>0</v>
      </c>
      <c r="CM100" s="4">
        <v>0</v>
      </c>
      <c r="CN100" s="55">
        <v>0</v>
      </c>
      <c r="CO100" s="48">
        <v>0</v>
      </c>
      <c r="CP100" s="4">
        <v>0</v>
      </c>
      <c r="CQ100" s="55">
        <v>0</v>
      </c>
      <c r="CR100" s="48">
        <v>0</v>
      </c>
      <c r="CS100" s="4">
        <v>0</v>
      </c>
      <c r="CT100" s="55">
        <v>0</v>
      </c>
      <c r="CU100" s="7">
        <f t="shared" si="79"/>
        <v>25.03</v>
      </c>
      <c r="CV100" s="10">
        <f t="shared" si="80"/>
        <v>319.04000000000002</v>
      </c>
    </row>
    <row r="101" spans="1:100" x14ac:dyDescent="0.3">
      <c r="A101" s="14">
        <v>2016</v>
      </c>
      <c r="B101" s="58" t="s">
        <v>9</v>
      </c>
      <c r="C101" s="48">
        <v>0</v>
      </c>
      <c r="D101" s="4">
        <v>0</v>
      </c>
      <c r="E101" s="55">
        <v>0</v>
      </c>
      <c r="F101" s="48">
        <v>0</v>
      </c>
      <c r="G101" s="4">
        <v>0</v>
      </c>
      <c r="H101" s="55">
        <v>0</v>
      </c>
      <c r="I101" s="48">
        <v>0</v>
      </c>
      <c r="J101" s="4">
        <v>0</v>
      </c>
      <c r="K101" s="55">
        <v>0</v>
      </c>
      <c r="L101" s="48">
        <v>0</v>
      </c>
      <c r="M101" s="4">
        <v>0</v>
      </c>
      <c r="N101" s="55">
        <v>0</v>
      </c>
      <c r="O101" s="48">
        <v>25</v>
      </c>
      <c r="P101" s="4">
        <v>315.77999999999997</v>
      </c>
      <c r="Q101" s="55">
        <f t="shared" si="72"/>
        <v>12631.199999999999</v>
      </c>
      <c r="R101" s="48">
        <v>0</v>
      </c>
      <c r="S101" s="4">
        <v>0</v>
      </c>
      <c r="T101" s="55">
        <v>0</v>
      </c>
      <c r="U101" s="48">
        <v>0</v>
      </c>
      <c r="V101" s="4">
        <v>0</v>
      </c>
      <c r="W101" s="55">
        <f t="shared" si="73"/>
        <v>0</v>
      </c>
      <c r="X101" s="48">
        <v>0.05</v>
      </c>
      <c r="Y101" s="4">
        <v>2.04</v>
      </c>
      <c r="Z101" s="55">
        <f t="shared" si="74"/>
        <v>40800</v>
      </c>
      <c r="AA101" s="48">
        <v>0.2</v>
      </c>
      <c r="AB101" s="4">
        <v>5.66</v>
      </c>
      <c r="AC101" s="55">
        <f t="shared" si="75"/>
        <v>28300</v>
      </c>
      <c r="AD101" s="48">
        <v>0</v>
      </c>
      <c r="AE101" s="4">
        <v>0</v>
      </c>
      <c r="AF101" s="55">
        <v>0</v>
      </c>
      <c r="AG101" s="48">
        <v>0</v>
      </c>
      <c r="AH101" s="4">
        <v>0</v>
      </c>
      <c r="AI101" s="55">
        <v>0</v>
      </c>
      <c r="AJ101" s="48">
        <v>0</v>
      </c>
      <c r="AK101" s="4">
        <v>0</v>
      </c>
      <c r="AL101" s="49">
        <f t="shared" ref="AL101:AL108" si="84">IF(AJ101=0,0,AK101/AJ101*1000)</f>
        <v>0</v>
      </c>
      <c r="AM101" s="48">
        <v>0</v>
      </c>
      <c r="AN101" s="4">
        <v>0</v>
      </c>
      <c r="AO101" s="55">
        <v>0</v>
      </c>
      <c r="AP101" s="48">
        <v>0</v>
      </c>
      <c r="AQ101" s="4">
        <v>0</v>
      </c>
      <c r="AR101" s="55">
        <v>0</v>
      </c>
      <c r="AS101" s="48">
        <v>0</v>
      </c>
      <c r="AT101" s="4">
        <v>0</v>
      </c>
      <c r="AU101" s="55">
        <v>0</v>
      </c>
      <c r="AV101" s="48">
        <v>0</v>
      </c>
      <c r="AW101" s="4">
        <v>0</v>
      </c>
      <c r="AX101" s="55">
        <f t="shared" si="78"/>
        <v>0</v>
      </c>
      <c r="AY101" s="48">
        <v>0</v>
      </c>
      <c r="AZ101" s="4">
        <v>0</v>
      </c>
      <c r="BA101" s="55">
        <v>0</v>
      </c>
      <c r="BB101" s="48">
        <v>0</v>
      </c>
      <c r="BC101" s="4">
        <v>0</v>
      </c>
      <c r="BD101" s="55">
        <v>0</v>
      </c>
      <c r="BE101" s="48">
        <v>0</v>
      </c>
      <c r="BF101" s="4">
        <v>0</v>
      </c>
      <c r="BG101" s="55">
        <v>0</v>
      </c>
      <c r="BH101" s="48">
        <v>0</v>
      </c>
      <c r="BI101" s="4">
        <v>0</v>
      </c>
      <c r="BJ101" s="55">
        <v>0</v>
      </c>
      <c r="BK101" s="52">
        <v>0</v>
      </c>
      <c r="BL101" s="16">
        <v>0</v>
      </c>
      <c r="BM101" s="54">
        <v>0</v>
      </c>
      <c r="BN101" s="48">
        <v>0</v>
      </c>
      <c r="BO101" s="4">
        <v>0</v>
      </c>
      <c r="BP101" s="55">
        <v>0</v>
      </c>
      <c r="BQ101" s="48">
        <v>0</v>
      </c>
      <c r="BR101" s="4">
        <v>0</v>
      </c>
      <c r="BS101" s="55">
        <v>0</v>
      </c>
      <c r="BT101" s="48">
        <v>0</v>
      </c>
      <c r="BU101" s="4">
        <v>0</v>
      </c>
      <c r="BV101" s="55">
        <v>0</v>
      </c>
      <c r="BW101" s="48">
        <v>0</v>
      </c>
      <c r="BX101" s="4">
        <v>0</v>
      </c>
      <c r="BY101" s="55">
        <v>0</v>
      </c>
      <c r="BZ101" s="48">
        <v>0</v>
      </c>
      <c r="CA101" s="4">
        <v>0</v>
      </c>
      <c r="CB101" s="55">
        <v>0</v>
      </c>
      <c r="CC101" s="48">
        <v>0</v>
      </c>
      <c r="CD101" s="4">
        <v>0</v>
      </c>
      <c r="CE101" s="55">
        <v>0</v>
      </c>
      <c r="CF101" s="52">
        <v>0</v>
      </c>
      <c r="CG101" s="16">
        <v>0</v>
      </c>
      <c r="CH101" s="54">
        <v>0</v>
      </c>
      <c r="CI101" s="48">
        <v>0</v>
      </c>
      <c r="CJ101" s="4">
        <v>0</v>
      </c>
      <c r="CK101" s="55">
        <v>0</v>
      </c>
      <c r="CL101" s="48">
        <v>0</v>
      </c>
      <c r="CM101" s="4">
        <v>0</v>
      </c>
      <c r="CN101" s="55">
        <v>0</v>
      </c>
      <c r="CO101" s="48">
        <v>0</v>
      </c>
      <c r="CP101" s="4">
        <v>0</v>
      </c>
      <c r="CQ101" s="55">
        <v>0</v>
      </c>
      <c r="CR101" s="48">
        <v>0</v>
      </c>
      <c r="CS101" s="4">
        <v>0</v>
      </c>
      <c r="CT101" s="55">
        <v>0</v>
      </c>
      <c r="CU101" s="7">
        <f t="shared" si="79"/>
        <v>25.25</v>
      </c>
      <c r="CV101" s="10">
        <f t="shared" si="80"/>
        <v>323.47999999999996</v>
      </c>
    </row>
    <row r="102" spans="1:100" x14ac:dyDescent="0.3">
      <c r="A102" s="14">
        <v>2016</v>
      </c>
      <c r="B102" s="58" t="s">
        <v>10</v>
      </c>
      <c r="C102" s="48">
        <v>0</v>
      </c>
      <c r="D102" s="4">
        <v>0</v>
      </c>
      <c r="E102" s="55">
        <v>0</v>
      </c>
      <c r="F102" s="48">
        <v>0</v>
      </c>
      <c r="G102" s="4">
        <v>0</v>
      </c>
      <c r="H102" s="55">
        <v>0</v>
      </c>
      <c r="I102" s="48">
        <v>0</v>
      </c>
      <c r="J102" s="4">
        <v>0</v>
      </c>
      <c r="K102" s="55">
        <v>0</v>
      </c>
      <c r="L102" s="48">
        <v>0</v>
      </c>
      <c r="M102" s="4">
        <v>0</v>
      </c>
      <c r="N102" s="55">
        <v>0</v>
      </c>
      <c r="O102" s="48">
        <v>24</v>
      </c>
      <c r="P102" s="4">
        <v>267.22000000000003</v>
      </c>
      <c r="Q102" s="55">
        <f t="shared" si="72"/>
        <v>11134.166666666668</v>
      </c>
      <c r="R102" s="48">
        <v>0</v>
      </c>
      <c r="S102" s="4">
        <v>0</v>
      </c>
      <c r="T102" s="55">
        <v>0</v>
      </c>
      <c r="U102" s="48">
        <v>0</v>
      </c>
      <c r="V102" s="4">
        <v>0</v>
      </c>
      <c r="W102" s="55">
        <f t="shared" si="73"/>
        <v>0</v>
      </c>
      <c r="X102" s="48">
        <v>0</v>
      </c>
      <c r="Y102" s="4">
        <v>0</v>
      </c>
      <c r="Z102" s="55">
        <v>0</v>
      </c>
      <c r="AA102" s="48">
        <v>0</v>
      </c>
      <c r="AB102" s="4">
        <v>0</v>
      </c>
      <c r="AC102" s="55">
        <v>0</v>
      </c>
      <c r="AD102" s="48">
        <v>0</v>
      </c>
      <c r="AE102" s="4">
        <v>0</v>
      </c>
      <c r="AF102" s="55">
        <v>0</v>
      </c>
      <c r="AG102" s="48">
        <v>0</v>
      </c>
      <c r="AH102" s="4">
        <v>0</v>
      </c>
      <c r="AI102" s="55">
        <v>0</v>
      </c>
      <c r="AJ102" s="48">
        <v>0</v>
      </c>
      <c r="AK102" s="4">
        <v>0</v>
      </c>
      <c r="AL102" s="49">
        <f t="shared" si="84"/>
        <v>0</v>
      </c>
      <c r="AM102" s="48">
        <v>0.32600000000000001</v>
      </c>
      <c r="AN102" s="4">
        <v>21.31</v>
      </c>
      <c r="AO102" s="55">
        <f t="shared" si="77"/>
        <v>65368.098159509202</v>
      </c>
      <c r="AP102" s="48">
        <v>0</v>
      </c>
      <c r="AQ102" s="4">
        <v>0</v>
      </c>
      <c r="AR102" s="55">
        <v>0</v>
      </c>
      <c r="AS102" s="48">
        <v>0</v>
      </c>
      <c r="AT102" s="4">
        <v>0</v>
      </c>
      <c r="AU102" s="55">
        <v>0</v>
      </c>
      <c r="AV102" s="48">
        <v>0</v>
      </c>
      <c r="AW102" s="4">
        <v>0</v>
      </c>
      <c r="AX102" s="55">
        <f t="shared" si="78"/>
        <v>0</v>
      </c>
      <c r="AY102" s="48">
        <v>0</v>
      </c>
      <c r="AZ102" s="4">
        <v>0</v>
      </c>
      <c r="BA102" s="55">
        <v>0</v>
      </c>
      <c r="BB102" s="48">
        <v>0</v>
      </c>
      <c r="BC102" s="4">
        <v>0</v>
      </c>
      <c r="BD102" s="55">
        <v>0</v>
      </c>
      <c r="BE102" s="48">
        <v>0</v>
      </c>
      <c r="BF102" s="4">
        <v>0</v>
      </c>
      <c r="BG102" s="55">
        <v>0</v>
      </c>
      <c r="BH102" s="48">
        <v>0</v>
      </c>
      <c r="BI102" s="4">
        <v>0</v>
      </c>
      <c r="BJ102" s="55">
        <v>0</v>
      </c>
      <c r="BK102" s="52">
        <v>0</v>
      </c>
      <c r="BL102" s="16">
        <v>0</v>
      </c>
      <c r="BM102" s="54">
        <v>0</v>
      </c>
      <c r="BN102" s="48">
        <v>0</v>
      </c>
      <c r="BO102" s="4">
        <v>0</v>
      </c>
      <c r="BP102" s="55">
        <v>0</v>
      </c>
      <c r="BQ102" s="48">
        <v>0</v>
      </c>
      <c r="BR102" s="4">
        <v>0</v>
      </c>
      <c r="BS102" s="55">
        <v>0</v>
      </c>
      <c r="BT102" s="48">
        <v>0</v>
      </c>
      <c r="BU102" s="4">
        <v>0</v>
      </c>
      <c r="BV102" s="55">
        <v>0</v>
      </c>
      <c r="BW102" s="48">
        <v>1E-3</v>
      </c>
      <c r="BX102" s="4">
        <v>1.2</v>
      </c>
      <c r="BY102" s="55">
        <f t="shared" ref="BY102" si="85">BX102/BW102*1000</f>
        <v>1200000</v>
      </c>
      <c r="BZ102" s="48">
        <v>0</v>
      </c>
      <c r="CA102" s="4">
        <v>0</v>
      </c>
      <c r="CB102" s="55">
        <v>0</v>
      </c>
      <c r="CC102" s="48">
        <v>0</v>
      </c>
      <c r="CD102" s="4">
        <v>0</v>
      </c>
      <c r="CE102" s="55">
        <v>0</v>
      </c>
      <c r="CF102" s="52">
        <v>0</v>
      </c>
      <c r="CG102" s="16">
        <v>0</v>
      </c>
      <c r="CH102" s="54">
        <v>0</v>
      </c>
      <c r="CI102" s="48">
        <v>0.3</v>
      </c>
      <c r="CJ102" s="4">
        <v>9.2200000000000006</v>
      </c>
      <c r="CK102" s="55">
        <f t="shared" ref="CK102" si="86">CJ102/CI102*1000</f>
        <v>30733.333333333339</v>
      </c>
      <c r="CL102" s="48">
        <v>0</v>
      </c>
      <c r="CM102" s="4">
        <v>0</v>
      </c>
      <c r="CN102" s="55">
        <v>0</v>
      </c>
      <c r="CO102" s="48">
        <v>0</v>
      </c>
      <c r="CP102" s="4">
        <v>0</v>
      </c>
      <c r="CQ102" s="55">
        <v>0</v>
      </c>
      <c r="CR102" s="48">
        <v>0</v>
      </c>
      <c r="CS102" s="4">
        <v>0</v>
      </c>
      <c r="CT102" s="55">
        <v>0</v>
      </c>
      <c r="CU102" s="7">
        <f t="shared" si="79"/>
        <v>24.627000000000002</v>
      </c>
      <c r="CV102" s="10">
        <f t="shared" si="80"/>
        <v>298.95</v>
      </c>
    </row>
    <row r="103" spans="1:100" x14ac:dyDescent="0.3">
      <c r="A103" s="14">
        <v>2016</v>
      </c>
      <c r="B103" s="5" t="s">
        <v>11</v>
      </c>
      <c r="C103" s="48">
        <v>0</v>
      </c>
      <c r="D103" s="4">
        <v>0</v>
      </c>
      <c r="E103" s="55">
        <v>0</v>
      </c>
      <c r="F103" s="48">
        <v>0</v>
      </c>
      <c r="G103" s="4">
        <v>0</v>
      </c>
      <c r="H103" s="55">
        <v>0</v>
      </c>
      <c r="I103" s="48">
        <v>0</v>
      </c>
      <c r="J103" s="4">
        <v>0</v>
      </c>
      <c r="K103" s="55">
        <v>0</v>
      </c>
      <c r="L103" s="48">
        <v>0.01</v>
      </c>
      <c r="M103" s="4">
        <v>1.5</v>
      </c>
      <c r="N103" s="55">
        <f t="shared" si="83"/>
        <v>150000</v>
      </c>
      <c r="O103" s="48">
        <v>0</v>
      </c>
      <c r="P103" s="4">
        <v>0</v>
      </c>
      <c r="Q103" s="55">
        <v>0</v>
      </c>
      <c r="R103" s="48">
        <v>0</v>
      </c>
      <c r="S103" s="4">
        <v>0</v>
      </c>
      <c r="T103" s="55">
        <v>0</v>
      </c>
      <c r="U103" s="48">
        <v>0</v>
      </c>
      <c r="V103" s="4">
        <v>0</v>
      </c>
      <c r="W103" s="55">
        <f t="shared" si="73"/>
        <v>0</v>
      </c>
      <c r="X103" s="48">
        <v>0.125</v>
      </c>
      <c r="Y103" s="4">
        <v>5.45</v>
      </c>
      <c r="Z103" s="55">
        <f t="shared" si="74"/>
        <v>43600</v>
      </c>
      <c r="AA103" s="48">
        <v>2.9000000000000001E-2</v>
      </c>
      <c r="AB103" s="4">
        <v>4.34</v>
      </c>
      <c r="AC103" s="55">
        <f t="shared" si="75"/>
        <v>149655.17241379307</v>
      </c>
      <c r="AD103" s="48">
        <v>0</v>
      </c>
      <c r="AE103" s="4">
        <v>0</v>
      </c>
      <c r="AF103" s="55">
        <v>0</v>
      </c>
      <c r="AG103" s="48">
        <v>25</v>
      </c>
      <c r="AH103" s="4">
        <v>305.16000000000003</v>
      </c>
      <c r="AI103" s="55">
        <f t="shared" si="76"/>
        <v>12206.4</v>
      </c>
      <c r="AJ103" s="48">
        <v>0</v>
      </c>
      <c r="AK103" s="4">
        <v>0</v>
      </c>
      <c r="AL103" s="49">
        <f t="shared" si="84"/>
        <v>0</v>
      </c>
      <c r="AM103" s="48">
        <v>0.9</v>
      </c>
      <c r="AN103" s="4">
        <v>21.02</v>
      </c>
      <c r="AO103" s="55">
        <f t="shared" si="77"/>
        <v>23355.555555555555</v>
      </c>
      <c r="AP103" s="48">
        <v>0</v>
      </c>
      <c r="AQ103" s="4">
        <v>0</v>
      </c>
      <c r="AR103" s="55">
        <v>0</v>
      </c>
      <c r="AS103" s="48">
        <v>0</v>
      </c>
      <c r="AT103" s="4">
        <v>0</v>
      </c>
      <c r="AU103" s="55">
        <v>0</v>
      </c>
      <c r="AV103" s="48">
        <v>0</v>
      </c>
      <c r="AW103" s="4">
        <v>0</v>
      </c>
      <c r="AX103" s="55">
        <f t="shared" si="78"/>
        <v>0</v>
      </c>
      <c r="AY103" s="48">
        <v>0</v>
      </c>
      <c r="AZ103" s="4">
        <v>0</v>
      </c>
      <c r="BA103" s="55">
        <v>0</v>
      </c>
      <c r="BB103" s="48">
        <v>0</v>
      </c>
      <c r="BC103" s="4">
        <v>0</v>
      </c>
      <c r="BD103" s="55">
        <v>0</v>
      </c>
      <c r="BE103" s="48">
        <v>0</v>
      </c>
      <c r="BF103" s="4">
        <v>0</v>
      </c>
      <c r="BG103" s="55">
        <v>0</v>
      </c>
      <c r="BH103" s="48">
        <v>0</v>
      </c>
      <c r="BI103" s="4">
        <v>0</v>
      </c>
      <c r="BJ103" s="55">
        <v>0</v>
      </c>
      <c r="BK103" s="52">
        <v>0</v>
      </c>
      <c r="BL103" s="16">
        <v>0</v>
      </c>
      <c r="BM103" s="54">
        <v>0</v>
      </c>
      <c r="BN103" s="48">
        <v>0</v>
      </c>
      <c r="BO103" s="4">
        <v>0</v>
      </c>
      <c r="BP103" s="55">
        <v>0</v>
      </c>
      <c r="BQ103" s="48">
        <v>0</v>
      </c>
      <c r="BR103" s="4">
        <v>0</v>
      </c>
      <c r="BS103" s="55">
        <v>0</v>
      </c>
      <c r="BT103" s="48">
        <v>0</v>
      </c>
      <c r="BU103" s="4">
        <v>0</v>
      </c>
      <c r="BV103" s="55">
        <v>0</v>
      </c>
      <c r="BW103" s="48">
        <v>0</v>
      </c>
      <c r="BX103" s="4">
        <v>0</v>
      </c>
      <c r="BY103" s="55">
        <v>0</v>
      </c>
      <c r="BZ103" s="48">
        <v>0</v>
      </c>
      <c r="CA103" s="4">
        <v>0</v>
      </c>
      <c r="CB103" s="55">
        <v>0</v>
      </c>
      <c r="CC103" s="48">
        <v>0</v>
      </c>
      <c r="CD103" s="4">
        <v>0</v>
      </c>
      <c r="CE103" s="55">
        <v>0</v>
      </c>
      <c r="CF103" s="52">
        <v>0</v>
      </c>
      <c r="CG103" s="16">
        <v>0</v>
      </c>
      <c r="CH103" s="54">
        <v>0</v>
      </c>
      <c r="CI103" s="48">
        <v>0</v>
      </c>
      <c r="CJ103" s="4">
        <v>0</v>
      </c>
      <c r="CK103" s="55">
        <v>0</v>
      </c>
      <c r="CL103" s="48">
        <v>0</v>
      </c>
      <c r="CM103" s="4">
        <v>0</v>
      </c>
      <c r="CN103" s="55">
        <v>0</v>
      </c>
      <c r="CO103" s="48">
        <v>0</v>
      </c>
      <c r="CP103" s="4">
        <v>0</v>
      </c>
      <c r="CQ103" s="55">
        <v>0</v>
      </c>
      <c r="CR103" s="48">
        <v>0</v>
      </c>
      <c r="CS103" s="4">
        <v>0</v>
      </c>
      <c r="CT103" s="55">
        <v>0</v>
      </c>
      <c r="CU103" s="7">
        <f t="shared" si="79"/>
        <v>26.064</v>
      </c>
      <c r="CV103" s="10">
        <f t="shared" si="80"/>
        <v>337.47</v>
      </c>
    </row>
    <row r="104" spans="1:100" x14ac:dyDescent="0.3">
      <c r="A104" s="14">
        <v>2016</v>
      </c>
      <c r="B104" s="58" t="s">
        <v>12</v>
      </c>
      <c r="C104" s="48">
        <v>0</v>
      </c>
      <c r="D104" s="4">
        <v>0</v>
      </c>
      <c r="E104" s="55">
        <v>0</v>
      </c>
      <c r="F104" s="48">
        <v>0</v>
      </c>
      <c r="G104" s="4">
        <v>0</v>
      </c>
      <c r="H104" s="55">
        <v>0</v>
      </c>
      <c r="I104" s="48">
        <v>0</v>
      </c>
      <c r="J104" s="4">
        <v>0</v>
      </c>
      <c r="K104" s="55">
        <v>0</v>
      </c>
      <c r="L104" s="48">
        <v>0</v>
      </c>
      <c r="M104" s="4">
        <v>0</v>
      </c>
      <c r="N104" s="55">
        <v>0</v>
      </c>
      <c r="O104" s="48">
        <v>25</v>
      </c>
      <c r="P104" s="4">
        <v>307.25</v>
      </c>
      <c r="Q104" s="55">
        <f t="shared" si="72"/>
        <v>12290</v>
      </c>
      <c r="R104" s="48">
        <v>0</v>
      </c>
      <c r="S104" s="4">
        <v>0</v>
      </c>
      <c r="T104" s="55">
        <v>0</v>
      </c>
      <c r="U104" s="48">
        <v>0</v>
      </c>
      <c r="V104" s="4">
        <v>0</v>
      </c>
      <c r="W104" s="55">
        <f t="shared" si="73"/>
        <v>0</v>
      </c>
      <c r="X104" s="48">
        <v>0</v>
      </c>
      <c r="Y104" s="4">
        <v>0</v>
      </c>
      <c r="Z104" s="55">
        <v>0</v>
      </c>
      <c r="AA104" s="48">
        <v>0</v>
      </c>
      <c r="AB104" s="4">
        <v>0</v>
      </c>
      <c r="AC104" s="55">
        <v>0</v>
      </c>
      <c r="AD104" s="48">
        <v>0</v>
      </c>
      <c r="AE104" s="4">
        <v>0</v>
      </c>
      <c r="AF104" s="55">
        <v>0</v>
      </c>
      <c r="AG104" s="48">
        <v>0</v>
      </c>
      <c r="AH104" s="4">
        <v>0</v>
      </c>
      <c r="AI104" s="55">
        <v>0</v>
      </c>
      <c r="AJ104" s="48">
        <v>0</v>
      </c>
      <c r="AK104" s="4">
        <v>0</v>
      </c>
      <c r="AL104" s="49">
        <f t="shared" si="84"/>
        <v>0</v>
      </c>
      <c r="AM104" s="48">
        <v>0</v>
      </c>
      <c r="AN104" s="4">
        <v>0</v>
      </c>
      <c r="AO104" s="55">
        <v>0</v>
      </c>
      <c r="AP104" s="48">
        <v>0</v>
      </c>
      <c r="AQ104" s="4">
        <v>0</v>
      </c>
      <c r="AR104" s="55">
        <v>0</v>
      </c>
      <c r="AS104" s="48">
        <v>0</v>
      </c>
      <c r="AT104" s="4">
        <v>0</v>
      </c>
      <c r="AU104" s="55">
        <v>0</v>
      </c>
      <c r="AV104" s="48">
        <v>0</v>
      </c>
      <c r="AW104" s="4">
        <v>0</v>
      </c>
      <c r="AX104" s="55">
        <f t="shared" si="78"/>
        <v>0</v>
      </c>
      <c r="AY104" s="48">
        <v>0</v>
      </c>
      <c r="AZ104" s="4">
        <v>0</v>
      </c>
      <c r="BA104" s="55">
        <v>0</v>
      </c>
      <c r="BB104" s="48">
        <v>0</v>
      </c>
      <c r="BC104" s="4">
        <v>0</v>
      </c>
      <c r="BD104" s="55">
        <v>0</v>
      </c>
      <c r="BE104" s="48">
        <v>0</v>
      </c>
      <c r="BF104" s="4">
        <v>0</v>
      </c>
      <c r="BG104" s="55">
        <v>0</v>
      </c>
      <c r="BH104" s="48">
        <v>0</v>
      </c>
      <c r="BI104" s="4">
        <v>0</v>
      </c>
      <c r="BJ104" s="55">
        <v>0</v>
      </c>
      <c r="BK104" s="52">
        <v>0</v>
      </c>
      <c r="BL104" s="16">
        <v>0</v>
      </c>
      <c r="BM104" s="54">
        <v>0</v>
      </c>
      <c r="BN104" s="48">
        <v>0</v>
      </c>
      <c r="BO104" s="4">
        <v>0</v>
      </c>
      <c r="BP104" s="55">
        <v>0</v>
      </c>
      <c r="BQ104" s="48">
        <v>0</v>
      </c>
      <c r="BR104" s="4">
        <v>0</v>
      </c>
      <c r="BS104" s="55">
        <v>0</v>
      </c>
      <c r="BT104" s="48">
        <v>0</v>
      </c>
      <c r="BU104" s="4">
        <v>0</v>
      </c>
      <c r="BV104" s="55">
        <v>0</v>
      </c>
      <c r="BW104" s="48">
        <v>0</v>
      </c>
      <c r="BX104" s="4">
        <v>0</v>
      </c>
      <c r="BY104" s="55">
        <v>0</v>
      </c>
      <c r="BZ104" s="48">
        <v>0</v>
      </c>
      <c r="CA104" s="4">
        <v>0</v>
      </c>
      <c r="CB104" s="55">
        <v>0</v>
      </c>
      <c r="CC104" s="48">
        <v>0</v>
      </c>
      <c r="CD104" s="4">
        <v>0</v>
      </c>
      <c r="CE104" s="55">
        <v>0</v>
      </c>
      <c r="CF104" s="52">
        <v>0</v>
      </c>
      <c r="CG104" s="16">
        <v>0</v>
      </c>
      <c r="CH104" s="54">
        <v>0</v>
      </c>
      <c r="CI104" s="48">
        <v>0</v>
      </c>
      <c r="CJ104" s="4">
        <v>0</v>
      </c>
      <c r="CK104" s="55">
        <v>0</v>
      </c>
      <c r="CL104" s="48">
        <v>0</v>
      </c>
      <c r="CM104" s="4">
        <v>0</v>
      </c>
      <c r="CN104" s="55">
        <v>0</v>
      </c>
      <c r="CO104" s="48">
        <v>0</v>
      </c>
      <c r="CP104" s="4">
        <v>0</v>
      </c>
      <c r="CQ104" s="55">
        <v>0</v>
      </c>
      <c r="CR104" s="48">
        <v>0</v>
      </c>
      <c r="CS104" s="4">
        <v>0</v>
      </c>
      <c r="CT104" s="55">
        <v>0</v>
      </c>
      <c r="CU104" s="7">
        <f t="shared" si="79"/>
        <v>25</v>
      </c>
      <c r="CV104" s="10">
        <f t="shared" si="80"/>
        <v>307.25</v>
      </c>
    </row>
    <row r="105" spans="1:100" x14ac:dyDescent="0.3">
      <c r="A105" s="14">
        <v>2016</v>
      </c>
      <c r="B105" s="58" t="s">
        <v>13</v>
      </c>
      <c r="C105" s="48">
        <v>0</v>
      </c>
      <c r="D105" s="4">
        <v>0</v>
      </c>
      <c r="E105" s="55">
        <v>0</v>
      </c>
      <c r="F105" s="48">
        <v>0</v>
      </c>
      <c r="G105" s="4">
        <v>0</v>
      </c>
      <c r="H105" s="55">
        <v>0</v>
      </c>
      <c r="I105" s="48">
        <v>0</v>
      </c>
      <c r="J105" s="4">
        <v>0</v>
      </c>
      <c r="K105" s="55">
        <v>0</v>
      </c>
      <c r="L105" s="48">
        <v>0</v>
      </c>
      <c r="M105" s="4">
        <v>0</v>
      </c>
      <c r="N105" s="55">
        <v>0</v>
      </c>
      <c r="O105" s="48">
        <v>24</v>
      </c>
      <c r="P105" s="4">
        <v>235.31</v>
      </c>
      <c r="Q105" s="55">
        <f t="shared" si="72"/>
        <v>9804.5833333333339</v>
      </c>
      <c r="R105" s="48">
        <v>0</v>
      </c>
      <c r="S105" s="4">
        <v>0</v>
      </c>
      <c r="T105" s="55">
        <v>0</v>
      </c>
      <c r="U105" s="48">
        <v>0</v>
      </c>
      <c r="V105" s="4">
        <v>0</v>
      </c>
      <c r="W105" s="55">
        <f t="shared" si="73"/>
        <v>0</v>
      </c>
      <c r="X105" s="48">
        <v>7.4999999999999997E-2</v>
      </c>
      <c r="Y105" s="4">
        <v>3.05</v>
      </c>
      <c r="Z105" s="55">
        <f t="shared" si="74"/>
        <v>40666.666666666664</v>
      </c>
      <c r="AA105" s="48">
        <v>0</v>
      </c>
      <c r="AB105" s="4">
        <v>0</v>
      </c>
      <c r="AC105" s="55">
        <v>0</v>
      </c>
      <c r="AD105" s="48">
        <v>0</v>
      </c>
      <c r="AE105" s="4">
        <v>0</v>
      </c>
      <c r="AF105" s="55">
        <v>0</v>
      </c>
      <c r="AG105" s="48">
        <v>25</v>
      </c>
      <c r="AH105" s="4">
        <v>273.95</v>
      </c>
      <c r="AI105" s="55">
        <f t="shared" si="76"/>
        <v>10958</v>
      </c>
      <c r="AJ105" s="48">
        <v>0</v>
      </c>
      <c r="AK105" s="4">
        <v>0</v>
      </c>
      <c r="AL105" s="49">
        <f t="shared" si="84"/>
        <v>0</v>
      </c>
      <c r="AM105" s="48">
        <v>0</v>
      </c>
      <c r="AN105" s="4">
        <v>0</v>
      </c>
      <c r="AO105" s="55">
        <v>0</v>
      </c>
      <c r="AP105" s="48">
        <v>0</v>
      </c>
      <c r="AQ105" s="4">
        <v>0</v>
      </c>
      <c r="AR105" s="55">
        <v>0</v>
      </c>
      <c r="AS105" s="48">
        <v>0</v>
      </c>
      <c r="AT105" s="4">
        <v>0</v>
      </c>
      <c r="AU105" s="55">
        <v>0</v>
      </c>
      <c r="AV105" s="48">
        <v>0</v>
      </c>
      <c r="AW105" s="4">
        <v>0</v>
      </c>
      <c r="AX105" s="55">
        <f t="shared" si="78"/>
        <v>0</v>
      </c>
      <c r="AY105" s="48">
        <v>0</v>
      </c>
      <c r="AZ105" s="4">
        <v>0</v>
      </c>
      <c r="BA105" s="55">
        <v>0</v>
      </c>
      <c r="BB105" s="48">
        <v>0</v>
      </c>
      <c r="BC105" s="4">
        <v>0</v>
      </c>
      <c r="BD105" s="55">
        <v>0</v>
      </c>
      <c r="BE105" s="48">
        <v>0</v>
      </c>
      <c r="BF105" s="4">
        <v>0</v>
      </c>
      <c r="BG105" s="55">
        <v>0</v>
      </c>
      <c r="BH105" s="48">
        <v>0</v>
      </c>
      <c r="BI105" s="4">
        <v>0</v>
      </c>
      <c r="BJ105" s="55">
        <v>0</v>
      </c>
      <c r="BK105" s="52">
        <v>0</v>
      </c>
      <c r="BL105" s="16">
        <v>0</v>
      </c>
      <c r="BM105" s="54">
        <v>0</v>
      </c>
      <c r="BN105" s="48">
        <v>0</v>
      </c>
      <c r="BO105" s="4">
        <v>0</v>
      </c>
      <c r="BP105" s="55">
        <v>0</v>
      </c>
      <c r="BQ105" s="48">
        <v>0</v>
      </c>
      <c r="BR105" s="4">
        <v>0</v>
      </c>
      <c r="BS105" s="55">
        <v>0</v>
      </c>
      <c r="BT105" s="48">
        <v>0</v>
      </c>
      <c r="BU105" s="4">
        <v>0</v>
      </c>
      <c r="BV105" s="55">
        <v>0</v>
      </c>
      <c r="BW105" s="48">
        <v>0</v>
      </c>
      <c r="BX105" s="4">
        <v>0</v>
      </c>
      <c r="BY105" s="55">
        <v>0</v>
      </c>
      <c r="BZ105" s="48">
        <v>0</v>
      </c>
      <c r="CA105" s="4">
        <v>0</v>
      </c>
      <c r="CB105" s="55">
        <v>0</v>
      </c>
      <c r="CC105" s="48">
        <v>0</v>
      </c>
      <c r="CD105" s="4">
        <v>0</v>
      </c>
      <c r="CE105" s="55">
        <v>0</v>
      </c>
      <c r="CF105" s="52">
        <v>0</v>
      </c>
      <c r="CG105" s="16">
        <v>0</v>
      </c>
      <c r="CH105" s="54">
        <v>0</v>
      </c>
      <c r="CI105" s="48">
        <v>0</v>
      </c>
      <c r="CJ105" s="4">
        <v>0</v>
      </c>
      <c r="CK105" s="55">
        <v>0</v>
      </c>
      <c r="CL105" s="48">
        <v>0</v>
      </c>
      <c r="CM105" s="4">
        <v>0</v>
      </c>
      <c r="CN105" s="55">
        <v>0</v>
      </c>
      <c r="CO105" s="48">
        <v>0</v>
      </c>
      <c r="CP105" s="4">
        <v>0</v>
      </c>
      <c r="CQ105" s="55">
        <v>0</v>
      </c>
      <c r="CR105" s="48">
        <v>0</v>
      </c>
      <c r="CS105" s="4">
        <v>0</v>
      </c>
      <c r="CT105" s="55">
        <v>0</v>
      </c>
      <c r="CU105" s="7">
        <f t="shared" si="79"/>
        <v>49.075000000000003</v>
      </c>
      <c r="CV105" s="10">
        <f t="shared" si="80"/>
        <v>512.30999999999995</v>
      </c>
    </row>
    <row r="106" spans="1:100" x14ac:dyDescent="0.3">
      <c r="A106" s="14">
        <v>2016</v>
      </c>
      <c r="B106" s="58" t="s">
        <v>14</v>
      </c>
      <c r="C106" s="48">
        <v>0</v>
      </c>
      <c r="D106" s="4">
        <v>0</v>
      </c>
      <c r="E106" s="55">
        <v>0</v>
      </c>
      <c r="F106" s="48">
        <v>0</v>
      </c>
      <c r="G106" s="4">
        <v>0</v>
      </c>
      <c r="H106" s="55">
        <v>0</v>
      </c>
      <c r="I106" s="48">
        <v>0</v>
      </c>
      <c r="J106" s="4">
        <v>0</v>
      </c>
      <c r="K106" s="55">
        <v>0</v>
      </c>
      <c r="L106" s="48">
        <v>0</v>
      </c>
      <c r="M106" s="4">
        <v>0</v>
      </c>
      <c r="N106" s="55">
        <v>0</v>
      </c>
      <c r="O106" s="48">
        <v>0</v>
      </c>
      <c r="P106" s="4">
        <v>0</v>
      </c>
      <c r="Q106" s="55">
        <v>0</v>
      </c>
      <c r="R106" s="48">
        <v>0</v>
      </c>
      <c r="S106" s="4">
        <v>0</v>
      </c>
      <c r="T106" s="55">
        <v>0</v>
      </c>
      <c r="U106" s="48">
        <v>0</v>
      </c>
      <c r="V106" s="4">
        <v>0</v>
      </c>
      <c r="W106" s="55">
        <f t="shared" si="73"/>
        <v>0</v>
      </c>
      <c r="X106" s="48">
        <v>0</v>
      </c>
      <c r="Y106" s="4">
        <v>0</v>
      </c>
      <c r="Z106" s="55">
        <v>0</v>
      </c>
      <c r="AA106" s="48">
        <v>0</v>
      </c>
      <c r="AB106" s="4">
        <v>0</v>
      </c>
      <c r="AC106" s="55">
        <v>0</v>
      </c>
      <c r="AD106" s="48">
        <v>0</v>
      </c>
      <c r="AE106" s="4">
        <v>0</v>
      </c>
      <c r="AF106" s="55">
        <v>0</v>
      </c>
      <c r="AG106" s="48">
        <v>0</v>
      </c>
      <c r="AH106" s="4">
        <v>0</v>
      </c>
      <c r="AI106" s="55">
        <v>0</v>
      </c>
      <c r="AJ106" s="48">
        <v>0</v>
      </c>
      <c r="AK106" s="4">
        <v>0</v>
      </c>
      <c r="AL106" s="49">
        <f t="shared" si="84"/>
        <v>0</v>
      </c>
      <c r="AM106" s="48">
        <v>0</v>
      </c>
      <c r="AN106" s="4">
        <v>0</v>
      </c>
      <c r="AO106" s="55">
        <v>0</v>
      </c>
      <c r="AP106" s="48">
        <v>0</v>
      </c>
      <c r="AQ106" s="4">
        <v>0</v>
      </c>
      <c r="AR106" s="55">
        <v>0</v>
      </c>
      <c r="AS106" s="48">
        <v>0</v>
      </c>
      <c r="AT106" s="4">
        <v>0</v>
      </c>
      <c r="AU106" s="55">
        <v>0</v>
      </c>
      <c r="AV106" s="48">
        <v>0</v>
      </c>
      <c r="AW106" s="4">
        <v>0</v>
      </c>
      <c r="AX106" s="55">
        <f t="shared" si="78"/>
        <v>0</v>
      </c>
      <c r="AY106" s="48">
        <v>0</v>
      </c>
      <c r="AZ106" s="4">
        <v>0</v>
      </c>
      <c r="BA106" s="55">
        <v>0</v>
      </c>
      <c r="BB106" s="48">
        <v>0</v>
      </c>
      <c r="BC106" s="4">
        <v>0</v>
      </c>
      <c r="BD106" s="55">
        <v>0</v>
      </c>
      <c r="BE106" s="48">
        <v>0</v>
      </c>
      <c r="BF106" s="4">
        <v>0</v>
      </c>
      <c r="BG106" s="55">
        <v>0</v>
      </c>
      <c r="BH106" s="48">
        <v>0</v>
      </c>
      <c r="BI106" s="4">
        <v>0</v>
      </c>
      <c r="BJ106" s="55">
        <v>0</v>
      </c>
      <c r="BK106" s="48">
        <v>2E-3</v>
      </c>
      <c r="BL106" s="4">
        <v>2.5</v>
      </c>
      <c r="BM106" s="55">
        <f t="shared" ref="BM106" si="87">BL106/BK106*1000</f>
        <v>1250000</v>
      </c>
      <c r="BN106" s="48">
        <v>0</v>
      </c>
      <c r="BO106" s="4">
        <v>0</v>
      </c>
      <c r="BP106" s="55">
        <v>0</v>
      </c>
      <c r="BQ106" s="48">
        <v>0</v>
      </c>
      <c r="BR106" s="4">
        <v>0</v>
      </c>
      <c r="BS106" s="55">
        <v>0</v>
      </c>
      <c r="BT106" s="48">
        <v>0</v>
      </c>
      <c r="BU106" s="4">
        <v>0</v>
      </c>
      <c r="BV106" s="55">
        <v>0</v>
      </c>
      <c r="BW106" s="48">
        <v>0</v>
      </c>
      <c r="BX106" s="4">
        <v>0</v>
      </c>
      <c r="BY106" s="55">
        <v>0</v>
      </c>
      <c r="BZ106" s="48">
        <v>0</v>
      </c>
      <c r="CA106" s="4">
        <v>0</v>
      </c>
      <c r="CB106" s="55">
        <v>0</v>
      </c>
      <c r="CC106" s="48">
        <v>0</v>
      </c>
      <c r="CD106" s="4">
        <v>0</v>
      </c>
      <c r="CE106" s="55">
        <v>0</v>
      </c>
      <c r="CF106" s="52">
        <v>0</v>
      </c>
      <c r="CG106" s="16">
        <v>0</v>
      </c>
      <c r="CH106" s="54">
        <v>0</v>
      </c>
      <c r="CI106" s="48">
        <v>0</v>
      </c>
      <c r="CJ106" s="4">
        <v>0</v>
      </c>
      <c r="CK106" s="55">
        <v>0</v>
      </c>
      <c r="CL106" s="48">
        <v>0</v>
      </c>
      <c r="CM106" s="4">
        <v>0</v>
      </c>
      <c r="CN106" s="55">
        <v>0</v>
      </c>
      <c r="CO106" s="48">
        <v>0</v>
      </c>
      <c r="CP106" s="4">
        <v>0</v>
      </c>
      <c r="CQ106" s="55">
        <v>0</v>
      </c>
      <c r="CR106" s="48">
        <v>0</v>
      </c>
      <c r="CS106" s="4">
        <v>0</v>
      </c>
      <c r="CT106" s="55">
        <v>0</v>
      </c>
      <c r="CU106" s="7">
        <f t="shared" si="79"/>
        <v>2E-3</v>
      </c>
      <c r="CV106" s="10">
        <f t="shared" si="80"/>
        <v>2.5</v>
      </c>
    </row>
    <row r="107" spans="1:100" x14ac:dyDescent="0.3">
      <c r="A107" s="14">
        <v>2016</v>
      </c>
      <c r="B107" s="58" t="s">
        <v>15</v>
      </c>
      <c r="C107" s="48">
        <v>0</v>
      </c>
      <c r="D107" s="4">
        <v>0</v>
      </c>
      <c r="E107" s="55">
        <v>0</v>
      </c>
      <c r="F107" s="48">
        <v>0</v>
      </c>
      <c r="G107" s="4">
        <v>0</v>
      </c>
      <c r="H107" s="55">
        <v>0</v>
      </c>
      <c r="I107" s="48">
        <v>0</v>
      </c>
      <c r="J107" s="4">
        <v>0</v>
      </c>
      <c r="K107" s="55">
        <v>0</v>
      </c>
      <c r="L107" s="48">
        <v>0</v>
      </c>
      <c r="M107" s="4">
        <v>0</v>
      </c>
      <c r="N107" s="55">
        <v>0</v>
      </c>
      <c r="O107" s="48">
        <v>25</v>
      </c>
      <c r="P107" s="4">
        <v>261.98</v>
      </c>
      <c r="Q107" s="55">
        <f t="shared" si="72"/>
        <v>10479.200000000001</v>
      </c>
      <c r="R107" s="48">
        <v>0</v>
      </c>
      <c r="S107" s="4">
        <v>0</v>
      </c>
      <c r="T107" s="55">
        <v>0</v>
      </c>
      <c r="U107" s="48">
        <v>0</v>
      </c>
      <c r="V107" s="4">
        <v>0</v>
      </c>
      <c r="W107" s="55">
        <f t="shared" si="73"/>
        <v>0</v>
      </c>
      <c r="X107" s="48">
        <v>0.14499999999999999</v>
      </c>
      <c r="Y107" s="4">
        <v>8.6999999999999993</v>
      </c>
      <c r="Z107" s="55">
        <f t="shared" si="74"/>
        <v>60000</v>
      </c>
      <c r="AA107" s="48">
        <v>0</v>
      </c>
      <c r="AB107" s="4">
        <v>0</v>
      </c>
      <c r="AC107" s="55">
        <v>0</v>
      </c>
      <c r="AD107" s="48">
        <v>0</v>
      </c>
      <c r="AE107" s="4">
        <v>0</v>
      </c>
      <c r="AF107" s="55">
        <v>0</v>
      </c>
      <c r="AG107" s="48">
        <v>0</v>
      </c>
      <c r="AH107" s="4">
        <v>0</v>
      </c>
      <c r="AI107" s="55">
        <v>0</v>
      </c>
      <c r="AJ107" s="48">
        <v>0</v>
      </c>
      <c r="AK107" s="4">
        <v>0</v>
      </c>
      <c r="AL107" s="49">
        <f t="shared" si="84"/>
        <v>0</v>
      </c>
      <c r="AM107" s="48">
        <v>0</v>
      </c>
      <c r="AN107" s="4">
        <v>0</v>
      </c>
      <c r="AO107" s="55">
        <v>0</v>
      </c>
      <c r="AP107" s="48">
        <v>0</v>
      </c>
      <c r="AQ107" s="4">
        <v>0</v>
      </c>
      <c r="AR107" s="55">
        <v>0</v>
      </c>
      <c r="AS107" s="48">
        <v>0</v>
      </c>
      <c r="AT107" s="4">
        <v>0</v>
      </c>
      <c r="AU107" s="55">
        <v>0</v>
      </c>
      <c r="AV107" s="48">
        <v>0</v>
      </c>
      <c r="AW107" s="4">
        <v>0</v>
      </c>
      <c r="AX107" s="55">
        <f t="shared" si="78"/>
        <v>0</v>
      </c>
      <c r="AY107" s="48">
        <v>0</v>
      </c>
      <c r="AZ107" s="4">
        <v>0</v>
      </c>
      <c r="BA107" s="55">
        <v>0</v>
      </c>
      <c r="BB107" s="48">
        <v>0</v>
      </c>
      <c r="BC107" s="4">
        <v>0</v>
      </c>
      <c r="BD107" s="55">
        <v>0</v>
      </c>
      <c r="BE107" s="48">
        <v>0</v>
      </c>
      <c r="BF107" s="4">
        <v>0</v>
      </c>
      <c r="BG107" s="55">
        <v>0</v>
      </c>
      <c r="BH107" s="48">
        <v>0</v>
      </c>
      <c r="BI107" s="4">
        <v>0</v>
      </c>
      <c r="BJ107" s="55">
        <v>0</v>
      </c>
      <c r="BK107" s="48">
        <v>0</v>
      </c>
      <c r="BL107" s="4">
        <v>0</v>
      </c>
      <c r="BM107" s="55">
        <v>0</v>
      </c>
      <c r="BN107" s="48">
        <v>0</v>
      </c>
      <c r="BO107" s="4">
        <v>0</v>
      </c>
      <c r="BP107" s="55">
        <v>0</v>
      </c>
      <c r="BQ107" s="48">
        <v>0</v>
      </c>
      <c r="BR107" s="4">
        <v>0</v>
      </c>
      <c r="BS107" s="55">
        <v>0</v>
      </c>
      <c r="BT107" s="48">
        <v>0</v>
      </c>
      <c r="BU107" s="4">
        <v>0</v>
      </c>
      <c r="BV107" s="55">
        <v>0</v>
      </c>
      <c r="BW107" s="48">
        <v>0</v>
      </c>
      <c r="BX107" s="4">
        <v>0</v>
      </c>
      <c r="BY107" s="55">
        <v>0</v>
      </c>
      <c r="BZ107" s="48">
        <v>0</v>
      </c>
      <c r="CA107" s="4">
        <v>0</v>
      </c>
      <c r="CB107" s="55">
        <v>0</v>
      </c>
      <c r="CC107" s="48">
        <v>0</v>
      </c>
      <c r="CD107" s="4">
        <v>0</v>
      </c>
      <c r="CE107" s="55">
        <v>0</v>
      </c>
      <c r="CF107" s="52">
        <v>0</v>
      </c>
      <c r="CG107" s="16">
        <v>0</v>
      </c>
      <c r="CH107" s="54">
        <v>0</v>
      </c>
      <c r="CI107" s="48">
        <v>0</v>
      </c>
      <c r="CJ107" s="4">
        <v>0</v>
      </c>
      <c r="CK107" s="55">
        <v>0</v>
      </c>
      <c r="CL107" s="48">
        <v>0</v>
      </c>
      <c r="CM107" s="4">
        <v>0</v>
      </c>
      <c r="CN107" s="55">
        <v>0</v>
      </c>
      <c r="CO107" s="48">
        <v>0</v>
      </c>
      <c r="CP107" s="4">
        <v>0</v>
      </c>
      <c r="CQ107" s="55">
        <v>0</v>
      </c>
      <c r="CR107" s="48">
        <v>0</v>
      </c>
      <c r="CS107" s="4">
        <v>0</v>
      </c>
      <c r="CT107" s="55">
        <v>0</v>
      </c>
      <c r="CU107" s="7">
        <f t="shared" si="79"/>
        <v>25.145</v>
      </c>
      <c r="CV107" s="10">
        <f t="shared" si="80"/>
        <v>270.68</v>
      </c>
    </row>
    <row r="108" spans="1:100" x14ac:dyDescent="0.3">
      <c r="A108" s="14">
        <v>2016</v>
      </c>
      <c r="B108" s="58" t="s">
        <v>16</v>
      </c>
      <c r="C108" s="48">
        <v>0</v>
      </c>
      <c r="D108" s="4">
        <v>0</v>
      </c>
      <c r="E108" s="55">
        <v>0</v>
      </c>
      <c r="F108" s="48">
        <v>0</v>
      </c>
      <c r="G108" s="4">
        <v>0</v>
      </c>
      <c r="H108" s="55">
        <v>0</v>
      </c>
      <c r="I108" s="48">
        <v>0</v>
      </c>
      <c r="J108" s="4">
        <v>0</v>
      </c>
      <c r="K108" s="55">
        <v>0</v>
      </c>
      <c r="L108" s="48">
        <v>34.435000000000002</v>
      </c>
      <c r="M108" s="4">
        <v>1191.78</v>
      </c>
      <c r="N108" s="55">
        <f t="shared" si="83"/>
        <v>34609.554232612165</v>
      </c>
      <c r="O108" s="48">
        <v>0</v>
      </c>
      <c r="P108" s="4">
        <v>0</v>
      </c>
      <c r="Q108" s="55">
        <v>0</v>
      </c>
      <c r="R108" s="48">
        <v>0</v>
      </c>
      <c r="S108" s="4">
        <v>0</v>
      </c>
      <c r="T108" s="55">
        <v>0</v>
      </c>
      <c r="U108" s="48">
        <v>0</v>
      </c>
      <c r="V108" s="4">
        <v>0</v>
      </c>
      <c r="W108" s="55">
        <f t="shared" si="73"/>
        <v>0</v>
      </c>
      <c r="X108" s="48">
        <v>1.36</v>
      </c>
      <c r="Y108" s="4">
        <v>114.02</v>
      </c>
      <c r="Z108" s="55">
        <f t="shared" si="74"/>
        <v>83838.235294117636</v>
      </c>
      <c r="AA108" s="48">
        <v>0</v>
      </c>
      <c r="AB108" s="4">
        <v>0</v>
      </c>
      <c r="AC108" s="55">
        <v>0</v>
      </c>
      <c r="AD108" s="48">
        <v>0</v>
      </c>
      <c r="AE108" s="4">
        <v>0</v>
      </c>
      <c r="AF108" s="55">
        <v>0</v>
      </c>
      <c r="AG108" s="48">
        <v>0</v>
      </c>
      <c r="AH108" s="4">
        <v>0</v>
      </c>
      <c r="AI108" s="55">
        <v>0</v>
      </c>
      <c r="AJ108" s="48">
        <v>0</v>
      </c>
      <c r="AK108" s="4">
        <v>0</v>
      </c>
      <c r="AL108" s="49">
        <f t="shared" si="84"/>
        <v>0</v>
      </c>
      <c r="AM108" s="48">
        <v>0</v>
      </c>
      <c r="AN108" s="4">
        <v>0</v>
      </c>
      <c r="AO108" s="55">
        <v>0</v>
      </c>
      <c r="AP108" s="48">
        <v>0</v>
      </c>
      <c r="AQ108" s="4">
        <v>0</v>
      </c>
      <c r="AR108" s="55">
        <v>0</v>
      </c>
      <c r="AS108" s="48">
        <v>0</v>
      </c>
      <c r="AT108" s="4">
        <v>0</v>
      </c>
      <c r="AU108" s="55">
        <v>0</v>
      </c>
      <c r="AV108" s="48">
        <v>0</v>
      </c>
      <c r="AW108" s="4">
        <v>0</v>
      </c>
      <c r="AX108" s="55">
        <f t="shared" si="78"/>
        <v>0</v>
      </c>
      <c r="AY108" s="48">
        <v>0</v>
      </c>
      <c r="AZ108" s="4">
        <v>0</v>
      </c>
      <c r="BA108" s="55">
        <v>0</v>
      </c>
      <c r="BB108" s="48">
        <v>0</v>
      </c>
      <c r="BC108" s="4">
        <v>0</v>
      </c>
      <c r="BD108" s="55">
        <v>0</v>
      </c>
      <c r="BE108" s="48">
        <v>0</v>
      </c>
      <c r="BF108" s="4">
        <v>0</v>
      </c>
      <c r="BG108" s="55">
        <v>0</v>
      </c>
      <c r="BH108" s="48">
        <v>0</v>
      </c>
      <c r="BI108" s="4">
        <v>0</v>
      </c>
      <c r="BJ108" s="55">
        <v>0</v>
      </c>
      <c r="BK108" s="48">
        <v>0</v>
      </c>
      <c r="BL108" s="4">
        <v>0</v>
      </c>
      <c r="BM108" s="55">
        <v>0</v>
      </c>
      <c r="BN108" s="48">
        <v>0</v>
      </c>
      <c r="BO108" s="4">
        <v>0</v>
      </c>
      <c r="BP108" s="55">
        <v>0</v>
      </c>
      <c r="BQ108" s="48">
        <v>0</v>
      </c>
      <c r="BR108" s="4">
        <v>0</v>
      </c>
      <c r="BS108" s="55">
        <v>0</v>
      </c>
      <c r="BT108" s="48">
        <v>0</v>
      </c>
      <c r="BU108" s="4">
        <v>0</v>
      </c>
      <c r="BV108" s="55">
        <v>0</v>
      </c>
      <c r="BW108" s="48">
        <v>0</v>
      </c>
      <c r="BX108" s="4">
        <v>0</v>
      </c>
      <c r="BY108" s="55">
        <v>0</v>
      </c>
      <c r="BZ108" s="48">
        <v>0</v>
      </c>
      <c r="CA108" s="4">
        <v>0</v>
      </c>
      <c r="CB108" s="55">
        <v>0</v>
      </c>
      <c r="CC108" s="48">
        <v>0</v>
      </c>
      <c r="CD108" s="4">
        <v>0</v>
      </c>
      <c r="CE108" s="55">
        <v>0</v>
      </c>
      <c r="CF108" s="52">
        <v>0</v>
      </c>
      <c r="CG108" s="16">
        <v>0</v>
      </c>
      <c r="CH108" s="54">
        <v>0</v>
      </c>
      <c r="CI108" s="48">
        <v>0</v>
      </c>
      <c r="CJ108" s="4">
        <v>0</v>
      </c>
      <c r="CK108" s="55">
        <v>0</v>
      </c>
      <c r="CL108" s="48">
        <v>0</v>
      </c>
      <c r="CM108" s="4">
        <v>0</v>
      </c>
      <c r="CN108" s="55">
        <v>0</v>
      </c>
      <c r="CO108" s="48">
        <v>0</v>
      </c>
      <c r="CP108" s="4">
        <v>0</v>
      </c>
      <c r="CQ108" s="55">
        <v>0</v>
      </c>
      <c r="CR108" s="48">
        <v>0</v>
      </c>
      <c r="CS108" s="4">
        <v>0</v>
      </c>
      <c r="CT108" s="55">
        <v>0</v>
      </c>
      <c r="CU108" s="7">
        <f t="shared" si="79"/>
        <v>35.795000000000002</v>
      </c>
      <c r="CV108" s="10">
        <f t="shared" si="80"/>
        <v>1305.8</v>
      </c>
    </row>
    <row r="109" spans="1:100" ht="15" thickBot="1" x14ac:dyDescent="0.35">
      <c r="A109" s="34"/>
      <c r="B109" s="59" t="s">
        <v>17</v>
      </c>
      <c r="C109" s="50">
        <f>SUM(C97:C108)</f>
        <v>0</v>
      </c>
      <c r="D109" s="33">
        <f>SUM(D97:D108)</f>
        <v>0</v>
      </c>
      <c r="E109" s="51"/>
      <c r="F109" s="50">
        <f>SUM(F97:F108)</f>
        <v>0</v>
      </c>
      <c r="G109" s="33">
        <f>SUM(G97:G108)</f>
        <v>0</v>
      </c>
      <c r="H109" s="51"/>
      <c r="I109" s="50">
        <f>SUM(I97:I108)</f>
        <v>0</v>
      </c>
      <c r="J109" s="33">
        <f>SUM(J97:J108)</f>
        <v>0</v>
      </c>
      <c r="K109" s="51"/>
      <c r="L109" s="50">
        <f>SUM(L97:L108)</f>
        <v>34.475000000000001</v>
      </c>
      <c r="M109" s="33">
        <f>SUM(M97:M108)</f>
        <v>1197.82</v>
      </c>
      <c r="N109" s="51"/>
      <c r="O109" s="50">
        <f>SUM(O97:O108)</f>
        <v>1995.11</v>
      </c>
      <c r="P109" s="33">
        <f>SUM(P97:P108)</f>
        <v>15514.689999999999</v>
      </c>
      <c r="Q109" s="51"/>
      <c r="R109" s="50">
        <f>SUM(R97:R108)</f>
        <v>0</v>
      </c>
      <c r="S109" s="33">
        <f>SUM(S97:S108)</f>
        <v>0</v>
      </c>
      <c r="T109" s="51"/>
      <c r="U109" s="50">
        <f t="shared" ref="U109:V109" si="88">SUM(U97:U108)</f>
        <v>0</v>
      </c>
      <c r="V109" s="33">
        <f t="shared" si="88"/>
        <v>0</v>
      </c>
      <c r="W109" s="51"/>
      <c r="X109" s="50">
        <f>SUM(X97:X108)</f>
        <v>3.875</v>
      </c>
      <c r="Y109" s="33">
        <f>SUM(Y97:Y108)</f>
        <v>342.42999999999995</v>
      </c>
      <c r="Z109" s="51"/>
      <c r="AA109" s="50">
        <f>SUM(AA97:AA108)</f>
        <v>6.7290000000000001</v>
      </c>
      <c r="AB109" s="33">
        <f>SUM(AB97:AB108)</f>
        <v>163.26</v>
      </c>
      <c r="AC109" s="51"/>
      <c r="AD109" s="50">
        <f>SUM(AD97:AD108)</f>
        <v>0</v>
      </c>
      <c r="AE109" s="33">
        <f>SUM(AE97:AE108)</f>
        <v>0</v>
      </c>
      <c r="AF109" s="51"/>
      <c r="AG109" s="50">
        <f>SUM(AG97:AG108)</f>
        <v>75</v>
      </c>
      <c r="AH109" s="33">
        <f>SUM(AH97:AH108)</f>
        <v>883.96</v>
      </c>
      <c r="AI109" s="51"/>
      <c r="AJ109" s="50">
        <f>SUM(AJ97:AJ108)</f>
        <v>0</v>
      </c>
      <c r="AK109" s="33">
        <f>SUM(AK97:AK108)</f>
        <v>0</v>
      </c>
      <c r="AL109" s="51"/>
      <c r="AM109" s="50">
        <f>SUM(AM97:AM108)</f>
        <v>2.19</v>
      </c>
      <c r="AN109" s="33">
        <f>SUM(AN97:AN108)</f>
        <v>95.13</v>
      </c>
      <c r="AO109" s="51"/>
      <c r="AP109" s="50">
        <f>SUM(AP97:AP108)</f>
        <v>0</v>
      </c>
      <c r="AQ109" s="33">
        <f>SUM(AQ97:AQ108)</f>
        <v>0</v>
      </c>
      <c r="AR109" s="51"/>
      <c r="AS109" s="50">
        <f>SUM(AS97:AS108)</f>
        <v>0</v>
      </c>
      <c r="AT109" s="33">
        <f>SUM(AT97:AT108)</f>
        <v>0</v>
      </c>
      <c r="AU109" s="51"/>
      <c r="AV109" s="50">
        <f t="shared" ref="AV109:AW109" si="89">SUM(AV97:AV108)</f>
        <v>0</v>
      </c>
      <c r="AW109" s="33">
        <f t="shared" si="89"/>
        <v>0</v>
      </c>
      <c r="AX109" s="51"/>
      <c r="AY109" s="50">
        <f>SUM(AY97:AY108)</f>
        <v>0</v>
      </c>
      <c r="AZ109" s="33">
        <f>SUM(AZ97:AZ108)</f>
        <v>0</v>
      </c>
      <c r="BA109" s="51"/>
      <c r="BB109" s="50">
        <f>SUM(BB97:BB108)</f>
        <v>0</v>
      </c>
      <c r="BC109" s="33">
        <f>SUM(BC97:BC108)</f>
        <v>0</v>
      </c>
      <c r="BD109" s="51"/>
      <c r="BE109" s="50">
        <f>SUM(BE97:BE108)</f>
        <v>0</v>
      </c>
      <c r="BF109" s="33">
        <f>SUM(BF97:BF108)</f>
        <v>0</v>
      </c>
      <c r="BG109" s="51"/>
      <c r="BH109" s="50">
        <f>SUM(BH97:BH108)</f>
        <v>660</v>
      </c>
      <c r="BI109" s="33">
        <f>SUM(BI97:BI108)</f>
        <v>3672.66</v>
      </c>
      <c r="BJ109" s="51"/>
      <c r="BK109" s="50">
        <f>SUM(BK97:BK108)</f>
        <v>2E-3</v>
      </c>
      <c r="BL109" s="33">
        <f>SUM(BL97:BL108)</f>
        <v>2.5</v>
      </c>
      <c r="BM109" s="51"/>
      <c r="BN109" s="50">
        <f>SUM(BN97:BN108)</f>
        <v>5.7750000000000004</v>
      </c>
      <c r="BO109" s="33">
        <f>SUM(BO97:BO108)</f>
        <v>19.48</v>
      </c>
      <c r="BP109" s="51"/>
      <c r="BQ109" s="50">
        <f>SUM(BQ97:BQ108)</f>
        <v>0</v>
      </c>
      <c r="BR109" s="33">
        <f>SUM(BR97:BR108)</f>
        <v>0</v>
      </c>
      <c r="BS109" s="51"/>
      <c r="BT109" s="50">
        <f>SUM(BT97:BT108)</f>
        <v>0</v>
      </c>
      <c r="BU109" s="33">
        <f>SUM(BU97:BU108)</f>
        <v>0</v>
      </c>
      <c r="BV109" s="51"/>
      <c r="BW109" s="50">
        <f>SUM(BW97:BW108)</f>
        <v>1E-3</v>
      </c>
      <c r="BX109" s="33">
        <f>SUM(BX97:BX108)</f>
        <v>1.2</v>
      </c>
      <c r="BY109" s="51"/>
      <c r="BZ109" s="50">
        <f>SUM(BZ97:BZ108)</f>
        <v>0</v>
      </c>
      <c r="CA109" s="33">
        <f>SUM(CA97:CA108)</f>
        <v>0</v>
      </c>
      <c r="CB109" s="51"/>
      <c r="CC109" s="50">
        <f>SUM(CC97:CC108)</f>
        <v>0</v>
      </c>
      <c r="CD109" s="33">
        <f>SUM(CD97:CD108)</f>
        <v>0</v>
      </c>
      <c r="CE109" s="51"/>
      <c r="CF109" s="50">
        <f>SUM(CF97:CF108)</f>
        <v>0</v>
      </c>
      <c r="CG109" s="33">
        <f>SUM(CG97:CG108)</f>
        <v>0</v>
      </c>
      <c r="CH109" s="51"/>
      <c r="CI109" s="50">
        <f>SUM(CI97:CI108)</f>
        <v>0.3</v>
      </c>
      <c r="CJ109" s="33">
        <f>SUM(CJ97:CJ108)</f>
        <v>9.2200000000000006</v>
      </c>
      <c r="CK109" s="51"/>
      <c r="CL109" s="50">
        <f>SUM(CL97:CL108)</f>
        <v>0</v>
      </c>
      <c r="CM109" s="33">
        <f>SUM(CM97:CM108)</f>
        <v>0</v>
      </c>
      <c r="CN109" s="51"/>
      <c r="CO109" s="50">
        <f>SUM(CO97:CO108)</f>
        <v>0</v>
      </c>
      <c r="CP109" s="33">
        <f>SUM(CP97:CP108)</f>
        <v>0</v>
      </c>
      <c r="CQ109" s="51"/>
      <c r="CR109" s="50">
        <f>SUM(CR97:CR108)</f>
        <v>0</v>
      </c>
      <c r="CS109" s="33">
        <f>SUM(CS97:CS108)</f>
        <v>0</v>
      </c>
      <c r="CT109" s="51"/>
      <c r="CU109" s="35">
        <f t="shared" si="79"/>
        <v>2783.4569999999999</v>
      </c>
      <c r="CV109" s="36">
        <f t="shared" si="80"/>
        <v>21902.35</v>
      </c>
    </row>
    <row r="110" spans="1:100" x14ac:dyDescent="0.3">
      <c r="A110" s="14">
        <v>2017</v>
      </c>
      <c r="B110" s="60"/>
      <c r="C110" s="52">
        <v>0</v>
      </c>
      <c r="D110" s="16">
        <v>0</v>
      </c>
      <c r="E110" s="55">
        <v>0</v>
      </c>
      <c r="F110" s="52">
        <v>0</v>
      </c>
      <c r="G110" s="16">
        <v>0</v>
      </c>
      <c r="H110" s="55">
        <v>0</v>
      </c>
      <c r="I110" s="52">
        <v>0</v>
      </c>
      <c r="J110" s="16">
        <v>0</v>
      </c>
      <c r="K110" s="55">
        <v>0</v>
      </c>
      <c r="L110" s="52">
        <v>0</v>
      </c>
      <c r="M110" s="16">
        <v>0</v>
      </c>
      <c r="N110" s="55">
        <v>0</v>
      </c>
      <c r="O110" s="52">
        <v>124</v>
      </c>
      <c r="P110" s="16">
        <v>1302.23</v>
      </c>
      <c r="Q110" s="55">
        <f t="shared" ref="Q110:Q121" si="90">P110/O110*1000</f>
        <v>10501.854838709678</v>
      </c>
      <c r="R110" s="52">
        <v>0</v>
      </c>
      <c r="S110" s="16">
        <v>0</v>
      </c>
      <c r="T110" s="55">
        <v>0</v>
      </c>
      <c r="U110" s="52">
        <v>0</v>
      </c>
      <c r="V110" s="16">
        <v>0</v>
      </c>
      <c r="W110" s="55">
        <f t="shared" ref="W110:W121" si="91">IF(U110=0,0,V110/U110*1000)</f>
        <v>0</v>
      </c>
      <c r="X110" s="52">
        <v>11.3</v>
      </c>
      <c r="Y110" s="16">
        <v>551.54999999999995</v>
      </c>
      <c r="Z110" s="55">
        <f t="shared" ref="Z110:Z121" si="92">Y110/X110*1000</f>
        <v>48809.734513274328</v>
      </c>
      <c r="AA110" s="52">
        <v>1.6020000000000001</v>
      </c>
      <c r="AB110" s="16">
        <v>71.02</v>
      </c>
      <c r="AC110" s="55">
        <f t="shared" ref="AC110:AC116" si="93">AB110/AA110*1000</f>
        <v>44332.084893882646</v>
      </c>
      <c r="AD110" s="52">
        <v>0</v>
      </c>
      <c r="AE110" s="16">
        <v>0</v>
      </c>
      <c r="AF110" s="55">
        <v>0</v>
      </c>
      <c r="AG110" s="52">
        <v>0</v>
      </c>
      <c r="AH110" s="16">
        <v>0</v>
      </c>
      <c r="AI110" s="55">
        <v>0</v>
      </c>
      <c r="AJ110" s="52">
        <v>0</v>
      </c>
      <c r="AK110" s="16">
        <v>0</v>
      </c>
      <c r="AL110" s="55">
        <v>0</v>
      </c>
      <c r="AM110" s="52">
        <v>0</v>
      </c>
      <c r="AN110" s="16">
        <v>0</v>
      </c>
      <c r="AO110" s="55">
        <v>0</v>
      </c>
      <c r="AP110" s="52">
        <v>0</v>
      </c>
      <c r="AQ110" s="16">
        <v>0</v>
      </c>
      <c r="AR110" s="55">
        <v>0</v>
      </c>
      <c r="AS110" s="52">
        <v>0</v>
      </c>
      <c r="AT110" s="16">
        <v>0</v>
      </c>
      <c r="AU110" s="55">
        <v>0</v>
      </c>
      <c r="AV110" s="52">
        <v>0</v>
      </c>
      <c r="AW110" s="16">
        <v>0</v>
      </c>
      <c r="AX110" s="55">
        <f t="shared" ref="AX110:AX121" si="94">IF(AV110=0,0,AW110/AV110*1000)</f>
        <v>0</v>
      </c>
      <c r="AY110" s="52">
        <v>0</v>
      </c>
      <c r="AZ110" s="16">
        <v>0</v>
      </c>
      <c r="BA110" s="55">
        <v>0</v>
      </c>
      <c r="BB110" s="52">
        <v>0</v>
      </c>
      <c r="BC110" s="16">
        <v>0</v>
      </c>
      <c r="BD110" s="55">
        <v>0</v>
      </c>
      <c r="BE110" s="52">
        <v>0</v>
      </c>
      <c r="BF110" s="16">
        <v>0</v>
      </c>
      <c r="BG110" s="55">
        <v>0</v>
      </c>
      <c r="BH110" s="52">
        <v>0</v>
      </c>
      <c r="BI110" s="16">
        <v>0</v>
      </c>
      <c r="BJ110" s="55">
        <v>0</v>
      </c>
      <c r="BK110" s="52">
        <v>0</v>
      </c>
      <c r="BL110" s="16">
        <v>0</v>
      </c>
      <c r="BM110" s="55">
        <v>0</v>
      </c>
      <c r="BN110" s="52">
        <v>0</v>
      </c>
      <c r="BO110" s="16">
        <v>0</v>
      </c>
      <c r="BP110" s="55">
        <v>0</v>
      </c>
      <c r="BQ110" s="52">
        <v>0</v>
      </c>
      <c r="BR110" s="16">
        <v>0</v>
      </c>
      <c r="BS110" s="55">
        <v>0</v>
      </c>
      <c r="BT110" s="52">
        <v>0</v>
      </c>
      <c r="BU110" s="16">
        <v>0</v>
      </c>
      <c r="BV110" s="55">
        <v>0</v>
      </c>
      <c r="BW110" s="52">
        <v>0</v>
      </c>
      <c r="BX110" s="16">
        <v>0</v>
      </c>
      <c r="BY110" s="55">
        <v>0</v>
      </c>
      <c r="BZ110" s="52">
        <v>0</v>
      </c>
      <c r="CA110" s="16">
        <v>0</v>
      </c>
      <c r="CB110" s="55">
        <v>0</v>
      </c>
      <c r="CC110" s="52">
        <v>0</v>
      </c>
      <c r="CD110" s="16">
        <v>0</v>
      </c>
      <c r="CE110" s="55">
        <v>0</v>
      </c>
      <c r="CF110" s="52">
        <v>0</v>
      </c>
      <c r="CG110" s="16">
        <v>0</v>
      </c>
      <c r="CH110" s="55">
        <v>0</v>
      </c>
      <c r="CI110" s="52">
        <v>0</v>
      </c>
      <c r="CJ110" s="16">
        <v>0</v>
      </c>
      <c r="CK110" s="55">
        <v>0</v>
      </c>
      <c r="CL110" s="52">
        <v>0</v>
      </c>
      <c r="CM110" s="16">
        <v>0</v>
      </c>
      <c r="CN110" s="55">
        <v>0</v>
      </c>
      <c r="CO110" s="52">
        <v>0</v>
      </c>
      <c r="CP110" s="16">
        <v>0</v>
      </c>
      <c r="CQ110" s="55">
        <v>0</v>
      </c>
      <c r="CR110" s="52">
        <v>0</v>
      </c>
      <c r="CS110" s="16">
        <v>0</v>
      </c>
      <c r="CT110" s="55">
        <v>0</v>
      </c>
      <c r="CU110" s="7">
        <f t="shared" ref="CU110:CU122" si="95">SUM(CI110,BT110,BQ110,BB110,AP110,AM110,AA110,X110,O110,L110,I110+BE110+BN110+CR110+CO110+CL110+CC110+BH110+AY110+AS110+AD110+R110+F110+C110)+AG110+BW110+BK110+CF110</f>
        <v>136.90199999999999</v>
      </c>
      <c r="CV110" s="10">
        <f t="shared" ref="CV110:CV122" si="96">SUM(CJ110,BU110,BR110,BC110,AQ110,AN110,AB110,Y110,P110,M110,J110+CD110+BI110+BF110+AZ110+AT110+AE110+S110+G110+D110+CM110+CP110+CS110+BO110)+AH110+BX110+BL110+CG110</f>
        <v>1924.8</v>
      </c>
    </row>
    <row r="111" spans="1:100" x14ac:dyDescent="0.3">
      <c r="A111" s="14">
        <v>2017</v>
      </c>
      <c r="B111" s="58" t="s">
        <v>6</v>
      </c>
      <c r="C111" s="48">
        <v>0</v>
      </c>
      <c r="D111" s="4">
        <v>0</v>
      </c>
      <c r="E111" s="55">
        <v>0</v>
      </c>
      <c r="F111" s="48">
        <v>0</v>
      </c>
      <c r="G111" s="4">
        <v>0</v>
      </c>
      <c r="H111" s="55">
        <v>0</v>
      </c>
      <c r="I111" s="48">
        <v>0</v>
      </c>
      <c r="J111" s="4">
        <v>0</v>
      </c>
      <c r="K111" s="55">
        <v>0</v>
      </c>
      <c r="L111" s="48">
        <v>0</v>
      </c>
      <c r="M111" s="4">
        <v>0</v>
      </c>
      <c r="N111" s="55">
        <v>0</v>
      </c>
      <c r="O111" s="48">
        <v>24</v>
      </c>
      <c r="P111" s="4">
        <v>274.60000000000002</v>
      </c>
      <c r="Q111" s="55">
        <f t="shared" si="90"/>
        <v>11441.666666666668</v>
      </c>
      <c r="R111" s="48">
        <v>0</v>
      </c>
      <c r="S111" s="4">
        <v>0</v>
      </c>
      <c r="T111" s="55">
        <v>0</v>
      </c>
      <c r="U111" s="48">
        <v>0</v>
      </c>
      <c r="V111" s="4">
        <v>0</v>
      </c>
      <c r="W111" s="55">
        <f t="shared" si="91"/>
        <v>0</v>
      </c>
      <c r="X111" s="48">
        <v>14.7</v>
      </c>
      <c r="Y111" s="4">
        <v>660.67</v>
      </c>
      <c r="Z111" s="55">
        <f t="shared" si="92"/>
        <v>44943.537414965991</v>
      </c>
      <c r="AA111" s="48">
        <v>0.02</v>
      </c>
      <c r="AB111" s="4">
        <v>2.88</v>
      </c>
      <c r="AC111" s="55">
        <f t="shared" si="93"/>
        <v>144000</v>
      </c>
      <c r="AD111" s="48">
        <v>0</v>
      </c>
      <c r="AE111" s="4">
        <v>0</v>
      </c>
      <c r="AF111" s="55">
        <v>0</v>
      </c>
      <c r="AG111" s="48">
        <v>0</v>
      </c>
      <c r="AH111" s="4">
        <v>0</v>
      </c>
      <c r="AI111" s="55">
        <v>0</v>
      </c>
      <c r="AJ111" s="48">
        <v>0</v>
      </c>
      <c r="AK111" s="4">
        <v>0</v>
      </c>
      <c r="AL111" s="55">
        <v>0</v>
      </c>
      <c r="AM111" s="48">
        <v>0</v>
      </c>
      <c r="AN111" s="4">
        <v>0</v>
      </c>
      <c r="AO111" s="55">
        <v>0</v>
      </c>
      <c r="AP111" s="48">
        <v>0</v>
      </c>
      <c r="AQ111" s="4">
        <v>0</v>
      </c>
      <c r="AR111" s="55">
        <v>0</v>
      </c>
      <c r="AS111" s="48">
        <v>0</v>
      </c>
      <c r="AT111" s="4">
        <v>0</v>
      </c>
      <c r="AU111" s="55">
        <v>0</v>
      </c>
      <c r="AV111" s="48">
        <v>0</v>
      </c>
      <c r="AW111" s="4">
        <v>0</v>
      </c>
      <c r="AX111" s="55">
        <f t="shared" si="94"/>
        <v>0</v>
      </c>
      <c r="AY111" s="48">
        <v>0</v>
      </c>
      <c r="AZ111" s="4">
        <v>0</v>
      </c>
      <c r="BA111" s="55">
        <v>0</v>
      </c>
      <c r="BB111" s="48">
        <v>0</v>
      </c>
      <c r="BC111" s="4">
        <v>0</v>
      </c>
      <c r="BD111" s="55">
        <v>0</v>
      </c>
      <c r="BE111" s="48">
        <v>0</v>
      </c>
      <c r="BF111" s="4">
        <v>0</v>
      </c>
      <c r="BG111" s="55">
        <v>0</v>
      </c>
      <c r="BH111" s="48">
        <v>0</v>
      </c>
      <c r="BI111" s="4">
        <v>0</v>
      </c>
      <c r="BJ111" s="55">
        <v>0</v>
      </c>
      <c r="BK111" s="48">
        <v>0</v>
      </c>
      <c r="BL111" s="4">
        <v>0</v>
      </c>
      <c r="BM111" s="55">
        <v>0</v>
      </c>
      <c r="BN111" s="48">
        <v>0</v>
      </c>
      <c r="BO111" s="4">
        <v>0</v>
      </c>
      <c r="BP111" s="55">
        <v>0</v>
      </c>
      <c r="BQ111" s="48">
        <v>0</v>
      </c>
      <c r="BR111" s="4">
        <v>0</v>
      </c>
      <c r="BS111" s="55">
        <v>0</v>
      </c>
      <c r="BT111" s="48">
        <v>0</v>
      </c>
      <c r="BU111" s="4">
        <v>0</v>
      </c>
      <c r="BV111" s="55">
        <v>0</v>
      </c>
      <c r="BW111" s="48">
        <v>0</v>
      </c>
      <c r="BX111" s="4">
        <v>0</v>
      </c>
      <c r="BY111" s="55">
        <v>0</v>
      </c>
      <c r="BZ111" s="48">
        <v>0</v>
      </c>
      <c r="CA111" s="4">
        <v>0</v>
      </c>
      <c r="CB111" s="55">
        <v>0</v>
      </c>
      <c r="CC111" s="48">
        <v>0</v>
      </c>
      <c r="CD111" s="4">
        <v>0</v>
      </c>
      <c r="CE111" s="55">
        <v>0</v>
      </c>
      <c r="CF111" s="48">
        <v>0</v>
      </c>
      <c r="CG111" s="4">
        <v>0</v>
      </c>
      <c r="CH111" s="55">
        <v>0</v>
      </c>
      <c r="CI111" s="48">
        <v>0</v>
      </c>
      <c r="CJ111" s="4">
        <v>0</v>
      </c>
      <c r="CK111" s="55">
        <v>0</v>
      </c>
      <c r="CL111" s="48">
        <v>0</v>
      </c>
      <c r="CM111" s="4">
        <v>0</v>
      </c>
      <c r="CN111" s="55">
        <v>0</v>
      </c>
      <c r="CO111" s="48">
        <v>0</v>
      </c>
      <c r="CP111" s="4">
        <v>0</v>
      </c>
      <c r="CQ111" s="55">
        <v>0</v>
      </c>
      <c r="CR111" s="48">
        <v>0</v>
      </c>
      <c r="CS111" s="4">
        <v>0</v>
      </c>
      <c r="CT111" s="55">
        <v>0</v>
      </c>
      <c r="CU111" s="7">
        <f t="shared" si="95"/>
        <v>38.72</v>
      </c>
      <c r="CV111" s="10">
        <f t="shared" si="96"/>
        <v>938.15</v>
      </c>
    </row>
    <row r="112" spans="1:100" x14ac:dyDescent="0.3">
      <c r="A112" s="14">
        <v>2017</v>
      </c>
      <c r="B112" s="58" t="s">
        <v>7</v>
      </c>
      <c r="C112" s="48">
        <v>0</v>
      </c>
      <c r="D112" s="4">
        <v>0</v>
      </c>
      <c r="E112" s="55">
        <v>0</v>
      </c>
      <c r="F112" s="48">
        <v>0</v>
      </c>
      <c r="G112" s="4">
        <v>0</v>
      </c>
      <c r="H112" s="55">
        <v>0</v>
      </c>
      <c r="I112" s="48">
        <v>0</v>
      </c>
      <c r="J112" s="4">
        <v>0</v>
      </c>
      <c r="K112" s="55">
        <v>0</v>
      </c>
      <c r="L112" s="48">
        <v>0</v>
      </c>
      <c r="M112" s="4">
        <v>0</v>
      </c>
      <c r="N112" s="55">
        <v>0</v>
      </c>
      <c r="O112" s="48">
        <v>75</v>
      </c>
      <c r="P112" s="4">
        <v>791.08</v>
      </c>
      <c r="Q112" s="55">
        <f t="shared" si="90"/>
        <v>10547.733333333334</v>
      </c>
      <c r="R112" s="48">
        <v>0</v>
      </c>
      <c r="S112" s="4">
        <v>0</v>
      </c>
      <c r="T112" s="55">
        <v>0</v>
      </c>
      <c r="U112" s="48">
        <v>0</v>
      </c>
      <c r="V112" s="4">
        <v>0</v>
      </c>
      <c r="W112" s="55">
        <f t="shared" si="91"/>
        <v>0</v>
      </c>
      <c r="X112" s="48">
        <v>0.7</v>
      </c>
      <c r="Y112" s="4">
        <v>68.27</v>
      </c>
      <c r="Z112" s="55">
        <f t="shared" si="92"/>
        <v>97528.57142857142</v>
      </c>
      <c r="AA112" s="48">
        <v>0.3</v>
      </c>
      <c r="AB112" s="4">
        <v>7.05</v>
      </c>
      <c r="AC112" s="55">
        <f t="shared" si="93"/>
        <v>23500</v>
      </c>
      <c r="AD112" s="48">
        <v>0</v>
      </c>
      <c r="AE112" s="4">
        <v>0</v>
      </c>
      <c r="AF112" s="55">
        <v>0</v>
      </c>
      <c r="AG112" s="48">
        <v>0</v>
      </c>
      <c r="AH112" s="4">
        <v>0</v>
      </c>
      <c r="AI112" s="55">
        <v>0</v>
      </c>
      <c r="AJ112" s="48">
        <v>0</v>
      </c>
      <c r="AK112" s="4">
        <v>0</v>
      </c>
      <c r="AL112" s="55">
        <v>0</v>
      </c>
      <c r="AM112" s="48">
        <v>0</v>
      </c>
      <c r="AN112" s="4">
        <v>0</v>
      </c>
      <c r="AO112" s="55">
        <v>0</v>
      </c>
      <c r="AP112" s="48">
        <v>0</v>
      </c>
      <c r="AQ112" s="4">
        <v>0</v>
      </c>
      <c r="AR112" s="55">
        <v>0</v>
      </c>
      <c r="AS112" s="48">
        <v>0</v>
      </c>
      <c r="AT112" s="4">
        <v>0</v>
      </c>
      <c r="AU112" s="55">
        <v>0</v>
      </c>
      <c r="AV112" s="48">
        <v>0</v>
      </c>
      <c r="AW112" s="4">
        <v>0</v>
      </c>
      <c r="AX112" s="55">
        <f t="shared" si="94"/>
        <v>0</v>
      </c>
      <c r="AY112" s="48">
        <v>0</v>
      </c>
      <c r="AZ112" s="4">
        <v>0</v>
      </c>
      <c r="BA112" s="55">
        <v>0</v>
      </c>
      <c r="BB112" s="48">
        <v>0</v>
      </c>
      <c r="BC112" s="4">
        <v>0</v>
      </c>
      <c r="BD112" s="55">
        <v>0</v>
      </c>
      <c r="BE112" s="48">
        <v>0</v>
      </c>
      <c r="BF112" s="4">
        <v>0</v>
      </c>
      <c r="BG112" s="55">
        <v>0</v>
      </c>
      <c r="BH112" s="48">
        <v>0</v>
      </c>
      <c r="BI112" s="4">
        <v>0</v>
      </c>
      <c r="BJ112" s="55">
        <v>0</v>
      </c>
      <c r="BK112" s="48">
        <v>0</v>
      </c>
      <c r="BL112" s="4">
        <v>0</v>
      </c>
      <c r="BM112" s="55">
        <v>0</v>
      </c>
      <c r="BN112" s="48">
        <v>0</v>
      </c>
      <c r="BO112" s="4">
        <v>0</v>
      </c>
      <c r="BP112" s="55">
        <v>0</v>
      </c>
      <c r="BQ112" s="48">
        <v>0</v>
      </c>
      <c r="BR112" s="4">
        <v>0</v>
      </c>
      <c r="BS112" s="55">
        <v>0</v>
      </c>
      <c r="BT112" s="48">
        <v>0</v>
      </c>
      <c r="BU112" s="4">
        <v>0</v>
      </c>
      <c r="BV112" s="55">
        <v>0</v>
      </c>
      <c r="BW112" s="48">
        <v>0</v>
      </c>
      <c r="BX112" s="4">
        <v>0</v>
      </c>
      <c r="BY112" s="55">
        <v>0</v>
      </c>
      <c r="BZ112" s="48">
        <v>0</v>
      </c>
      <c r="CA112" s="4">
        <v>0</v>
      </c>
      <c r="CB112" s="55">
        <v>0</v>
      </c>
      <c r="CC112" s="48">
        <v>0</v>
      </c>
      <c r="CD112" s="4">
        <v>0</v>
      </c>
      <c r="CE112" s="55">
        <v>0</v>
      </c>
      <c r="CF112" s="48">
        <v>0</v>
      </c>
      <c r="CG112" s="4">
        <v>0</v>
      </c>
      <c r="CH112" s="55">
        <v>0</v>
      </c>
      <c r="CI112" s="48">
        <v>0</v>
      </c>
      <c r="CJ112" s="4">
        <v>0</v>
      </c>
      <c r="CK112" s="55">
        <v>0</v>
      </c>
      <c r="CL112" s="48">
        <v>0</v>
      </c>
      <c r="CM112" s="4">
        <v>0</v>
      </c>
      <c r="CN112" s="55">
        <v>0</v>
      </c>
      <c r="CO112" s="48">
        <v>0</v>
      </c>
      <c r="CP112" s="4">
        <v>0</v>
      </c>
      <c r="CQ112" s="55">
        <v>0</v>
      </c>
      <c r="CR112" s="48">
        <v>0</v>
      </c>
      <c r="CS112" s="4">
        <v>0</v>
      </c>
      <c r="CT112" s="55">
        <v>0</v>
      </c>
      <c r="CU112" s="7">
        <f t="shared" si="95"/>
        <v>76</v>
      </c>
      <c r="CV112" s="10">
        <f t="shared" si="96"/>
        <v>866.40000000000009</v>
      </c>
    </row>
    <row r="113" spans="1:100" x14ac:dyDescent="0.3">
      <c r="A113" s="14">
        <v>2017</v>
      </c>
      <c r="B113" s="58" t="s">
        <v>8</v>
      </c>
      <c r="C113" s="48">
        <v>0</v>
      </c>
      <c r="D113" s="4">
        <v>0</v>
      </c>
      <c r="E113" s="55">
        <v>0</v>
      </c>
      <c r="F113" s="48">
        <v>0</v>
      </c>
      <c r="G113" s="4">
        <v>0</v>
      </c>
      <c r="H113" s="55">
        <v>0</v>
      </c>
      <c r="I113" s="48">
        <v>0</v>
      </c>
      <c r="J113" s="4">
        <v>0</v>
      </c>
      <c r="K113" s="55">
        <v>0</v>
      </c>
      <c r="L113" s="48">
        <v>0.03</v>
      </c>
      <c r="M113" s="4">
        <v>4.3899999999999997</v>
      </c>
      <c r="N113" s="55">
        <f t="shared" ref="N113:N121" si="97">M113/L113*1000</f>
        <v>146333.33333333331</v>
      </c>
      <c r="O113" s="48">
        <v>24</v>
      </c>
      <c r="P113" s="4">
        <v>246.95</v>
      </c>
      <c r="Q113" s="55">
        <f t="shared" si="90"/>
        <v>10289.583333333332</v>
      </c>
      <c r="R113" s="48">
        <v>0</v>
      </c>
      <c r="S113" s="4">
        <v>0</v>
      </c>
      <c r="T113" s="55">
        <v>0</v>
      </c>
      <c r="U113" s="48">
        <v>0</v>
      </c>
      <c r="V113" s="4">
        <v>0</v>
      </c>
      <c r="W113" s="55">
        <f t="shared" si="91"/>
        <v>0</v>
      </c>
      <c r="X113" s="48">
        <v>0</v>
      </c>
      <c r="Y113" s="4">
        <v>0</v>
      </c>
      <c r="Z113" s="55">
        <v>0</v>
      </c>
      <c r="AA113" s="48">
        <v>0</v>
      </c>
      <c r="AB113" s="4">
        <v>0</v>
      </c>
      <c r="AC113" s="55">
        <v>0</v>
      </c>
      <c r="AD113" s="48">
        <v>0</v>
      </c>
      <c r="AE113" s="4">
        <v>0</v>
      </c>
      <c r="AF113" s="55">
        <v>0</v>
      </c>
      <c r="AG113" s="48">
        <v>0</v>
      </c>
      <c r="AH113" s="4">
        <v>0</v>
      </c>
      <c r="AI113" s="55">
        <v>0</v>
      </c>
      <c r="AJ113" s="48">
        <v>0</v>
      </c>
      <c r="AK113" s="4">
        <v>0</v>
      </c>
      <c r="AL113" s="55">
        <v>0</v>
      </c>
      <c r="AM113" s="48">
        <v>0</v>
      </c>
      <c r="AN113" s="4">
        <v>0</v>
      </c>
      <c r="AO113" s="55">
        <v>0</v>
      </c>
      <c r="AP113" s="48">
        <v>0</v>
      </c>
      <c r="AQ113" s="4">
        <v>0</v>
      </c>
      <c r="AR113" s="55">
        <v>0</v>
      </c>
      <c r="AS113" s="48">
        <v>0</v>
      </c>
      <c r="AT113" s="4">
        <v>0</v>
      </c>
      <c r="AU113" s="55">
        <v>0</v>
      </c>
      <c r="AV113" s="48">
        <v>0</v>
      </c>
      <c r="AW113" s="4">
        <v>0</v>
      </c>
      <c r="AX113" s="55">
        <f t="shared" si="94"/>
        <v>0</v>
      </c>
      <c r="AY113" s="48">
        <v>0</v>
      </c>
      <c r="AZ113" s="4">
        <v>0</v>
      </c>
      <c r="BA113" s="55">
        <v>0</v>
      </c>
      <c r="BB113" s="48">
        <v>0</v>
      </c>
      <c r="BC113" s="4">
        <v>0</v>
      </c>
      <c r="BD113" s="55">
        <v>0</v>
      </c>
      <c r="BE113" s="48">
        <v>0</v>
      </c>
      <c r="BF113" s="4">
        <v>0</v>
      </c>
      <c r="BG113" s="55">
        <v>0</v>
      </c>
      <c r="BH113" s="48">
        <v>0</v>
      </c>
      <c r="BI113" s="4">
        <v>0</v>
      </c>
      <c r="BJ113" s="55">
        <v>0</v>
      </c>
      <c r="BK113" s="48">
        <v>0</v>
      </c>
      <c r="BL113" s="4">
        <v>0</v>
      </c>
      <c r="BM113" s="55">
        <v>0</v>
      </c>
      <c r="BN113" s="48">
        <v>0</v>
      </c>
      <c r="BO113" s="4">
        <v>0</v>
      </c>
      <c r="BP113" s="55">
        <v>0</v>
      </c>
      <c r="BQ113" s="48">
        <v>0</v>
      </c>
      <c r="BR113" s="4">
        <v>0</v>
      </c>
      <c r="BS113" s="55">
        <v>0</v>
      </c>
      <c r="BT113" s="48">
        <v>0</v>
      </c>
      <c r="BU113" s="4">
        <v>0</v>
      </c>
      <c r="BV113" s="55">
        <v>0</v>
      </c>
      <c r="BW113" s="48">
        <v>0</v>
      </c>
      <c r="BX113" s="4">
        <v>0</v>
      </c>
      <c r="BY113" s="55">
        <v>0</v>
      </c>
      <c r="BZ113" s="48">
        <v>0</v>
      </c>
      <c r="CA113" s="4">
        <v>0</v>
      </c>
      <c r="CB113" s="55">
        <v>0</v>
      </c>
      <c r="CC113" s="48">
        <v>0</v>
      </c>
      <c r="CD113" s="4">
        <v>0</v>
      </c>
      <c r="CE113" s="55">
        <v>0</v>
      </c>
      <c r="CF113" s="48">
        <v>0</v>
      </c>
      <c r="CG113" s="4">
        <v>0</v>
      </c>
      <c r="CH113" s="55">
        <v>0</v>
      </c>
      <c r="CI113" s="48">
        <v>0</v>
      </c>
      <c r="CJ113" s="4">
        <v>0</v>
      </c>
      <c r="CK113" s="55">
        <v>0</v>
      </c>
      <c r="CL113" s="48">
        <v>0</v>
      </c>
      <c r="CM113" s="4">
        <v>0</v>
      </c>
      <c r="CN113" s="55">
        <v>0</v>
      </c>
      <c r="CO113" s="48">
        <v>0</v>
      </c>
      <c r="CP113" s="4">
        <v>0</v>
      </c>
      <c r="CQ113" s="55">
        <v>0</v>
      </c>
      <c r="CR113" s="48">
        <v>0</v>
      </c>
      <c r="CS113" s="4">
        <v>0</v>
      </c>
      <c r="CT113" s="55">
        <v>0</v>
      </c>
      <c r="CU113" s="7">
        <f t="shared" si="95"/>
        <v>24.03</v>
      </c>
      <c r="CV113" s="10">
        <f t="shared" si="96"/>
        <v>251.33999999999997</v>
      </c>
    </row>
    <row r="114" spans="1:100" x14ac:dyDescent="0.3">
      <c r="A114" s="14">
        <v>2017</v>
      </c>
      <c r="B114" s="58" t="s">
        <v>9</v>
      </c>
      <c r="C114" s="48">
        <v>0</v>
      </c>
      <c r="D114" s="4">
        <v>0</v>
      </c>
      <c r="E114" s="55">
        <v>0</v>
      </c>
      <c r="F114" s="48">
        <v>0</v>
      </c>
      <c r="G114" s="4">
        <v>0</v>
      </c>
      <c r="H114" s="55">
        <v>0</v>
      </c>
      <c r="I114" s="48">
        <v>0</v>
      </c>
      <c r="J114" s="4">
        <v>0</v>
      </c>
      <c r="K114" s="55">
        <v>0</v>
      </c>
      <c r="L114" s="48">
        <v>0</v>
      </c>
      <c r="M114" s="4">
        <v>0</v>
      </c>
      <c r="N114" s="55">
        <v>0</v>
      </c>
      <c r="O114" s="48">
        <v>25</v>
      </c>
      <c r="P114" s="4">
        <v>294.33</v>
      </c>
      <c r="Q114" s="55">
        <f t="shared" si="90"/>
        <v>11773.199999999999</v>
      </c>
      <c r="R114" s="48">
        <v>0</v>
      </c>
      <c r="S114" s="4">
        <v>0</v>
      </c>
      <c r="T114" s="55">
        <v>0</v>
      </c>
      <c r="U114" s="48">
        <v>0</v>
      </c>
      <c r="V114" s="4">
        <v>0</v>
      </c>
      <c r="W114" s="55">
        <f t="shared" si="91"/>
        <v>0</v>
      </c>
      <c r="X114" s="48">
        <v>0.76</v>
      </c>
      <c r="Y114" s="4">
        <v>49.79</v>
      </c>
      <c r="Z114" s="55">
        <f t="shared" si="92"/>
        <v>65513.157894736833</v>
      </c>
      <c r="AA114" s="48">
        <v>2.048</v>
      </c>
      <c r="AB114" s="4">
        <v>48.79</v>
      </c>
      <c r="AC114" s="55">
        <f t="shared" si="93"/>
        <v>23823.2421875</v>
      </c>
      <c r="AD114" s="48">
        <v>0</v>
      </c>
      <c r="AE114" s="4">
        <v>0</v>
      </c>
      <c r="AF114" s="55">
        <v>0</v>
      </c>
      <c r="AG114" s="48">
        <v>0</v>
      </c>
      <c r="AH114" s="4">
        <v>0</v>
      </c>
      <c r="AI114" s="55">
        <v>0</v>
      </c>
      <c r="AJ114" s="48">
        <v>0</v>
      </c>
      <c r="AK114" s="4">
        <v>0</v>
      </c>
      <c r="AL114" s="55">
        <v>0</v>
      </c>
      <c r="AM114" s="48">
        <v>0</v>
      </c>
      <c r="AN114" s="4">
        <v>0</v>
      </c>
      <c r="AO114" s="55">
        <v>0</v>
      </c>
      <c r="AP114" s="48">
        <v>0</v>
      </c>
      <c r="AQ114" s="4">
        <v>0</v>
      </c>
      <c r="AR114" s="55">
        <v>0</v>
      </c>
      <c r="AS114" s="48">
        <v>0</v>
      </c>
      <c r="AT114" s="4">
        <v>0</v>
      </c>
      <c r="AU114" s="55">
        <v>0</v>
      </c>
      <c r="AV114" s="48">
        <v>0</v>
      </c>
      <c r="AW114" s="4">
        <v>0</v>
      </c>
      <c r="AX114" s="55">
        <f t="shared" si="94"/>
        <v>0</v>
      </c>
      <c r="AY114" s="48">
        <v>0</v>
      </c>
      <c r="AZ114" s="4">
        <v>0</v>
      </c>
      <c r="BA114" s="55">
        <v>0</v>
      </c>
      <c r="BB114" s="48">
        <v>0</v>
      </c>
      <c r="BC114" s="4">
        <v>0</v>
      </c>
      <c r="BD114" s="55">
        <v>0</v>
      </c>
      <c r="BE114" s="48">
        <v>0</v>
      </c>
      <c r="BF114" s="4">
        <v>0</v>
      </c>
      <c r="BG114" s="55">
        <v>0</v>
      </c>
      <c r="BH114" s="48">
        <v>0</v>
      </c>
      <c r="BI114" s="4">
        <v>0</v>
      </c>
      <c r="BJ114" s="55">
        <v>0</v>
      </c>
      <c r="BK114" s="48">
        <v>0</v>
      </c>
      <c r="BL114" s="4">
        <v>0</v>
      </c>
      <c r="BM114" s="55">
        <v>0</v>
      </c>
      <c r="BN114" s="48">
        <v>0</v>
      </c>
      <c r="BO114" s="4">
        <v>0</v>
      </c>
      <c r="BP114" s="55">
        <v>0</v>
      </c>
      <c r="BQ114" s="48">
        <v>0</v>
      </c>
      <c r="BR114" s="4">
        <v>0</v>
      </c>
      <c r="BS114" s="55">
        <v>0</v>
      </c>
      <c r="BT114" s="48">
        <v>0</v>
      </c>
      <c r="BU114" s="4">
        <v>0</v>
      </c>
      <c r="BV114" s="55">
        <v>0</v>
      </c>
      <c r="BW114" s="48">
        <v>0</v>
      </c>
      <c r="BX114" s="4">
        <v>0</v>
      </c>
      <c r="BY114" s="55">
        <v>0</v>
      </c>
      <c r="BZ114" s="48">
        <v>0</v>
      </c>
      <c r="CA114" s="4">
        <v>0</v>
      </c>
      <c r="CB114" s="55">
        <v>0</v>
      </c>
      <c r="CC114" s="48">
        <v>0</v>
      </c>
      <c r="CD114" s="4">
        <v>0</v>
      </c>
      <c r="CE114" s="55">
        <v>0</v>
      </c>
      <c r="CF114" s="48">
        <v>0</v>
      </c>
      <c r="CG114" s="4">
        <v>0</v>
      </c>
      <c r="CH114" s="55">
        <v>0</v>
      </c>
      <c r="CI114" s="48">
        <v>0</v>
      </c>
      <c r="CJ114" s="4">
        <v>0</v>
      </c>
      <c r="CK114" s="55">
        <v>0</v>
      </c>
      <c r="CL114" s="48">
        <v>0</v>
      </c>
      <c r="CM114" s="4">
        <v>0</v>
      </c>
      <c r="CN114" s="55">
        <v>0</v>
      </c>
      <c r="CO114" s="48">
        <v>0</v>
      </c>
      <c r="CP114" s="4">
        <v>0</v>
      </c>
      <c r="CQ114" s="55">
        <v>0</v>
      </c>
      <c r="CR114" s="48">
        <v>0</v>
      </c>
      <c r="CS114" s="4">
        <v>0</v>
      </c>
      <c r="CT114" s="55">
        <v>0</v>
      </c>
      <c r="CU114" s="7">
        <f t="shared" si="95"/>
        <v>27.808</v>
      </c>
      <c r="CV114" s="10">
        <f t="shared" si="96"/>
        <v>392.90999999999997</v>
      </c>
    </row>
    <row r="115" spans="1:100" x14ac:dyDescent="0.3">
      <c r="A115" s="14">
        <v>2017</v>
      </c>
      <c r="B115" s="58" t="s">
        <v>10</v>
      </c>
      <c r="C115" s="48">
        <v>0</v>
      </c>
      <c r="D115" s="4">
        <v>0</v>
      </c>
      <c r="E115" s="55">
        <v>0</v>
      </c>
      <c r="F115" s="48">
        <v>0</v>
      </c>
      <c r="G115" s="4">
        <v>0</v>
      </c>
      <c r="H115" s="55">
        <v>0</v>
      </c>
      <c r="I115" s="48">
        <v>0</v>
      </c>
      <c r="J115" s="4">
        <v>0</v>
      </c>
      <c r="K115" s="55">
        <v>0</v>
      </c>
      <c r="L115" s="48">
        <v>0</v>
      </c>
      <c r="M115" s="4">
        <v>0</v>
      </c>
      <c r="N115" s="55">
        <v>0</v>
      </c>
      <c r="O115" s="48">
        <v>50</v>
      </c>
      <c r="P115" s="4">
        <v>564.88</v>
      </c>
      <c r="Q115" s="55">
        <f t="shared" si="90"/>
        <v>11297.599999999999</v>
      </c>
      <c r="R115" s="48">
        <v>0</v>
      </c>
      <c r="S115" s="4">
        <v>0</v>
      </c>
      <c r="T115" s="55">
        <v>0</v>
      </c>
      <c r="U115" s="48">
        <v>0</v>
      </c>
      <c r="V115" s="4">
        <v>0</v>
      </c>
      <c r="W115" s="55">
        <f t="shared" si="91"/>
        <v>0</v>
      </c>
      <c r="X115" s="48">
        <v>0</v>
      </c>
      <c r="Y115" s="4">
        <v>0</v>
      </c>
      <c r="Z115" s="55">
        <v>0</v>
      </c>
      <c r="AA115" s="48">
        <v>0.19500000000000001</v>
      </c>
      <c r="AB115" s="4">
        <v>8.26</v>
      </c>
      <c r="AC115" s="55">
        <f t="shared" si="93"/>
        <v>42358.974358974359</v>
      </c>
      <c r="AD115" s="48">
        <v>0</v>
      </c>
      <c r="AE115" s="4">
        <v>0</v>
      </c>
      <c r="AF115" s="55">
        <v>0</v>
      </c>
      <c r="AG115" s="48">
        <v>0</v>
      </c>
      <c r="AH115" s="4">
        <v>0</v>
      </c>
      <c r="AI115" s="55">
        <v>0</v>
      </c>
      <c r="AJ115" s="48">
        <v>0</v>
      </c>
      <c r="AK115" s="4">
        <v>0</v>
      </c>
      <c r="AL115" s="55">
        <v>0</v>
      </c>
      <c r="AM115" s="48">
        <v>0</v>
      </c>
      <c r="AN115" s="4">
        <v>0</v>
      </c>
      <c r="AO115" s="55">
        <v>0</v>
      </c>
      <c r="AP115" s="48">
        <v>0</v>
      </c>
      <c r="AQ115" s="4">
        <v>0</v>
      </c>
      <c r="AR115" s="55">
        <v>0</v>
      </c>
      <c r="AS115" s="48">
        <v>0</v>
      </c>
      <c r="AT115" s="4">
        <v>0</v>
      </c>
      <c r="AU115" s="55">
        <v>0</v>
      </c>
      <c r="AV115" s="48">
        <v>0</v>
      </c>
      <c r="AW115" s="4">
        <v>0</v>
      </c>
      <c r="AX115" s="55">
        <f t="shared" si="94"/>
        <v>0</v>
      </c>
      <c r="AY115" s="48">
        <v>0</v>
      </c>
      <c r="AZ115" s="4">
        <v>0</v>
      </c>
      <c r="BA115" s="55">
        <v>0</v>
      </c>
      <c r="BB115" s="48">
        <v>0.85699999999999998</v>
      </c>
      <c r="BC115" s="4">
        <v>27.1</v>
      </c>
      <c r="BD115" s="55">
        <f t="shared" ref="BD115" si="98">BC115/BB115*1000</f>
        <v>31621.936989498252</v>
      </c>
      <c r="BE115" s="48">
        <v>0</v>
      </c>
      <c r="BF115" s="4">
        <v>0</v>
      </c>
      <c r="BG115" s="55">
        <v>0</v>
      </c>
      <c r="BH115" s="48">
        <v>0</v>
      </c>
      <c r="BI115" s="4">
        <v>0</v>
      </c>
      <c r="BJ115" s="55">
        <v>0</v>
      </c>
      <c r="BK115" s="48">
        <v>0</v>
      </c>
      <c r="BL115" s="4">
        <v>0</v>
      </c>
      <c r="BM115" s="55">
        <v>0</v>
      </c>
      <c r="BN115" s="48">
        <v>0</v>
      </c>
      <c r="BO115" s="4">
        <v>0</v>
      </c>
      <c r="BP115" s="55">
        <v>0</v>
      </c>
      <c r="BQ115" s="48">
        <v>0</v>
      </c>
      <c r="BR115" s="4">
        <v>0</v>
      </c>
      <c r="BS115" s="55">
        <v>0</v>
      </c>
      <c r="BT115" s="48">
        <v>0</v>
      </c>
      <c r="BU115" s="4">
        <v>0</v>
      </c>
      <c r="BV115" s="55">
        <v>0</v>
      </c>
      <c r="BW115" s="48">
        <v>0</v>
      </c>
      <c r="BX115" s="4">
        <v>0</v>
      </c>
      <c r="BY115" s="55">
        <v>0</v>
      </c>
      <c r="BZ115" s="48">
        <v>0</v>
      </c>
      <c r="CA115" s="4">
        <v>0</v>
      </c>
      <c r="CB115" s="55">
        <v>0</v>
      </c>
      <c r="CC115" s="48">
        <v>0</v>
      </c>
      <c r="CD115" s="4">
        <v>0</v>
      </c>
      <c r="CE115" s="55">
        <v>0</v>
      </c>
      <c r="CF115" s="48">
        <v>0</v>
      </c>
      <c r="CG115" s="4">
        <v>0</v>
      </c>
      <c r="CH115" s="55">
        <v>0</v>
      </c>
      <c r="CI115" s="48">
        <v>0</v>
      </c>
      <c r="CJ115" s="4">
        <v>0</v>
      </c>
      <c r="CK115" s="55">
        <v>0</v>
      </c>
      <c r="CL115" s="48">
        <v>0</v>
      </c>
      <c r="CM115" s="4">
        <v>0</v>
      </c>
      <c r="CN115" s="55">
        <v>0</v>
      </c>
      <c r="CO115" s="48">
        <v>0</v>
      </c>
      <c r="CP115" s="4">
        <v>0</v>
      </c>
      <c r="CQ115" s="55">
        <v>0</v>
      </c>
      <c r="CR115" s="48">
        <v>0</v>
      </c>
      <c r="CS115" s="4">
        <v>0</v>
      </c>
      <c r="CT115" s="55">
        <v>0</v>
      </c>
      <c r="CU115" s="7">
        <f t="shared" si="95"/>
        <v>51.052</v>
      </c>
      <c r="CV115" s="10">
        <f t="shared" si="96"/>
        <v>600.24</v>
      </c>
    </row>
    <row r="116" spans="1:100" x14ac:dyDescent="0.3">
      <c r="A116" s="14">
        <v>2017</v>
      </c>
      <c r="B116" s="5" t="s">
        <v>11</v>
      </c>
      <c r="C116" s="48">
        <v>0</v>
      </c>
      <c r="D116" s="4">
        <v>0</v>
      </c>
      <c r="E116" s="55">
        <v>0</v>
      </c>
      <c r="F116" s="48">
        <v>0</v>
      </c>
      <c r="G116" s="4">
        <v>0</v>
      </c>
      <c r="H116" s="55">
        <v>0</v>
      </c>
      <c r="I116" s="48">
        <v>0</v>
      </c>
      <c r="J116" s="4">
        <v>0</v>
      </c>
      <c r="K116" s="55">
        <v>0</v>
      </c>
      <c r="L116" s="48">
        <v>0</v>
      </c>
      <c r="M116" s="4">
        <v>0</v>
      </c>
      <c r="N116" s="55">
        <v>0</v>
      </c>
      <c r="O116" s="48">
        <v>25</v>
      </c>
      <c r="P116" s="4">
        <v>255.03</v>
      </c>
      <c r="Q116" s="55">
        <f t="shared" si="90"/>
        <v>10201.200000000001</v>
      </c>
      <c r="R116" s="48">
        <v>0</v>
      </c>
      <c r="S116" s="4">
        <v>0</v>
      </c>
      <c r="T116" s="55">
        <v>0</v>
      </c>
      <c r="U116" s="48">
        <v>0</v>
      </c>
      <c r="V116" s="4">
        <v>0</v>
      </c>
      <c r="W116" s="55">
        <f t="shared" si="91"/>
        <v>0</v>
      </c>
      <c r="X116" s="48">
        <v>0</v>
      </c>
      <c r="Y116" s="4">
        <v>0</v>
      </c>
      <c r="Z116" s="55">
        <v>0</v>
      </c>
      <c r="AA116" s="48">
        <v>0.4</v>
      </c>
      <c r="AB116" s="4">
        <v>10.119999999999999</v>
      </c>
      <c r="AC116" s="55">
        <f t="shared" si="93"/>
        <v>25299.999999999996</v>
      </c>
      <c r="AD116" s="48">
        <v>0</v>
      </c>
      <c r="AE116" s="4">
        <v>0</v>
      </c>
      <c r="AF116" s="55">
        <v>0</v>
      </c>
      <c r="AG116" s="48">
        <v>0</v>
      </c>
      <c r="AH116" s="4">
        <v>0</v>
      </c>
      <c r="AI116" s="55">
        <v>0</v>
      </c>
      <c r="AJ116" s="48">
        <v>0</v>
      </c>
      <c r="AK116" s="4">
        <v>0</v>
      </c>
      <c r="AL116" s="55">
        <v>0</v>
      </c>
      <c r="AM116" s="48">
        <v>0</v>
      </c>
      <c r="AN116" s="4">
        <v>0</v>
      </c>
      <c r="AO116" s="55">
        <v>0</v>
      </c>
      <c r="AP116" s="48">
        <v>0</v>
      </c>
      <c r="AQ116" s="4">
        <v>0</v>
      </c>
      <c r="AR116" s="55">
        <v>0</v>
      </c>
      <c r="AS116" s="48">
        <v>0</v>
      </c>
      <c r="AT116" s="4">
        <v>0</v>
      </c>
      <c r="AU116" s="55">
        <v>0</v>
      </c>
      <c r="AV116" s="48">
        <v>0</v>
      </c>
      <c r="AW116" s="4">
        <v>0</v>
      </c>
      <c r="AX116" s="55">
        <f t="shared" si="94"/>
        <v>0</v>
      </c>
      <c r="AY116" s="48">
        <v>0</v>
      </c>
      <c r="AZ116" s="4">
        <v>0</v>
      </c>
      <c r="BA116" s="55">
        <v>0</v>
      </c>
      <c r="BB116" s="48">
        <v>0</v>
      </c>
      <c r="BC116" s="4">
        <v>0</v>
      </c>
      <c r="BD116" s="55">
        <v>0</v>
      </c>
      <c r="BE116" s="48">
        <v>0</v>
      </c>
      <c r="BF116" s="4">
        <v>0</v>
      </c>
      <c r="BG116" s="55">
        <v>0</v>
      </c>
      <c r="BH116" s="48">
        <v>0</v>
      </c>
      <c r="BI116" s="4">
        <v>0</v>
      </c>
      <c r="BJ116" s="55">
        <v>0</v>
      </c>
      <c r="BK116" s="48">
        <v>0</v>
      </c>
      <c r="BL116" s="4">
        <v>0</v>
      </c>
      <c r="BM116" s="55">
        <v>0</v>
      </c>
      <c r="BN116" s="48">
        <v>0</v>
      </c>
      <c r="BO116" s="4">
        <v>0</v>
      </c>
      <c r="BP116" s="55">
        <v>0</v>
      </c>
      <c r="BQ116" s="48">
        <v>0</v>
      </c>
      <c r="BR116" s="4">
        <v>0</v>
      </c>
      <c r="BS116" s="55">
        <v>0</v>
      </c>
      <c r="BT116" s="48">
        <v>0</v>
      </c>
      <c r="BU116" s="4">
        <v>0</v>
      </c>
      <c r="BV116" s="55">
        <v>0</v>
      </c>
      <c r="BW116" s="48">
        <v>0</v>
      </c>
      <c r="BX116" s="4">
        <v>0</v>
      </c>
      <c r="BY116" s="55">
        <v>0</v>
      </c>
      <c r="BZ116" s="48">
        <v>0</v>
      </c>
      <c r="CA116" s="4">
        <v>0</v>
      </c>
      <c r="CB116" s="55">
        <v>0</v>
      </c>
      <c r="CC116" s="48">
        <v>0</v>
      </c>
      <c r="CD116" s="4">
        <v>0</v>
      </c>
      <c r="CE116" s="55">
        <v>0</v>
      </c>
      <c r="CF116" s="48">
        <v>0</v>
      </c>
      <c r="CG116" s="4">
        <v>0</v>
      </c>
      <c r="CH116" s="55">
        <v>0</v>
      </c>
      <c r="CI116" s="48">
        <v>0</v>
      </c>
      <c r="CJ116" s="4">
        <v>0</v>
      </c>
      <c r="CK116" s="55">
        <v>0</v>
      </c>
      <c r="CL116" s="48">
        <v>0</v>
      </c>
      <c r="CM116" s="4">
        <v>0</v>
      </c>
      <c r="CN116" s="55">
        <v>0</v>
      </c>
      <c r="CO116" s="48">
        <v>0</v>
      </c>
      <c r="CP116" s="4">
        <v>0</v>
      </c>
      <c r="CQ116" s="55">
        <v>0</v>
      </c>
      <c r="CR116" s="48">
        <v>0</v>
      </c>
      <c r="CS116" s="4">
        <v>0</v>
      </c>
      <c r="CT116" s="55">
        <v>0</v>
      </c>
      <c r="CU116" s="7">
        <f t="shared" si="95"/>
        <v>25.4</v>
      </c>
      <c r="CV116" s="10">
        <f t="shared" si="96"/>
        <v>265.14999999999998</v>
      </c>
    </row>
    <row r="117" spans="1:100" x14ac:dyDescent="0.3">
      <c r="A117" s="14">
        <v>2017</v>
      </c>
      <c r="B117" s="58" t="s">
        <v>12</v>
      </c>
      <c r="C117" s="48">
        <v>0</v>
      </c>
      <c r="D117" s="4">
        <v>0</v>
      </c>
      <c r="E117" s="55">
        <v>0</v>
      </c>
      <c r="F117" s="48">
        <v>0</v>
      </c>
      <c r="G117" s="4">
        <v>0</v>
      </c>
      <c r="H117" s="55">
        <v>0</v>
      </c>
      <c r="I117" s="48">
        <v>0</v>
      </c>
      <c r="J117" s="4">
        <v>0</v>
      </c>
      <c r="K117" s="55">
        <v>0</v>
      </c>
      <c r="L117" s="48">
        <v>0</v>
      </c>
      <c r="M117" s="4">
        <v>0</v>
      </c>
      <c r="N117" s="55">
        <v>0</v>
      </c>
      <c r="O117" s="48">
        <v>98</v>
      </c>
      <c r="P117" s="4">
        <v>975.46</v>
      </c>
      <c r="Q117" s="55">
        <f t="shared" si="90"/>
        <v>9953.6734693877552</v>
      </c>
      <c r="R117" s="48">
        <v>0</v>
      </c>
      <c r="S117" s="4">
        <v>0</v>
      </c>
      <c r="T117" s="55">
        <v>0</v>
      </c>
      <c r="U117" s="48">
        <v>0</v>
      </c>
      <c r="V117" s="4">
        <v>0</v>
      </c>
      <c r="W117" s="55">
        <f t="shared" si="91"/>
        <v>0</v>
      </c>
      <c r="X117" s="48">
        <v>0</v>
      </c>
      <c r="Y117" s="4">
        <v>0</v>
      </c>
      <c r="Z117" s="55">
        <v>0</v>
      </c>
      <c r="AA117" s="48">
        <v>0</v>
      </c>
      <c r="AB117" s="4">
        <v>0</v>
      </c>
      <c r="AC117" s="55">
        <v>0</v>
      </c>
      <c r="AD117" s="48">
        <v>0</v>
      </c>
      <c r="AE117" s="4">
        <v>0</v>
      </c>
      <c r="AF117" s="55">
        <v>0</v>
      </c>
      <c r="AG117" s="48">
        <v>0</v>
      </c>
      <c r="AH117" s="4">
        <v>0</v>
      </c>
      <c r="AI117" s="55">
        <v>0</v>
      </c>
      <c r="AJ117" s="48">
        <v>0</v>
      </c>
      <c r="AK117" s="4">
        <v>0</v>
      </c>
      <c r="AL117" s="55">
        <v>0</v>
      </c>
      <c r="AM117" s="48">
        <v>0</v>
      </c>
      <c r="AN117" s="4">
        <v>0</v>
      </c>
      <c r="AO117" s="55">
        <v>0</v>
      </c>
      <c r="AP117" s="48">
        <v>0</v>
      </c>
      <c r="AQ117" s="4">
        <v>0</v>
      </c>
      <c r="AR117" s="55">
        <v>0</v>
      </c>
      <c r="AS117" s="48">
        <v>0</v>
      </c>
      <c r="AT117" s="4">
        <v>0</v>
      </c>
      <c r="AU117" s="55">
        <v>0</v>
      </c>
      <c r="AV117" s="48">
        <v>0</v>
      </c>
      <c r="AW117" s="4">
        <v>0</v>
      </c>
      <c r="AX117" s="55">
        <f t="shared" si="94"/>
        <v>0</v>
      </c>
      <c r="AY117" s="48">
        <v>0</v>
      </c>
      <c r="AZ117" s="4">
        <v>0</v>
      </c>
      <c r="BA117" s="55">
        <v>0</v>
      </c>
      <c r="BB117" s="48">
        <v>0</v>
      </c>
      <c r="BC117" s="4">
        <v>0</v>
      </c>
      <c r="BD117" s="55">
        <v>0</v>
      </c>
      <c r="BE117" s="48">
        <v>0</v>
      </c>
      <c r="BF117" s="4">
        <v>0</v>
      </c>
      <c r="BG117" s="55">
        <v>0</v>
      </c>
      <c r="BH117" s="48">
        <v>0</v>
      </c>
      <c r="BI117" s="4">
        <v>0</v>
      </c>
      <c r="BJ117" s="55">
        <v>0</v>
      </c>
      <c r="BK117" s="48">
        <v>0</v>
      </c>
      <c r="BL117" s="4">
        <v>0</v>
      </c>
      <c r="BM117" s="55">
        <v>0</v>
      </c>
      <c r="BN117" s="48">
        <v>0</v>
      </c>
      <c r="BO117" s="4">
        <v>0</v>
      </c>
      <c r="BP117" s="55">
        <v>0</v>
      </c>
      <c r="BQ117" s="48">
        <v>0</v>
      </c>
      <c r="BR117" s="4">
        <v>0</v>
      </c>
      <c r="BS117" s="55">
        <v>0</v>
      </c>
      <c r="BT117" s="48">
        <v>0</v>
      </c>
      <c r="BU117" s="4">
        <v>0</v>
      </c>
      <c r="BV117" s="55">
        <v>0</v>
      </c>
      <c r="BW117" s="48">
        <v>0</v>
      </c>
      <c r="BX117" s="4">
        <v>0</v>
      </c>
      <c r="BY117" s="55">
        <v>0</v>
      </c>
      <c r="BZ117" s="48">
        <v>0</v>
      </c>
      <c r="CA117" s="4">
        <v>0</v>
      </c>
      <c r="CB117" s="55">
        <v>0</v>
      </c>
      <c r="CC117" s="48">
        <v>0</v>
      </c>
      <c r="CD117" s="4">
        <v>0</v>
      </c>
      <c r="CE117" s="55">
        <v>0</v>
      </c>
      <c r="CF117" s="48">
        <v>0</v>
      </c>
      <c r="CG117" s="4">
        <v>0</v>
      </c>
      <c r="CH117" s="55">
        <v>0</v>
      </c>
      <c r="CI117" s="48">
        <v>0</v>
      </c>
      <c r="CJ117" s="4">
        <v>0</v>
      </c>
      <c r="CK117" s="55">
        <v>0</v>
      </c>
      <c r="CL117" s="48">
        <v>0</v>
      </c>
      <c r="CM117" s="4">
        <v>0</v>
      </c>
      <c r="CN117" s="55">
        <v>0</v>
      </c>
      <c r="CO117" s="48">
        <v>0</v>
      </c>
      <c r="CP117" s="4">
        <v>0</v>
      </c>
      <c r="CQ117" s="55">
        <v>0</v>
      </c>
      <c r="CR117" s="48">
        <v>0</v>
      </c>
      <c r="CS117" s="4">
        <v>0</v>
      </c>
      <c r="CT117" s="55">
        <v>0</v>
      </c>
      <c r="CU117" s="7">
        <f t="shared" si="95"/>
        <v>98</v>
      </c>
      <c r="CV117" s="10">
        <f t="shared" si="96"/>
        <v>975.46</v>
      </c>
    </row>
    <row r="118" spans="1:100" x14ac:dyDescent="0.3">
      <c r="A118" s="14">
        <v>2017</v>
      </c>
      <c r="B118" s="58" t="s">
        <v>13</v>
      </c>
      <c r="C118" s="48">
        <v>0</v>
      </c>
      <c r="D118" s="4">
        <v>0</v>
      </c>
      <c r="E118" s="55">
        <v>0</v>
      </c>
      <c r="F118" s="48">
        <v>0</v>
      </c>
      <c r="G118" s="4">
        <v>0</v>
      </c>
      <c r="H118" s="55">
        <v>0</v>
      </c>
      <c r="I118" s="48">
        <v>0</v>
      </c>
      <c r="J118" s="4">
        <v>0</v>
      </c>
      <c r="K118" s="55">
        <v>0</v>
      </c>
      <c r="L118" s="48">
        <v>0</v>
      </c>
      <c r="M118" s="4">
        <v>0</v>
      </c>
      <c r="N118" s="55">
        <v>0</v>
      </c>
      <c r="O118" s="48">
        <v>75</v>
      </c>
      <c r="P118" s="4">
        <v>787.72</v>
      </c>
      <c r="Q118" s="55">
        <f t="shared" si="90"/>
        <v>10502.933333333332</v>
      </c>
      <c r="R118" s="48">
        <v>0</v>
      </c>
      <c r="S118" s="4">
        <v>0</v>
      </c>
      <c r="T118" s="55">
        <v>0</v>
      </c>
      <c r="U118" s="48">
        <v>0</v>
      </c>
      <c r="V118" s="4">
        <v>0</v>
      </c>
      <c r="W118" s="55">
        <f t="shared" si="91"/>
        <v>0</v>
      </c>
      <c r="X118" s="48">
        <v>2.5000000000000001E-2</v>
      </c>
      <c r="Y118" s="4">
        <v>1.01</v>
      </c>
      <c r="Z118" s="55">
        <f t="shared" si="92"/>
        <v>40400</v>
      </c>
      <c r="AA118" s="48">
        <v>0</v>
      </c>
      <c r="AB118" s="4">
        <v>0</v>
      </c>
      <c r="AC118" s="55">
        <v>0</v>
      </c>
      <c r="AD118" s="48">
        <v>0</v>
      </c>
      <c r="AE118" s="4">
        <v>0</v>
      </c>
      <c r="AF118" s="55">
        <v>0</v>
      </c>
      <c r="AG118" s="48">
        <v>0</v>
      </c>
      <c r="AH118" s="4">
        <v>0</v>
      </c>
      <c r="AI118" s="55">
        <v>0</v>
      </c>
      <c r="AJ118" s="48">
        <v>0</v>
      </c>
      <c r="AK118" s="4">
        <v>0</v>
      </c>
      <c r="AL118" s="55">
        <v>0</v>
      </c>
      <c r="AM118" s="48">
        <v>0</v>
      </c>
      <c r="AN118" s="4">
        <v>0</v>
      </c>
      <c r="AO118" s="55">
        <v>0</v>
      </c>
      <c r="AP118" s="48">
        <v>0</v>
      </c>
      <c r="AQ118" s="4">
        <v>0</v>
      </c>
      <c r="AR118" s="55">
        <v>0</v>
      </c>
      <c r="AS118" s="48">
        <v>0</v>
      </c>
      <c r="AT118" s="4">
        <v>0</v>
      </c>
      <c r="AU118" s="55">
        <v>0</v>
      </c>
      <c r="AV118" s="48">
        <v>0</v>
      </c>
      <c r="AW118" s="4">
        <v>0</v>
      </c>
      <c r="AX118" s="55">
        <f t="shared" si="94"/>
        <v>0</v>
      </c>
      <c r="AY118" s="48">
        <v>0</v>
      </c>
      <c r="AZ118" s="4">
        <v>0</v>
      </c>
      <c r="BA118" s="55">
        <v>0</v>
      </c>
      <c r="BB118" s="48">
        <v>0</v>
      </c>
      <c r="BC118" s="4">
        <v>0</v>
      </c>
      <c r="BD118" s="55">
        <v>0</v>
      </c>
      <c r="BE118" s="48">
        <v>0</v>
      </c>
      <c r="BF118" s="4">
        <v>0</v>
      </c>
      <c r="BG118" s="55">
        <v>0</v>
      </c>
      <c r="BH118" s="48">
        <v>0</v>
      </c>
      <c r="BI118" s="4">
        <v>0</v>
      </c>
      <c r="BJ118" s="55">
        <v>0</v>
      </c>
      <c r="BK118" s="48">
        <v>0</v>
      </c>
      <c r="BL118" s="4">
        <v>0</v>
      </c>
      <c r="BM118" s="55">
        <v>0</v>
      </c>
      <c r="BN118" s="48">
        <v>0</v>
      </c>
      <c r="BO118" s="4">
        <v>0</v>
      </c>
      <c r="BP118" s="55">
        <v>0</v>
      </c>
      <c r="BQ118" s="48">
        <v>0</v>
      </c>
      <c r="BR118" s="4">
        <v>0</v>
      </c>
      <c r="BS118" s="55">
        <v>0</v>
      </c>
      <c r="BT118" s="48">
        <v>0</v>
      </c>
      <c r="BU118" s="4">
        <v>0</v>
      </c>
      <c r="BV118" s="55">
        <v>0</v>
      </c>
      <c r="BW118" s="48">
        <v>0</v>
      </c>
      <c r="BX118" s="4">
        <v>0</v>
      </c>
      <c r="BY118" s="55">
        <v>0</v>
      </c>
      <c r="BZ118" s="48">
        <v>0</v>
      </c>
      <c r="CA118" s="4">
        <v>0</v>
      </c>
      <c r="CB118" s="55">
        <v>0</v>
      </c>
      <c r="CC118" s="48">
        <v>0</v>
      </c>
      <c r="CD118" s="4">
        <v>0</v>
      </c>
      <c r="CE118" s="55">
        <v>0</v>
      </c>
      <c r="CF118" s="48">
        <v>24.096</v>
      </c>
      <c r="CG118" s="4">
        <v>246.62</v>
      </c>
      <c r="CH118" s="55">
        <f t="shared" ref="CH118:CH120" si="99">CG118/CF118*1000</f>
        <v>10234.893758300133</v>
      </c>
      <c r="CI118" s="48">
        <v>0</v>
      </c>
      <c r="CJ118" s="4">
        <v>0</v>
      </c>
      <c r="CK118" s="55">
        <v>0</v>
      </c>
      <c r="CL118" s="48">
        <v>0</v>
      </c>
      <c r="CM118" s="4">
        <v>0</v>
      </c>
      <c r="CN118" s="55">
        <v>0</v>
      </c>
      <c r="CO118" s="48">
        <v>0</v>
      </c>
      <c r="CP118" s="4">
        <v>0</v>
      </c>
      <c r="CQ118" s="55">
        <v>0</v>
      </c>
      <c r="CR118" s="48">
        <v>0</v>
      </c>
      <c r="CS118" s="4">
        <v>0</v>
      </c>
      <c r="CT118" s="55">
        <v>0</v>
      </c>
      <c r="CU118" s="7">
        <f t="shared" si="95"/>
        <v>99.121000000000009</v>
      </c>
      <c r="CV118" s="10">
        <f t="shared" si="96"/>
        <v>1035.3499999999999</v>
      </c>
    </row>
    <row r="119" spans="1:100" x14ac:dyDescent="0.3">
      <c r="A119" s="14">
        <v>2017</v>
      </c>
      <c r="B119" s="58" t="s">
        <v>14</v>
      </c>
      <c r="C119" s="48">
        <v>0</v>
      </c>
      <c r="D119" s="4">
        <v>0</v>
      </c>
      <c r="E119" s="55">
        <v>0</v>
      </c>
      <c r="F119" s="48">
        <v>0</v>
      </c>
      <c r="G119" s="4">
        <v>0</v>
      </c>
      <c r="H119" s="55">
        <v>0</v>
      </c>
      <c r="I119" s="48">
        <v>0</v>
      </c>
      <c r="J119" s="4">
        <v>0</v>
      </c>
      <c r="K119" s="55">
        <v>0</v>
      </c>
      <c r="L119" s="48">
        <v>0</v>
      </c>
      <c r="M119" s="4">
        <v>0</v>
      </c>
      <c r="N119" s="55">
        <v>0</v>
      </c>
      <c r="O119" s="48">
        <v>50</v>
      </c>
      <c r="P119" s="4">
        <v>520.38</v>
      </c>
      <c r="Q119" s="55">
        <f t="shared" si="90"/>
        <v>10407.6</v>
      </c>
      <c r="R119" s="48">
        <v>0</v>
      </c>
      <c r="S119" s="4">
        <v>0</v>
      </c>
      <c r="T119" s="55">
        <v>0</v>
      </c>
      <c r="U119" s="48">
        <v>0</v>
      </c>
      <c r="V119" s="4">
        <v>0</v>
      </c>
      <c r="W119" s="55">
        <f t="shared" si="91"/>
        <v>0</v>
      </c>
      <c r="X119" s="48">
        <v>0</v>
      </c>
      <c r="Y119" s="4">
        <v>0</v>
      </c>
      <c r="Z119" s="55">
        <v>0</v>
      </c>
      <c r="AA119" s="48">
        <v>0</v>
      </c>
      <c r="AB119" s="4">
        <v>0</v>
      </c>
      <c r="AC119" s="55">
        <v>0</v>
      </c>
      <c r="AD119" s="48">
        <v>0</v>
      </c>
      <c r="AE119" s="4">
        <v>0</v>
      </c>
      <c r="AF119" s="55">
        <v>0</v>
      </c>
      <c r="AG119" s="48">
        <v>0</v>
      </c>
      <c r="AH119" s="4">
        <v>0</v>
      </c>
      <c r="AI119" s="55">
        <v>0</v>
      </c>
      <c r="AJ119" s="48">
        <v>0</v>
      </c>
      <c r="AK119" s="4">
        <v>0</v>
      </c>
      <c r="AL119" s="55">
        <v>0</v>
      </c>
      <c r="AM119" s="48">
        <v>0</v>
      </c>
      <c r="AN119" s="4">
        <v>0</v>
      </c>
      <c r="AO119" s="55">
        <v>0</v>
      </c>
      <c r="AP119" s="48">
        <v>0</v>
      </c>
      <c r="AQ119" s="4">
        <v>0</v>
      </c>
      <c r="AR119" s="55">
        <v>0</v>
      </c>
      <c r="AS119" s="48">
        <v>0</v>
      </c>
      <c r="AT119" s="4">
        <v>0</v>
      </c>
      <c r="AU119" s="55">
        <v>0</v>
      </c>
      <c r="AV119" s="48">
        <v>0</v>
      </c>
      <c r="AW119" s="4">
        <v>0</v>
      </c>
      <c r="AX119" s="55">
        <f t="shared" si="94"/>
        <v>0</v>
      </c>
      <c r="AY119" s="48">
        <v>0</v>
      </c>
      <c r="AZ119" s="4">
        <v>0</v>
      </c>
      <c r="BA119" s="55">
        <v>0</v>
      </c>
      <c r="BB119" s="48">
        <v>0</v>
      </c>
      <c r="BC119" s="4">
        <v>0</v>
      </c>
      <c r="BD119" s="55">
        <v>0</v>
      </c>
      <c r="BE119" s="48">
        <v>0</v>
      </c>
      <c r="BF119" s="4">
        <v>0</v>
      </c>
      <c r="BG119" s="55">
        <v>0</v>
      </c>
      <c r="BH119" s="48">
        <v>0</v>
      </c>
      <c r="BI119" s="4">
        <v>0</v>
      </c>
      <c r="BJ119" s="55">
        <v>0</v>
      </c>
      <c r="BK119" s="48">
        <v>0</v>
      </c>
      <c r="BL119" s="4">
        <v>0</v>
      </c>
      <c r="BM119" s="55">
        <v>0</v>
      </c>
      <c r="BN119" s="48">
        <v>5495.6</v>
      </c>
      <c r="BO119" s="4">
        <v>23458.44</v>
      </c>
      <c r="BP119" s="55">
        <f t="shared" ref="BP119" si="100">BO119/BN119*1000</f>
        <v>4268.5857777130786</v>
      </c>
      <c r="BQ119" s="48">
        <v>0</v>
      </c>
      <c r="BR119" s="4">
        <v>0</v>
      </c>
      <c r="BS119" s="55">
        <v>0</v>
      </c>
      <c r="BT119" s="48">
        <v>0</v>
      </c>
      <c r="BU119" s="4">
        <v>0</v>
      </c>
      <c r="BV119" s="55">
        <v>0</v>
      </c>
      <c r="BW119" s="48">
        <v>0</v>
      </c>
      <c r="BX119" s="4">
        <v>0</v>
      </c>
      <c r="BY119" s="55">
        <v>0</v>
      </c>
      <c r="BZ119" s="48">
        <v>0</v>
      </c>
      <c r="CA119" s="4">
        <v>0</v>
      </c>
      <c r="CB119" s="55">
        <v>0</v>
      </c>
      <c r="CC119" s="48">
        <v>0</v>
      </c>
      <c r="CD119" s="4">
        <v>0</v>
      </c>
      <c r="CE119" s="55">
        <v>0</v>
      </c>
      <c r="CF119" s="48">
        <v>0</v>
      </c>
      <c r="CG119" s="4">
        <v>0</v>
      </c>
      <c r="CH119" s="55">
        <v>0</v>
      </c>
      <c r="CI119" s="48">
        <v>0</v>
      </c>
      <c r="CJ119" s="4">
        <v>0</v>
      </c>
      <c r="CK119" s="55">
        <v>0</v>
      </c>
      <c r="CL119" s="48">
        <v>0</v>
      </c>
      <c r="CM119" s="4">
        <v>0</v>
      </c>
      <c r="CN119" s="55">
        <v>0</v>
      </c>
      <c r="CO119" s="48">
        <v>0</v>
      </c>
      <c r="CP119" s="4">
        <v>0</v>
      </c>
      <c r="CQ119" s="55">
        <v>0</v>
      </c>
      <c r="CR119" s="48">
        <v>0</v>
      </c>
      <c r="CS119" s="4">
        <v>0</v>
      </c>
      <c r="CT119" s="55">
        <v>0</v>
      </c>
      <c r="CU119" s="7">
        <f t="shared" si="95"/>
        <v>5545.6</v>
      </c>
      <c r="CV119" s="10">
        <f t="shared" si="96"/>
        <v>23978.82</v>
      </c>
    </row>
    <row r="120" spans="1:100" x14ac:dyDescent="0.3">
      <c r="A120" s="14">
        <v>2017</v>
      </c>
      <c r="B120" s="58" t="s">
        <v>15</v>
      </c>
      <c r="C120" s="48">
        <v>0</v>
      </c>
      <c r="D120" s="4">
        <v>0</v>
      </c>
      <c r="E120" s="55">
        <v>0</v>
      </c>
      <c r="F120" s="48">
        <v>0</v>
      </c>
      <c r="G120" s="4">
        <v>0</v>
      </c>
      <c r="H120" s="55">
        <v>0</v>
      </c>
      <c r="I120" s="48">
        <v>0</v>
      </c>
      <c r="J120" s="4">
        <v>0</v>
      </c>
      <c r="K120" s="55">
        <v>0</v>
      </c>
      <c r="L120" s="48">
        <v>42</v>
      </c>
      <c r="M120" s="4">
        <v>778.75</v>
      </c>
      <c r="N120" s="55">
        <f t="shared" si="97"/>
        <v>18541.666666666668</v>
      </c>
      <c r="O120" s="48">
        <v>124</v>
      </c>
      <c r="P120" s="4">
        <v>1416.04</v>
      </c>
      <c r="Q120" s="55">
        <f t="shared" si="90"/>
        <v>11419.677419354839</v>
      </c>
      <c r="R120" s="48">
        <v>0</v>
      </c>
      <c r="S120" s="4">
        <v>0</v>
      </c>
      <c r="T120" s="55">
        <v>0</v>
      </c>
      <c r="U120" s="48">
        <v>0</v>
      </c>
      <c r="V120" s="4">
        <v>0</v>
      </c>
      <c r="W120" s="55">
        <f t="shared" si="91"/>
        <v>0</v>
      </c>
      <c r="X120" s="48">
        <v>0</v>
      </c>
      <c r="Y120" s="4">
        <v>0</v>
      </c>
      <c r="Z120" s="55">
        <v>0</v>
      </c>
      <c r="AA120" s="48">
        <v>0</v>
      </c>
      <c r="AB120" s="4">
        <v>0</v>
      </c>
      <c r="AC120" s="55">
        <v>0</v>
      </c>
      <c r="AD120" s="48">
        <v>0</v>
      </c>
      <c r="AE120" s="4">
        <v>0</v>
      </c>
      <c r="AF120" s="55">
        <v>0</v>
      </c>
      <c r="AG120" s="48">
        <v>0</v>
      </c>
      <c r="AH120" s="4">
        <v>0</v>
      </c>
      <c r="AI120" s="55">
        <v>0</v>
      </c>
      <c r="AJ120" s="48">
        <v>0</v>
      </c>
      <c r="AK120" s="4">
        <v>0</v>
      </c>
      <c r="AL120" s="55">
        <v>0</v>
      </c>
      <c r="AM120" s="48">
        <v>0</v>
      </c>
      <c r="AN120" s="4">
        <v>0</v>
      </c>
      <c r="AO120" s="55">
        <v>0</v>
      </c>
      <c r="AP120" s="48">
        <v>0</v>
      </c>
      <c r="AQ120" s="4">
        <v>0</v>
      </c>
      <c r="AR120" s="55">
        <v>0</v>
      </c>
      <c r="AS120" s="48">
        <v>0</v>
      </c>
      <c r="AT120" s="4">
        <v>0</v>
      </c>
      <c r="AU120" s="55">
        <v>0</v>
      </c>
      <c r="AV120" s="48">
        <v>0</v>
      </c>
      <c r="AW120" s="4">
        <v>0</v>
      </c>
      <c r="AX120" s="55">
        <f t="shared" si="94"/>
        <v>0</v>
      </c>
      <c r="AY120" s="48">
        <v>0</v>
      </c>
      <c r="AZ120" s="4">
        <v>0</v>
      </c>
      <c r="BA120" s="55">
        <v>0</v>
      </c>
      <c r="BB120" s="48">
        <v>0</v>
      </c>
      <c r="BC120" s="4">
        <v>0</v>
      </c>
      <c r="BD120" s="55">
        <v>0</v>
      </c>
      <c r="BE120" s="48">
        <v>0</v>
      </c>
      <c r="BF120" s="4">
        <v>0</v>
      </c>
      <c r="BG120" s="55">
        <v>0</v>
      </c>
      <c r="BH120" s="48">
        <v>0</v>
      </c>
      <c r="BI120" s="4">
        <v>0</v>
      </c>
      <c r="BJ120" s="55">
        <v>0</v>
      </c>
      <c r="BK120" s="48">
        <v>0</v>
      </c>
      <c r="BL120" s="4">
        <v>0</v>
      </c>
      <c r="BM120" s="55">
        <v>0</v>
      </c>
      <c r="BN120" s="48">
        <v>0</v>
      </c>
      <c r="BO120" s="4">
        <v>0</v>
      </c>
      <c r="BP120" s="55">
        <v>0</v>
      </c>
      <c r="BQ120" s="48">
        <v>0</v>
      </c>
      <c r="BR120" s="4">
        <v>0</v>
      </c>
      <c r="BS120" s="55">
        <v>0</v>
      </c>
      <c r="BT120" s="48">
        <v>0</v>
      </c>
      <c r="BU120" s="4">
        <v>0</v>
      </c>
      <c r="BV120" s="55">
        <v>0</v>
      </c>
      <c r="BW120" s="48">
        <v>0</v>
      </c>
      <c r="BX120" s="4">
        <v>0</v>
      </c>
      <c r="BY120" s="55">
        <v>0</v>
      </c>
      <c r="BZ120" s="48">
        <v>0</v>
      </c>
      <c r="CA120" s="4">
        <v>0</v>
      </c>
      <c r="CB120" s="55">
        <v>0</v>
      </c>
      <c r="CC120" s="48">
        <v>0</v>
      </c>
      <c r="CD120" s="4">
        <v>0</v>
      </c>
      <c r="CE120" s="55">
        <v>0</v>
      </c>
      <c r="CF120" s="48">
        <v>48</v>
      </c>
      <c r="CG120" s="4">
        <v>510.39</v>
      </c>
      <c r="CH120" s="55">
        <f t="shared" si="99"/>
        <v>10633.125</v>
      </c>
      <c r="CI120" s="48">
        <v>0</v>
      </c>
      <c r="CJ120" s="4">
        <v>0</v>
      </c>
      <c r="CK120" s="55">
        <v>0</v>
      </c>
      <c r="CL120" s="48">
        <v>0</v>
      </c>
      <c r="CM120" s="4">
        <v>0</v>
      </c>
      <c r="CN120" s="55">
        <v>0</v>
      </c>
      <c r="CO120" s="48">
        <v>0</v>
      </c>
      <c r="CP120" s="4">
        <v>0</v>
      </c>
      <c r="CQ120" s="55">
        <v>0</v>
      </c>
      <c r="CR120" s="48">
        <v>0</v>
      </c>
      <c r="CS120" s="4">
        <v>0</v>
      </c>
      <c r="CT120" s="55">
        <v>0</v>
      </c>
      <c r="CU120" s="7">
        <f t="shared" si="95"/>
        <v>214</v>
      </c>
      <c r="CV120" s="10">
        <f t="shared" si="96"/>
        <v>2705.18</v>
      </c>
    </row>
    <row r="121" spans="1:100" x14ac:dyDescent="0.3">
      <c r="A121" s="14">
        <v>2017</v>
      </c>
      <c r="B121" s="58" t="s">
        <v>16</v>
      </c>
      <c r="C121" s="48">
        <v>0</v>
      </c>
      <c r="D121" s="4">
        <v>0</v>
      </c>
      <c r="E121" s="55">
        <v>0</v>
      </c>
      <c r="F121" s="48">
        <v>0</v>
      </c>
      <c r="G121" s="4">
        <v>0</v>
      </c>
      <c r="H121" s="55">
        <v>0</v>
      </c>
      <c r="I121" s="48">
        <v>0</v>
      </c>
      <c r="J121" s="4">
        <v>0</v>
      </c>
      <c r="K121" s="55">
        <v>0</v>
      </c>
      <c r="L121" s="48">
        <v>21.03</v>
      </c>
      <c r="M121" s="4">
        <v>387.03</v>
      </c>
      <c r="N121" s="55">
        <f t="shared" si="97"/>
        <v>18403.708987161197</v>
      </c>
      <c r="O121" s="48">
        <v>65</v>
      </c>
      <c r="P121" s="4">
        <v>786.3</v>
      </c>
      <c r="Q121" s="55">
        <f t="shared" si="90"/>
        <v>12096.923076923076</v>
      </c>
      <c r="R121" s="48">
        <v>0</v>
      </c>
      <c r="S121" s="4">
        <v>0</v>
      </c>
      <c r="T121" s="55">
        <v>0</v>
      </c>
      <c r="U121" s="48">
        <v>0</v>
      </c>
      <c r="V121" s="4">
        <v>0</v>
      </c>
      <c r="W121" s="55">
        <f t="shared" si="91"/>
        <v>0</v>
      </c>
      <c r="X121" s="48">
        <v>12.815</v>
      </c>
      <c r="Y121" s="4">
        <v>1178.67</v>
      </c>
      <c r="Z121" s="55">
        <f t="shared" si="92"/>
        <v>91975.809598127205</v>
      </c>
      <c r="AA121" s="48">
        <v>0</v>
      </c>
      <c r="AB121" s="4">
        <v>0</v>
      </c>
      <c r="AC121" s="55">
        <v>0</v>
      </c>
      <c r="AD121" s="48">
        <v>0</v>
      </c>
      <c r="AE121" s="4">
        <v>0</v>
      </c>
      <c r="AF121" s="55">
        <v>0</v>
      </c>
      <c r="AG121" s="48">
        <v>0</v>
      </c>
      <c r="AH121" s="4">
        <v>0</v>
      </c>
      <c r="AI121" s="55">
        <v>0</v>
      </c>
      <c r="AJ121" s="48">
        <v>0</v>
      </c>
      <c r="AK121" s="4">
        <v>0</v>
      </c>
      <c r="AL121" s="55">
        <v>0</v>
      </c>
      <c r="AM121" s="48">
        <v>0</v>
      </c>
      <c r="AN121" s="4">
        <v>0</v>
      </c>
      <c r="AO121" s="55">
        <v>0</v>
      </c>
      <c r="AP121" s="48">
        <v>0</v>
      </c>
      <c r="AQ121" s="4">
        <v>0</v>
      </c>
      <c r="AR121" s="55">
        <v>0</v>
      </c>
      <c r="AS121" s="48">
        <v>0</v>
      </c>
      <c r="AT121" s="4">
        <v>0</v>
      </c>
      <c r="AU121" s="55">
        <v>0</v>
      </c>
      <c r="AV121" s="48">
        <v>0</v>
      </c>
      <c r="AW121" s="4">
        <v>0</v>
      </c>
      <c r="AX121" s="55">
        <f t="shared" si="94"/>
        <v>0</v>
      </c>
      <c r="AY121" s="48">
        <v>0</v>
      </c>
      <c r="AZ121" s="4">
        <v>0</v>
      </c>
      <c r="BA121" s="55">
        <v>0</v>
      </c>
      <c r="BB121" s="48">
        <v>0</v>
      </c>
      <c r="BC121" s="4">
        <v>0</v>
      </c>
      <c r="BD121" s="55">
        <v>0</v>
      </c>
      <c r="BE121" s="48">
        <v>0</v>
      </c>
      <c r="BF121" s="4">
        <v>0</v>
      </c>
      <c r="BG121" s="55">
        <v>0</v>
      </c>
      <c r="BH121" s="48">
        <v>0</v>
      </c>
      <c r="BI121" s="4">
        <v>0</v>
      </c>
      <c r="BJ121" s="55">
        <v>0</v>
      </c>
      <c r="BK121" s="48">
        <v>0</v>
      </c>
      <c r="BL121" s="4">
        <v>0</v>
      </c>
      <c r="BM121" s="55">
        <v>0</v>
      </c>
      <c r="BN121" s="48">
        <v>0</v>
      </c>
      <c r="BO121" s="4">
        <v>0</v>
      </c>
      <c r="BP121" s="55">
        <v>0</v>
      </c>
      <c r="BQ121" s="48">
        <v>0</v>
      </c>
      <c r="BR121" s="4">
        <v>0</v>
      </c>
      <c r="BS121" s="55">
        <v>0</v>
      </c>
      <c r="BT121" s="48">
        <v>0</v>
      </c>
      <c r="BU121" s="4">
        <v>0</v>
      </c>
      <c r="BV121" s="55">
        <v>0</v>
      </c>
      <c r="BW121" s="48">
        <v>0</v>
      </c>
      <c r="BX121" s="4">
        <v>0</v>
      </c>
      <c r="BY121" s="55">
        <v>0</v>
      </c>
      <c r="BZ121" s="48">
        <v>0</v>
      </c>
      <c r="CA121" s="4">
        <v>0</v>
      </c>
      <c r="CB121" s="55">
        <v>0</v>
      </c>
      <c r="CC121" s="48">
        <v>0</v>
      </c>
      <c r="CD121" s="4">
        <v>0</v>
      </c>
      <c r="CE121" s="55">
        <v>0</v>
      </c>
      <c r="CF121" s="48">
        <v>0</v>
      </c>
      <c r="CG121" s="4">
        <v>0</v>
      </c>
      <c r="CH121" s="55">
        <v>0</v>
      </c>
      <c r="CI121" s="48">
        <v>0</v>
      </c>
      <c r="CJ121" s="4">
        <v>0</v>
      </c>
      <c r="CK121" s="55">
        <v>0</v>
      </c>
      <c r="CL121" s="48">
        <v>0</v>
      </c>
      <c r="CM121" s="4">
        <v>0</v>
      </c>
      <c r="CN121" s="55">
        <v>0</v>
      </c>
      <c r="CO121" s="48">
        <v>0</v>
      </c>
      <c r="CP121" s="4">
        <v>0</v>
      </c>
      <c r="CQ121" s="55">
        <v>0</v>
      </c>
      <c r="CR121" s="48">
        <v>0</v>
      </c>
      <c r="CS121" s="4">
        <v>0</v>
      </c>
      <c r="CT121" s="55">
        <v>0</v>
      </c>
      <c r="CU121" s="7">
        <f t="shared" si="95"/>
        <v>98.844999999999999</v>
      </c>
      <c r="CV121" s="10">
        <f t="shared" si="96"/>
        <v>2352</v>
      </c>
    </row>
    <row r="122" spans="1:100" ht="15" thickBot="1" x14ac:dyDescent="0.35">
      <c r="A122" s="34"/>
      <c r="B122" s="59" t="s">
        <v>17</v>
      </c>
      <c r="C122" s="50">
        <f>SUM(C110:C121)</f>
        <v>0</v>
      </c>
      <c r="D122" s="33">
        <f>SUM(D110:D121)</f>
        <v>0</v>
      </c>
      <c r="E122" s="51"/>
      <c r="F122" s="50">
        <f>SUM(F110:F121)</f>
        <v>0</v>
      </c>
      <c r="G122" s="33">
        <f>SUM(G110:G121)</f>
        <v>0</v>
      </c>
      <c r="H122" s="51"/>
      <c r="I122" s="50">
        <f>SUM(I110:I121)</f>
        <v>0</v>
      </c>
      <c r="J122" s="33">
        <f>SUM(J110:J121)</f>
        <v>0</v>
      </c>
      <c r="K122" s="51"/>
      <c r="L122" s="50">
        <f>SUM(L110:L121)</f>
        <v>63.06</v>
      </c>
      <c r="M122" s="33">
        <f>SUM(M110:M121)</f>
        <v>1170.17</v>
      </c>
      <c r="N122" s="51"/>
      <c r="O122" s="50">
        <f>SUM(O110:O121)</f>
        <v>759</v>
      </c>
      <c r="P122" s="33">
        <f>SUM(P110:P121)</f>
        <v>8215</v>
      </c>
      <c r="Q122" s="51"/>
      <c r="R122" s="50">
        <f>SUM(R110:R121)</f>
        <v>0</v>
      </c>
      <c r="S122" s="33">
        <f>SUM(S110:S121)</f>
        <v>0</v>
      </c>
      <c r="T122" s="51"/>
      <c r="U122" s="50">
        <f t="shared" ref="U122:V122" si="101">SUM(U110:U121)</f>
        <v>0</v>
      </c>
      <c r="V122" s="33">
        <f t="shared" si="101"/>
        <v>0</v>
      </c>
      <c r="W122" s="51"/>
      <c r="X122" s="50">
        <f>SUM(X110:X121)</f>
        <v>40.299999999999997</v>
      </c>
      <c r="Y122" s="33">
        <f>SUM(Y110:Y121)</f>
        <v>2509.96</v>
      </c>
      <c r="Z122" s="51"/>
      <c r="AA122" s="50">
        <f>SUM(AA110:AA121)</f>
        <v>4.5650000000000004</v>
      </c>
      <c r="AB122" s="33">
        <f>SUM(AB110:AB121)</f>
        <v>148.11999999999998</v>
      </c>
      <c r="AC122" s="51"/>
      <c r="AD122" s="50">
        <f>SUM(AD110:AD121)</f>
        <v>0</v>
      </c>
      <c r="AE122" s="33">
        <f>SUM(AE110:AE121)</f>
        <v>0</v>
      </c>
      <c r="AF122" s="51"/>
      <c r="AG122" s="50">
        <f>SUM(AG110:AG121)</f>
        <v>0</v>
      </c>
      <c r="AH122" s="33">
        <f>SUM(AH110:AH121)</f>
        <v>0</v>
      </c>
      <c r="AI122" s="51"/>
      <c r="AJ122" s="50">
        <f>SUM(AJ110:AJ121)</f>
        <v>0</v>
      </c>
      <c r="AK122" s="33">
        <f>SUM(AK110:AK121)</f>
        <v>0</v>
      </c>
      <c r="AL122" s="51"/>
      <c r="AM122" s="50">
        <f>SUM(AM110:AM121)</f>
        <v>0</v>
      </c>
      <c r="AN122" s="33">
        <f>SUM(AN110:AN121)</f>
        <v>0</v>
      </c>
      <c r="AO122" s="51"/>
      <c r="AP122" s="50">
        <f>SUM(AP110:AP121)</f>
        <v>0</v>
      </c>
      <c r="AQ122" s="33">
        <f>SUM(AQ110:AQ121)</f>
        <v>0</v>
      </c>
      <c r="AR122" s="51"/>
      <c r="AS122" s="50">
        <f>SUM(AS110:AS121)</f>
        <v>0</v>
      </c>
      <c r="AT122" s="33">
        <f>SUM(AT110:AT121)</f>
        <v>0</v>
      </c>
      <c r="AU122" s="51"/>
      <c r="AV122" s="50">
        <f t="shared" ref="AV122:AW122" si="102">SUM(AV110:AV121)</f>
        <v>0</v>
      </c>
      <c r="AW122" s="33">
        <f t="shared" si="102"/>
        <v>0</v>
      </c>
      <c r="AX122" s="51"/>
      <c r="AY122" s="50">
        <f>SUM(AY110:AY121)</f>
        <v>0</v>
      </c>
      <c r="AZ122" s="33">
        <f>SUM(AZ110:AZ121)</f>
        <v>0</v>
      </c>
      <c r="BA122" s="51"/>
      <c r="BB122" s="50">
        <f>SUM(BB110:BB121)</f>
        <v>0.85699999999999998</v>
      </c>
      <c r="BC122" s="33">
        <f>SUM(BC110:BC121)</f>
        <v>27.1</v>
      </c>
      <c r="BD122" s="51"/>
      <c r="BE122" s="50">
        <f>SUM(BE110:BE121)</f>
        <v>0</v>
      </c>
      <c r="BF122" s="33">
        <f>SUM(BF110:BF121)</f>
        <v>0</v>
      </c>
      <c r="BG122" s="51"/>
      <c r="BH122" s="50">
        <f>SUM(BH110:BH121)</f>
        <v>0</v>
      </c>
      <c r="BI122" s="33">
        <f>SUM(BI110:BI121)</f>
        <v>0</v>
      </c>
      <c r="BJ122" s="51"/>
      <c r="BK122" s="50">
        <f>SUM(BK110:BK121)</f>
        <v>0</v>
      </c>
      <c r="BL122" s="33">
        <f>SUM(BL110:BL121)</f>
        <v>0</v>
      </c>
      <c r="BM122" s="51"/>
      <c r="BN122" s="50">
        <f>SUM(BN110:BN121)</f>
        <v>5495.6</v>
      </c>
      <c r="BO122" s="33">
        <f>SUM(BO110:BO121)</f>
        <v>23458.44</v>
      </c>
      <c r="BP122" s="51"/>
      <c r="BQ122" s="50">
        <f>SUM(BQ110:BQ121)</f>
        <v>0</v>
      </c>
      <c r="BR122" s="33">
        <f>SUM(BR110:BR121)</f>
        <v>0</v>
      </c>
      <c r="BS122" s="51"/>
      <c r="BT122" s="50">
        <f>SUM(BT110:BT121)</f>
        <v>0</v>
      </c>
      <c r="BU122" s="33">
        <f>SUM(BU110:BU121)</f>
        <v>0</v>
      </c>
      <c r="BV122" s="51"/>
      <c r="BW122" s="50">
        <f>SUM(BW110:BW121)</f>
        <v>0</v>
      </c>
      <c r="BX122" s="33">
        <f>SUM(BX110:BX121)</f>
        <v>0</v>
      </c>
      <c r="BY122" s="51"/>
      <c r="BZ122" s="50">
        <f>SUM(BZ110:BZ121)</f>
        <v>0</v>
      </c>
      <c r="CA122" s="33">
        <f>SUM(CA110:CA121)</f>
        <v>0</v>
      </c>
      <c r="CB122" s="51"/>
      <c r="CC122" s="50">
        <f>SUM(CC110:CC121)</f>
        <v>0</v>
      </c>
      <c r="CD122" s="33">
        <f>SUM(CD110:CD121)</f>
        <v>0</v>
      </c>
      <c r="CE122" s="51"/>
      <c r="CF122" s="50">
        <f>SUM(CF110:CF121)</f>
        <v>72.096000000000004</v>
      </c>
      <c r="CG122" s="33">
        <f>SUM(CG110:CG121)</f>
        <v>757.01</v>
      </c>
      <c r="CH122" s="51"/>
      <c r="CI122" s="50">
        <f>SUM(CI110:CI121)</f>
        <v>0</v>
      </c>
      <c r="CJ122" s="33">
        <f>SUM(CJ110:CJ121)</f>
        <v>0</v>
      </c>
      <c r="CK122" s="51"/>
      <c r="CL122" s="50">
        <f>SUM(CL110:CL121)</f>
        <v>0</v>
      </c>
      <c r="CM122" s="33">
        <f>SUM(CM110:CM121)</f>
        <v>0</v>
      </c>
      <c r="CN122" s="51"/>
      <c r="CO122" s="50">
        <f>SUM(CO110:CO121)</f>
        <v>0</v>
      </c>
      <c r="CP122" s="33">
        <f>SUM(CP110:CP121)</f>
        <v>0</v>
      </c>
      <c r="CQ122" s="51"/>
      <c r="CR122" s="50">
        <f>SUM(CR110:CR121)</f>
        <v>0</v>
      </c>
      <c r="CS122" s="33">
        <f>SUM(CS110:CS121)</f>
        <v>0</v>
      </c>
      <c r="CT122" s="51"/>
      <c r="CU122" s="35">
        <f t="shared" si="95"/>
        <v>6435.478000000001</v>
      </c>
      <c r="CV122" s="36">
        <f t="shared" si="96"/>
        <v>36285.800000000003</v>
      </c>
    </row>
    <row r="123" spans="1:100" x14ac:dyDescent="0.3">
      <c r="A123" s="14">
        <v>2018</v>
      </c>
      <c r="B123" s="60" t="s">
        <v>5</v>
      </c>
      <c r="C123" s="52">
        <v>0</v>
      </c>
      <c r="D123" s="16">
        <v>0</v>
      </c>
      <c r="E123" s="55">
        <v>0</v>
      </c>
      <c r="F123" s="52">
        <v>0</v>
      </c>
      <c r="G123" s="16">
        <v>0</v>
      </c>
      <c r="H123" s="55">
        <v>0</v>
      </c>
      <c r="I123" s="52">
        <v>0</v>
      </c>
      <c r="J123" s="16">
        <v>0</v>
      </c>
      <c r="K123" s="55">
        <v>0</v>
      </c>
      <c r="L123" s="52">
        <v>0</v>
      </c>
      <c r="M123" s="16">
        <v>0</v>
      </c>
      <c r="N123" s="55">
        <v>0</v>
      </c>
      <c r="O123" s="52">
        <v>97.1</v>
      </c>
      <c r="P123" s="16">
        <v>1292.23</v>
      </c>
      <c r="Q123" s="55">
        <f t="shared" ref="Q123:Q134" si="103">P123/O123*1000</f>
        <v>13308.238928939239</v>
      </c>
      <c r="R123" s="52">
        <v>0</v>
      </c>
      <c r="S123" s="16">
        <v>0</v>
      </c>
      <c r="T123" s="55">
        <v>0</v>
      </c>
      <c r="U123" s="52">
        <v>0</v>
      </c>
      <c r="V123" s="16">
        <v>0</v>
      </c>
      <c r="W123" s="55">
        <f t="shared" ref="W123:W134" si="104">IF(U123=0,0,V123/U123*1000)</f>
        <v>0</v>
      </c>
      <c r="X123" s="52">
        <v>1.5</v>
      </c>
      <c r="Y123" s="16">
        <v>231.36</v>
      </c>
      <c r="Z123" s="55">
        <f t="shared" ref="Z123:Z134" si="105">Y123/X123*1000</f>
        <v>154240</v>
      </c>
      <c r="AA123" s="52">
        <v>4.5999999999999996</v>
      </c>
      <c r="AB123" s="16">
        <v>98.75</v>
      </c>
      <c r="AC123" s="55">
        <f t="shared" ref="AC123:AC134" si="106">AB123/AA123*1000</f>
        <v>21467.391304347828</v>
      </c>
      <c r="AD123" s="52">
        <v>0</v>
      </c>
      <c r="AE123" s="16">
        <v>0</v>
      </c>
      <c r="AF123" s="55">
        <v>0</v>
      </c>
      <c r="AG123" s="52">
        <v>0</v>
      </c>
      <c r="AH123" s="16">
        <v>0</v>
      </c>
      <c r="AI123" s="55">
        <v>0</v>
      </c>
      <c r="AJ123" s="48">
        <v>0</v>
      </c>
      <c r="AK123" s="4">
        <v>0</v>
      </c>
      <c r="AL123" s="55">
        <v>0</v>
      </c>
      <c r="AM123" s="52">
        <v>0.98099999999999998</v>
      </c>
      <c r="AN123" s="16">
        <v>22.98</v>
      </c>
      <c r="AO123" s="55">
        <f t="shared" ref="AO123" si="107">AN123/AM123*1000</f>
        <v>23425.076452599387</v>
      </c>
      <c r="AP123" s="52">
        <v>0</v>
      </c>
      <c r="AQ123" s="16">
        <v>0</v>
      </c>
      <c r="AR123" s="55">
        <v>0</v>
      </c>
      <c r="AS123" s="52">
        <v>0</v>
      </c>
      <c r="AT123" s="16">
        <v>0</v>
      </c>
      <c r="AU123" s="55">
        <v>0</v>
      </c>
      <c r="AV123" s="52">
        <v>0</v>
      </c>
      <c r="AW123" s="16">
        <v>0</v>
      </c>
      <c r="AX123" s="55">
        <f t="shared" ref="AX123:AX134" si="108">IF(AV123=0,0,AW123/AV123*1000)</f>
        <v>0</v>
      </c>
      <c r="AY123" s="52">
        <v>0</v>
      </c>
      <c r="AZ123" s="16">
        <v>0</v>
      </c>
      <c r="BA123" s="55">
        <v>0</v>
      </c>
      <c r="BB123" s="52">
        <v>0</v>
      </c>
      <c r="BC123" s="16">
        <v>0</v>
      </c>
      <c r="BD123" s="55">
        <v>0</v>
      </c>
      <c r="BE123" s="52">
        <v>0</v>
      </c>
      <c r="BF123" s="16">
        <v>0</v>
      </c>
      <c r="BG123" s="55">
        <v>0</v>
      </c>
      <c r="BH123" s="52">
        <v>0.65</v>
      </c>
      <c r="BI123" s="16">
        <v>29.16</v>
      </c>
      <c r="BJ123" s="55">
        <f t="shared" ref="BJ123" si="109">BI123/BH123*1000</f>
        <v>44861.538461538461</v>
      </c>
      <c r="BK123" s="52">
        <v>0</v>
      </c>
      <c r="BL123" s="16">
        <v>0</v>
      </c>
      <c r="BM123" s="55">
        <v>0</v>
      </c>
      <c r="BN123" s="52">
        <v>0</v>
      </c>
      <c r="BO123" s="16">
        <v>0</v>
      </c>
      <c r="BP123" s="55">
        <v>0</v>
      </c>
      <c r="BQ123" s="52">
        <v>0</v>
      </c>
      <c r="BR123" s="16">
        <v>0</v>
      </c>
      <c r="BS123" s="55">
        <v>0</v>
      </c>
      <c r="BT123" s="52">
        <v>0</v>
      </c>
      <c r="BU123" s="16">
        <v>0</v>
      </c>
      <c r="BV123" s="55">
        <v>0</v>
      </c>
      <c r="BW123" s="52">
        <v>0</v>
      </c>
      <c r="BX123" s="16">
        <v>0</v>
      </c>
      <c r="BY123" s="55">
        <v>0</v>
      </c>
      <c r="BZ123" s="52">
        <v>0</v>
      </c>
      <c r="CA123" s="16">
        <v>0</v>
      </c>
      <c r="CB123" s="55">
        <v>0</v>
      </c>
      <c r="CC123" s="52">
        <v>0</v>
      </c>
      <c r="CD123" s="16">
        <v>0</v>
      </c>
      <c r="CE123" s="55">
        <v>0</v>
      </c>
      <c r="CF123" s="52">
        <v>24</v>
      </c>
      <c r="CG123" s="16">
        <v>268.57</v>
      </c>
      <c r="CH123" s="55">
        <f t="shared" ref="CH123:CH130" si="110">CG123/CF123*1000</f>
        <v>11190.416666666666</v>
      </c>
      <c r="CI123" s="52">
        <v>0</v>
      </c>
      <c r="CJ123" s="16">
        <v>0</v>
      </c>
      <c r="CK123" s="55">
        <v>0</v>
      </c>
      <c r="CL123" s="52">
        <v>0</v>
      </c>
      <c r="CM123" s="16">
        <v>0</v>
      </c>
      <c r="CN123" s="55">
        <v>0</v>
      </c>
      <c r="CO123" s="52">
        <v>0</v>
      </c>
      <c r="CP123" s="16">
        <v>0</v>
      </c>
      <c r="CQ123" s="55">
        <v>0</v>
      </c>
      <c r="CR123" s="52">
        <v>0</v>
      </c>
      <c r="CS123" s="16">
        <v>0</v>
      </c>
      <c r="CT123" s="55">
        <v>0</v>
      </c>
      <c r="CU123" s="7">
        <f t="shared" ref="CU123:CU133" si="111">SUM(CI123,BT123,BQ123,BB123,AP123,AM123,AA123,X123,O123,L123,I123+BE123+BN123+CR123+CO123+CL123+CC123+BH123+AY123+AS123+AD123+R123+F123+C123)+AG123+BW123+BK123+CF123+BZ123</f>
        <v>128.83100000000002</v>
      </c>
      <c r="CV123" s="10">
        <f t="shared" ref="CV123:CV133" si="112">SUM(CJ123,BU123,BR123,BC123,AQ123,AN123,AB123,Y123,P123,M123,J123+BF123+BO123+CS123+CP123+CM123+CD123+BI123+AZ123+AT123+AE123+S123+G123+D123)+AH123+BX123+BL123+CG123+CA123</f>
        <v>1943.0500000000002</v>
      </c>
    </row>
    <row r="124" spans="1:100" x14ac:dyDescent="0.3">
      <c r="A124" s="14">
        <v>2018</v>
      </c>
      <c r="B124" s="58" t="s">
        <v>6</v>
      </c>
      <c r="C124" s="48">
        <v>0</v>
      </c>
      <c r="D124" s="4">
        <v>0</v>
      </c>
      <c r="E124" s="55">
        <v>0</v>
      </c>
      <c r="F124" s="48">
        <v>0</v>
      </c>
      <c r="G124" s="4">
        <v>0</v>
      </c>
      <c r="H124" s="55">
        <v>0</v>
      </c>
      <c r="I124" s="48">
        <v>0</v>
      </c>
      <c r="J124" s="4">
        <v>0</v>
      </c>
      <c r="K124" s="55">
        <v>0</v>
      </c>
      <c r="L124" s="48">
        <v>0</v>
      </c>
      <c r="M124" s="4">
        <v>0</v>
      </c>
      <c r="N124" s="55">
        <v>0</v>
      </c>
      <c r="O124" s="48">
        <v>0</v>
      </c>
      <c r="P124" s="4">
        <v>0</v>
      </c>
      <c r="Q124" s="55">
        <v>0</v>
      </c>
      <c r="R124" s="48">
        <v>0</v>
      </c>
      <c r="S124" s="4">
        <v>0</v>
      </c>
      <c r="T124" s="55">
        <v>0</v>
      </c>
      <c r="U124" s="48">
        <v>0</v>
      </c>
      <c r="V124" s="4">
        <v>0</v>
      </c>
      <c r="W124" s="55">
        <f t="shared" si="104"/>
        <v>0</v>
      </c>
      <c r="X124" s="48">
        <v>1</v>
      </c>
      <c r="Y124" s="4">
        <v>155.41</v>
      </c>
      <c r="Z124" s="55">
        <f t="shared" si="105"/>
        <v>155410</v>
      </c>
      <c r="AA124" s="48">
        <v>2.597</v>
      </c>
      <c r="AB124" s="4">
        <v>44.99</v>
      </c>
      <c r="AC124" s="55">
        <f t="shared" si="106"/>
        <v>17323.835194455143</v>
      </c>
      <c r="AD124" s="48">
        <v>0</v>
      </c>
      <c r="AE124" s="4">
        <v>0</v>
      </c>
      <c r="AF124" s="55">
        <v>0</v>
      </c>
      <c r="AG124" s="48">
        <v>0</v>
      </c>
      <c r="AH124" s="4">
        <v>0</v>
      </c>
      <c r="AI124" s="55">
        <v>0</v>
      </c>
      <c r="AJ124" s="48">
        <v>0</v>
      </c>
      <c r="AK124" s="4">
        <v>0</v>
      </c>
      <c r="AL124" s="55">
        <v>0</v>
      </c>
      <c r="AM124" s="48">
        <v>0</v>
      </c>
      <c r="AN124" s="4">
        <v>0</v>
      </c>
      <c r="AO124" s="55">
        <v>0</v>
      </c>
      <c r="AP124" s="48">
        <v>0</v>
      </c>
      <c r="AQ124" s="4">
        <v>0</v>
      </c>
      <c r="AR124" s="55">
        <v>0</v>
      </c>
      <c r="AS124" s="48">
        <v>0</v>
      </c>
      <c r="AT124" s="4">
        <v>0</v>
      </c>
      <c r="AU124" s="55">
        <v>0</v>
      </c>
      <c r="AV124" s="48">
        <v>0</v>
      </c>
      <c r="AW124" s="4">
        <v>0</v>
      </c>
      <c r="AX124" s="55">
        <f t="shared" si="108"/>
        <v>0</v>
      </c>
      <c r="AY124" s="48">
        <v>0</v>
      </c>
      <c r="AZ124" s="4">
        <v>0</v>
      </c>
      <c r="BA124" s="55">
        <v>0</v>
      </c>
      <c r="BB124" s="48">
        <v>0</v>
      </c>
      <c r="BC124" s="4">
        <v>0</v>
      </c>
      <c r="BD124" s="55">
        <v>0</v>
      </c>
      <c r="BE124" s="48">
        <v>0</v>
      </c>
      <c r="BF124" s="4">
        <v>0</v>
      </c>
      <c r="BG124" s="55">
        <v>0</v>
      </c>
      <c r="BH124" s="48">
        <v>0</v>
      </c>
      <c r="BI124" s="4">
        <v>0</v>
      </c>
      <c r="BJ124" s="55">
        <v>0</v>
      </c>
      <c r="BK124" s="48">
        <v>0</v>
      </c>
      <c r="BL124" s="4">
        <v>0</v>
      </c>
      <c r="BM124" s="55">
        <v>0</v>
      </c>
      <c r="BN124" s="48">
        <v>0</v>
      </c>
      <c r="BO124" s="4">
        <v>0</v>
      </c>
      <c r="BP124" s="55">
        <v>0</v>
      </c>
      <c r="BQ124" s="48">
        <v>0</v>
      </c>
      <c r="BR124" s="4">
        <v>0</v>
      </c>
      <c r="BS124" s="55">
        <v>0</v>
      </c>
      <c r="BT124" s="48">
        <v>0</v>
      </c>
      <c r="BU124" s="4">
        <v>0</v>
      </c>
      <c r="BV124" s="55">
        <v>0</v>
      </c>
      <c r="BW124" s="48">
        <v>0</v>
      </c>
      <c r="BX124" s="4">
        <v>0</v>
      </c>
      <c r="BY124" s="55">
        <v>0</v>
      </c>
      <c r="BZ124" s="48">
        <v>0</v>
      </c>
      <c r="CA124" s="4">
        <v>0</v>
      </c>
      <c r="CB124" s="55">
        <v>0</v>
      </c>
      <c r="CC124" s="48">
        <v>0</v>
      </c>
      <c r="CD124" s="4">
        <v>0</v>
      </c>
      <c r="CE124" s="55">
        <v>0</v>
      </c>
      <c r="CF124" s="48">
        <v>24</v>
      </c>
      <c r="CG124" s="4">
        <v>264.37</v>
      </c>
      <c r="CH124" s="55">
        <f t="shared" si="110"/>
        <v>11015.416666666666</v>
      </c>
      <c r="CI124" s="48">
        <v>0</v>
      </c>
      <c r="CJ124" s="4">
        <v>0</v>
      </c>
      <c r="CK124" s="55">
        <v>0</v>
      </c>
      <c r="CL124" s="48">
        <v>0</v>
      </c>
      <c r="CM124" s="4">
        <v>0</v>
      </c>
      <c r="CN124" s="55">
        <v>0</v>
      </c>
      <c r="CO124" s="48">
        <v>0</v>
      </c>
      <c r="CP124" s="4">
        <v>0</v>
      </c>
      <c r="CQ124" s="55">
        <v>0</v>
      </c>
      <c r="CR124" s="48">
        <v>0</v>
      </c>
      <c r="CS124" s="4">
        <v>0</v>
      </c>
      <c r="CT124" s="55">
        <v>0</v>
      </c>
      <c r="CU124" s="7">
        <f t="shared" si="111"/>
        <v>27.597000000000001</v>
      </c>
      <c r="CV124" s="10">
        <f t="shared" si="112"/>
        <v>464.77</v>
      </c>
    </row>
    <row r="125" spans="1:100" x14ac:dyDescent="0.3">
      <c r="A125" s="14">
        <v>2018</v>
      </c>
      <c r="B125" s="58" t="s">
        <v>7</v>
      </c>
      <c r="C125" s="48">
        <v>0</v>
      </c>
      <c r="D125" s="4">
        <v>0</v>
      </c>
      <c r="E125" s="55">
        <v>0</v>
      </c>
      <c r="F125" s="48">
        <v>0</v>
      </c>
      <c r="G125" s="4">
        <v>0</v>
      </c>
      <c r="H125" s="55">
        <v>0</v>
      </c>
      <c r="I125" s="48">
        <v>0</v>
      </c>
      <c r="J125" s="4">
        <v>0</v>
      </c>
      <c r="K125" s="55">
        <v>0</v>
      </c>
      <c r="L125" s="48">
        <v>0</v>
      </c>
      <c r="M125" s="4">
        <v>0</v>
      </c>
      <c r="N125" s="55">
        <v>0</v>
      </c>
      <c r="O125" s="48">
        <v>0</v>
      </c>
      <c r="P125" s="4">
        <v>0</v>
      </c>
      <c r="Q125" s="55">
        <v>0</v>
      </c>
      <c r="R125" s="48">
        <v>0</v>
      </c>
      <c r="S125" s="4">
        <v>0</v>
      </c>
      <c r="T125" s="55">
        <v>0</v>
      </c>
      <c r="U125" s="48">
        <v>0</v>
      </c>
      <c r="V125" s="4">
        <v>0</v>
      </c>
      <c r="W125" s="55">
        <f t="shared" si="104"/>
        <v>0</v>
      </c>
      <c r="X125" s="48">
        <v>1</v>
      </c>
      <c r="Y125" s="4">
        <v>107.5</v>
      </c>
      <c r="Z125" s="55">
        <f t="shared" si="105"/>
        <v>107500</v>
      </c>
      <c r="AA125" s="48">
        <v>0</v>
      </c>
      <c r="AB125" s="4">
        <v>0</v>
      </c>
      <c r="AC125" s="55">
        <v>0</v>
      </c>
      <c r="AD125" s="48">
        <v>0</v>
      </c>
      <c r="AE125" s="4">
        <v>0</v>
      </c>
      <c r="AF125" s="55">
        <v>0</v>
      </c>
      <c r="AG125" s="48">
        <v>0</v>
      </c>
      <c r="AH125" s="4">
        <v>0</v>
      </c>
      <c r="AI125" s="55">
        <v>0</v>
      </c>
      <c r="AJ125" s="48">
        <v>0</v>
      </c>
      <c r="AK125" s="4">
        <v>0</v>
      </c>
      <c r="AL125" s="55">
        <v>0</v>
      </c>
      <c r="AM125" s="48">
        <v>0</v>
      </c>
      <c r="AN125" s="4">
        <v>0</v>
      </c>
      <c r="AO125" s="55">
        <v>0</v>
      </c>
      <c r="AP125" s="48">
        <v>0</v>
      </c>
      <c r="AQ125" s="4">
        <v>0</v>
      </c>
      <c r="AR125" s="55">
        <v>0</v>
      </c>
      <c r="AS125" s="48">
        <v>0</v>
      </c>
      <c r="AT125" s="4">
        <v>0</v>
      </c>
      <c r="AU125" s="55">
        <v>0</v>
      </c>
      <c r="AV125" s="48">
        <v>0</v>
      </c>
      <c r="AW125" s="4">
        <v>0</v>
      </c>
      <c r="AX125" s="55">
        <f t="shared" si="108"/>
        <v>0</v>
      </c>
      <c r="AY125" s="48">
        <v>0</v>
      </c>
      <c r="AZ125" s="4">
        <v>0</v>
      </c>
      <c r="BA125" s="55">
        <v>0</v>
      </c>
      <c r="BB125" s="48">
        <v>0</v>
      </c>
      <c r="BC125" s="4">
        <v>0</v>
      </c>
      <c r="BD125" s="55">
        <v>0</v>
      </c>
      <c r="BE125" s="48">
        <v>0</v>
      </c>
      <c r="BF125" s="4">
        <v>0</v>
      </c>
      <c r="BG125" s="55">
        <v>0</v>
      </c>
      <c r="BH125" s="48">
        <v>0</v>
      </c>
      <c r="BI125" s="4">
        <v>0</v>
      </c>
      <c r="BJ125" s="55">
        <v>0</v>
      </c>
      <c r="BK125" s="48">
        <v>0</v>
      </c>
      <c r="BL125" s="4">
        <v>0</v>
      </c>
      <c r="BM125" s="55">
        <v>0</v>
      </c>
      <c r="BN125" s="48">
        <v>0</v>
      </c>
      <c r="BO125" s="4">
        <v>0</v>
      </c>
      <c r="BP125" s="55">
        <v>0</v>
      </c>
      <c r="BQ125" s="48">
        <v>0</v>
      </c>
      <c r="BR125" s="4">
        <v>0</v>
      </c>
      <c r="BS125" s="55">
        <v>0</v>
      </c>
      <c r="BT125" s="48">
        <v>0</v>
      </c>
      <c r="BU125" s="4">
        <v>0</v>
      </c>
      <c r="BV125" s="55">
        <v>0</v>
      </c>
      <c r="BW125" s="48">
        <v>0</v>
      </c>
      <c r="BX125" s="4">
        <v>0</v>
      </c>
      <c r="BY125" s="55">
        <v>0</v>
      </c>
      <c r="BZ125" s="48">
        <v>0</v>
      </c>
      <c r="CA125" s="4">
        <v>0</v>
      </c>
      <c r="CB125" s="55">
        <v>0</v>
      </c>
      <c r="CC125" s="48">
        <v>0</v>
      </c>
      <c r="CD125" s="4">
        <v>0</v>
      </c>
      <c r="CE125" s="55">
        <v>0</v>
      </c>
      <c r="CF125" s="48">
        <v>0</v>
      </c>
      <c r="CG125" s="4">
        <v>0</v>
      </c>
      <c r="CH125" s="55">
        <v>0</v>
      </c>
      <c r="CI125" s="48">
        <v>0</v>
      </c>
      <c r="CJ125" s="4">
        <v>0</v>
      </c>
      <c r="CK125" s="55">
        <v>0</v>
      </c>
      <c r="CL125" s="48">
        <v>0</v>
      </c>
      <c r="CM125" s="4">
        <v>0</v>
      </c>
      <c r="CN125" s="55">
        <v>0</v>
      </c>
      <c r="CO125" s="48">
        <v>0</v>
      </c>
      <c r="CP125" s="4">
        <v>0</v>
      </c>
      <c r="CQ125" s="55">
        <v>0</v>
      </c>
      <c r="CR125" s="48">
        <v>0</v>
      </c>
      <c r="CS125" s="4">
        <v>0</v>
      </c>
      <c r="CT125" s="55">
        <v>0</v>
      </c>
      <c r="CU125" s="7">
        <f t="shared" si="111"/>
        <v>1</v>
      </c>
      <c r="CV125" s="10">
        <f t="shared" si="112"/>
        <v>107.5</v>
      </c>
    </row>
    <row r="126" spans="1:100" x14ac:dyDescent="0.3">
      <c r="A126" s="14">
        <v>2018</v>
      </c>
      <c r="B126" s="58" t="s">
        <v>8</v>
      </c>
      <c r="C126" s="48">
        <v>0</v>
      </c>
      <c r="D126" s="4">
        <v>0</v>
      </c>
      <c r="E126" s="55">
        <v>0</v>
      </c>
      <c r="F126" s="48">
        <v>0</v>
      </c>
      <c r="G126" s="4">
        <v>0</v>
      </c>
      <c r="H126" s="55">
        <v>0</v>
      </c>
      <c r="I126" s="48">
        <v>0</v>
      </c>
      <c r="J126" s="4">
        <v>0</v>
      </c>
      <c r="K126" s="55">
        <v>0</v>
      </c>
      <c r="L126" s="48">
        <v>0</v>
      </c>
      <c r="M126" s="4">
        <v>0</v>
      </c>
      <c r="N126" s="55">
        <v>0</v>
      </c>
      <c r="O126" s="48">
        <v>98</v>
      </c>
      <c r="P126" s="4">
        <v>1125.01</v>
      </c>
      <c r="Q126" s="55">
        <f t="shared" si="103"/>
        <v>11479.693877551019</v>
      </c>
      <c r="R126" s="48">
        <v>0</v>
      </c>
      <c r="S126" s="4">
        <v>0</v>
      </c>
      <c r="T126" s="55">
        <v>0</v>
      </c>
      <c r="U126" s="48">
        <v>0</v>
      </c>
      <c r="V126" s="4">
        <v>0</v>
      </c>
      <c r="W126" s="55">
        <f t="shared" si="104"/>
        <v>0</v>
      </c>
      <c r="X126" s="48">
        <v>0</v>
      </c>
      <c r="Y126" s="4">
        <v>0</v>
      </c>
      <c r="Z126" s="55">
        <v>0</v>
      </c>
      <c r="AA126" s="48">
        <v>6.38</v>
      </c>
      <c r="AB126" s="4">
        <v>439.79</v>
      </c>
      <c r="AC126" s="55">
        <f t="shared" si="106"/>
        <v>68932.601880877744</v>
      </c>
      <c r="AD126" s="48">
        <v>0</v>
      </c>
      <c r="AE126" s="4">
        <v>0</v>
      </c>
      <c r="AF126" s="55">
        <v>0</v>
      </c>
      <c r="AG126" s="48">
        <v>0</v>
      </c>
      <c r="AH126" s="4">
        <v>0</v>
      </c>
      <c r="AI126" s="55">
        <v>0</v>
      </c>
      <c r="AJ126" s="48">
        <v>0</v>
      </c>
      <c r="AK126" s="4">
        <v>0</v>
      </c>
      <c r="AL126" s="49">
        <f>IF(AJ126=0,0,AK126/AJ126*1000)</f>
        <v>0</v>
      </c>
      <c r="AM126" s="48">
        <v>0</v>
      </c>
      <c r="AN126" s="4">
        <v>0</v>
      </c>
      <c r="AO126" s="55">
        <v>0</v>
      </c>
      <c r="AP126" s="48">
        <v>0</v>
      </c>
      <c r="AQ126" s="4">
        <v>0</v>
      </c>
      <c r="AR126" s="55">
        <v>0</v>
      </c>
      <c r="AS126" s="48">
        <v>0</v>
      </c>
      <c r="AT126" s="4">
        <v>0</v>
      </c>
      <c r="AU126" s="55">
        <v>0</v>
      </c>
      <c r="AV126" s="48">
        <v>0</v>
      </c>
      <c r="AW126" s="4">
        <v>0</v>
      </c>
      <c r="AX126" s="55">
        <f t="shared" si="108"/>
        <v>0</v>
      </c>
      <c r="AY126" s="48">
        <v>0</v>
      </c>
      <c r="AZ126" s="4">
        <v>0</v>
      </c>
      <c r="BA126" s="55">
        <v>0</v>
      </c>
      <c r="BB126" s="48">
        <v>0</v>
      </c>
      <c r="BC126" s="4">
        <v>0</v>
      </c>
      <c r="BD126" s="55">
        <v>0</v>
      </c>
      <c r="BE126" s="48">
        <v>0</v>
      </c>
      <c r="BF126" s="4">
        <v>0</v>
      </c>
      <c r="BG126" s="55">
        <v>0</v>
      </c>
      <c r="BH126" s="48">
        <v>0</v>
      </c>
      <c r="BI126" s="4">
        <v>0</v>
      </c>
      <c r="BJ126" s="55">
        <v>0</v>
      </c>
      <c r="BK126" s="48">
        <v>0</v>
      </c>
      <c r="BL126" s="4">
        <v>0</v>
      </c>
      <c r="BM126" s="55">
        <v>0</v>
      </c>
      <c r="BN126" s="48">
        <v>0</v>
      </c>
      <c r="BO126" s="4">
        <v>0</v>
      </c>
      <c r="BP126" s="55">
        <v>0</v>
      </c>
      <c r="BQ126" s="48">
        <v>0</v>
      </c>
      <c r="BR126" s="4">
        <v>0</v>
      </c>
      <c r="BS126" s="55">
        <v>0</v>
      </c>
      <c r="BT126" s="48">
        <v>0</v>
      </c>
      <c r="BU126" s="4">
        <v>0</v>
      </c>
      <c r="BV126" s="55">
        <v>0</v>
      </c>
      <c r="BW126" s="48">
        <v>0</v>
      </c>
      <c r="BX126" s="4">
        <v>0</v>
      </c>
      <c r="BY126" s="55">
        <v>0</v>
      </c>
      <c r="BZ126" s="48">
        <v>0</v>
      </c>
      <c r="CA126" s="4">
        <v>0</v>
      </c>
      <c r="CB126" s="55">
        <v>0</v>
      </c>
      <c r="CC126" s="48">
        <v>0</v>
      </c>
      <c r="CD126" s="4">
        <v>0</v>
      </c>
      <c r="CE126" s="55">
        <v>0</v>
      </c>
      <c r="CF126" s="48">
        <v>0</v>
      </c>
      <c r="CG126" s="4">
        <v>0</v>
      </c>
      <c r="CH126" s="55">
        <v>0</v>
      </c>
      <c r="CI126" s="48">
        <v>0</v>
      </c>
      <c r="CJ126" s="4">
        <v>0</v>
      </c>
      <c r="CK126" s="55">
        <v>0</v>
      </c>
      <c r="CL126" s="48">
        <v>0</v>
      </c>
      <c r="CM126" s="4">
        <v>0</v>
      </c>
      <c r="CN126" s="55">
        <v>0</v>
      </c>
      <c r="CO126" s="48">
        <v>0</v>
      </c>
      <c r="CP126" s="4">
        <v>0</v>
      </c>
      <c r="CQ126" s="55">
        <v>0</v>
      </c>
      <c r="CR126" s="48">
        <v>0</v>
      </c>
      <c r="CS126" s="4">
        <v>0</v>
      </c>
      <c r="CT126" s="55">
        <v>0</v>
      </c>
      <c r="CU126" s="7">
        <f t="shared" si="111"/>
        <v>104.38</v>
      </c>
      <c r="CV126" s="10">
        <f t="shared" si="112"/>
        <v>1564.8</v>
      </c>
    </row>
    <row r="127" spans="1:100" x14ac:dyDescent="0.3">
      <c r="A127" s="14">
        <v>2018</v>
      </c>
      <c r="B127" s="58" t="s">
        <v>9</v>
      </c>
      <c r="C127" s="48">
        <v>0</v>
      </c>
      <c r="D127" s="4">
        <v>0</v>
      </c>
      <c r="E127" s="55">
        <v>0</v>
      </c>
      <c r="F127" s="48">
        <v>0</v>
      </c>
      <c r="G127" s="4">
        <v>0</v>
      </c>
      <c r="H127" s="55">
        <v>0</v>
      </c>
      <c r="I127" s="48">
        <v>0</v>
      </c>
      <c r="J127" s="4">
        <v>0</v>
      </c>
      <c r="K127" s="55">
        <v>0</v>
      </c>
      <c r="L127" s="48">
        <v>0</v>
      </c>
      <c r="M127" s="4">
        <v>0</v>
      </c>
      <c r="N127" s="55">
        <v>0</v>
      </c>
      <c r="O127" s="48">
        <v>75</v>
      </c>
      <c r="P127" s="4">
        <v>829.76700000000005</v>
      </c>
      <c r="Q127" s="55">
        <f t="shared" ref="Q127" si="113">P127/O127*1000</f>
        <v>11063.560000000001</v>
      </c>
      <c r="R127" s="48">
        <v>0</v>
      </c>
      <c r="S127" s="4">
        <v>0</v>
      </c>
      <c r="T127" s="55">
        <v>0</v>
      </c>
      <c r="U127" s="48">
        <v>0</v>
      </c>
      <c r="V127" s="4">
        <v>0</v>
      </c>
      <c r="W127" s="55">
        <f t="shared" si="104"/>
        <v>0</v>
      </c>
      <c r="X127" s="48">
        <v>0</v>
      </c>
      <c r="Y127" s="4">
        <v>0</v>
      </c>
      <c r="Z127" s="55">
        <v>0</v>
      </c>
      <c r="AA127" s="48">
        <v>0.05</v>
      </c>
      <c r="AB127" s="4">
        <v>2.17</v>
      </c>
      <c r="AC127" s="55">
        <f t="shared" ref="AC127" si="114">AB127/AA127*1000</f>
        <v>43400</v>
      </c>
      <c r="AD127" s="48">
        <v>0</v>
      </c>
      <c r="AE127" s="4">
        <v>0</v>
      </c>
      <c r="AF127" s="55">
        <v>0</v>
      </c>
      <c r="AG127" s="48">
        <v>0</v>
      </c>
      <c r="AH127" s="4">
        <v>0</v>
      </c>
      <c r="AI127" s="55">
        <v>0</v>
      </c>
      <c r="AJ127" s="48">
        <v>0</v>
      </c>
      <c r="AK127" s="4">
        <v>0</v>
      </c>
      <c r="AL127" s="49">
        <f t="shared" ref="AL127:AL134" si="115">IF(AJ127=0,0,AK127/AJ127*1000)</f>
        <v>0</v>
      </c>
      <c r="AM127" s="48">
        <v>0</v>
      </c>
      <c r="AN127" s="4">
        <v>0</v>
      </c>
      <c r="AO127" s="55">
        <v>0</v>
      </c>
      <c r="AP127" s="48">
        <v>0</v>
      </c>
      <c r="AQ127" s="4">
        <v>0</v>
      </c>
      <c r="AR127" s="55">
        <v>0</v>
      </c>
      <c r="AS127" s="48">
        <v>0</v>
      </c>
      <c r="AT127" s="4">
        <v>0</v>
      </c>
      <c r="AU127" s="55">
        <v>0</v>
      </c>
      <c r="AV127" s="48">
        <v>0</v>
      </c>
      <c r="AW127" s="4">
        <v>0</v>
      </c>
      <c r="AX127" s="55">
        <f t="shared" si="108"/>
        <v>0</v>
      </c>
      <c r="AY127" s="48">
        <v>0</v>
      </c>
      <c r="AZ127" s="4">
        <v>0</v>
      </c>
      <c r="BA127" s="55">
        <v>0</v>
      </c>
      <c r="BB127" s="48">
        <v>0</v>
      </c>
      <c r="BC127" s="4">
        <v>0</v>
      </c>
      <c r="BD127" s="55">
        <v>0</v>
      </c>
      <c r="BE127" s="48">
        <v>0</v>
      </c>
      <c r="BF127" s="4">
        <v>0</v>
      </c>
      <c r="BG127" s="55">
        <v>0</v>
      </c>
      <c r="BH127" s="48">
        <v>0</v>
      </c>
      <c r="BI127" s="4">
        <v>0</v>
      </c>
      <c r="BJ127" s="55">
        <v>0</v>
      </c>
      <c r="BK127" s="48">
        <v>0</v>
      </c>
      <c r="BL127" s="4">
        <v>0</v>
      </c>
      <c r="BM127" s="55">
        <v>0</v>
      </c>
      <c r="BN127" s="48">
        <v>0</v>
      </c>
      <c r="BO127" s="4">
        <v>0</v>
      </c>
      <c r="BP127" s="55">
        <v>0</v>
      </c>
      <c r="BQ127" s="48">
        <v>0</v>
      </c>
      <c r="BR127" s="4">
        <v>0</v>
      </c>
      <c r="BS127" s="55">
        <v>0</v>
      </c>
      <c r="BT127" s="48">
        <v>0</v>
      </c>
      <c r="BU127" s="4">
        <v>0</v>
      </c>
      <c r="BV127" s="55">
        <v>0</v>
      </c>
      <c r="BW127" s="48">
        <v>0</v>
      </c>
      <c r="BX127" s="4">
        <v>0</v>
      </c>
      <c r="BY127" s="55">
        <v>0</v>
      </c>
      <c r="BZ127" s="48">
        <v>0</v>
      </c>
      <c r="CA127" s="4">
        <v>0</v>
      </c>
      <c r="CB127" s="55">
        <v>0</v>
      </c>
      <c r="CC127" s="48">
        <v>0</v>
      </c>
      <c r="CD127" s="4">
        <v>0</v>
      </c>
      <c r="CE127" s="55">
        <v>0</v>
      </c>
      <c r="CF127" s="48">
        <v>0</v>
      </c>
      <c r="CG127" s="4">
        <v>0</v>
      </c>
      <c r="CH127" s="55">
        <v>0</v>
      </c>
      <c r="CI127" s="48">
        <v>0</v>
      </c>
      <c r="CJ127" s="4">
        <v>0</v>
      </c>
      <c r="CK127" s="55">
        <v>0</v>
      </c>
      <c r="CL127" s="48">
        <v>0</v>
      </c>
      <c r="CM127" s="4">
        <v>0</v>
      </c>
      <c r="CN127" s="55">
        <v>0</v>
      </c>
      <c r="CO127" s="48">
        <v>0</v>
      </c>
      <c r="CP127" s="4">
        <v>0</v>
      </c>
      <c r="CQ127" s="55">
        <v>0</v>
      </c>
      <c r="CR127" s="48">
        <v>0</v>
      </c>
      <c r="CS127" s="4">
        <v>0</v>
      </c>
      <c r="CT127" s="55">
        <v>0</v>
      </c>
      <c r="CU127" s="7">
        <f t="shared" si="111"/>
        <v>75.05</v>
      </c>
      <c r="CV127" s="10">
        <f t="shared" si="112"/>
        <v>831.93700000000001</v>
      </c>
    </row>
    <row r="128" spans="1:100" x14ac:dyDescent="0.3">
      <c r="A128" s="14">
        <v>2018</v>
      </c>
      <c r="B128" s="58" t="s">
        <v>10</v>
      </c>
      <c r="C128" s="48">
        <v>0</v>
      </c>
      <c r="D128" s="4">
        <v>0</v>
      </c>
      <c r="E128" s="55">
        <v>0</v>
      </c>
      <c r="F128" s="48">
        <v>0</v>
      </c>
      <c r="G128" s="4">
        <v>0</v>
      </c>
      <c r="H128" s="55">
        <v>0</v>
      </c>
      <c r="I128" s="48">
        <v>0</v>
      </c>
      <c r="J128" s="4">
        <v>0</v>
      </c>
      <c r="K128" s="55">
        <v>0</v>
      </c>
      <c r="L128" s="48">
        <v>0.05</v>
      </c>
      <c r="M128" s="4">
        <v>6.6920000000000002</v>
      </c>
      <c r="N128" s="55">
        <f t="shared" ref="N128:N134" si="116">M128/L128*1000</f>
        <v>133840</v>
      </c>
      <c r="O128" s="48">
        <v>0</v>
      </c>
      <c r="P128" s="4">
        <v>0</v>
      </c>
      <c r="Q128" s="55">
        <v>0</v>
      </c>
      <c r="R128" s="48">
        <v>0</v>
      </c>
      <c r="S128" s="4">
        <v>0</v>
      </c>
      <c r="T128" s="55">
        <v>0</v>
      </c>
      <c r="U128" s="48">
        <v>0</v>
      </c>
      <c r="V128" s="4">
        <v>0</v>
      </c>
      <c r="W128" s="55">
        <f t="shared" si="104"/>
        <v>0</v>
      </c>
      <c r="X128" s="48">
        <v>0</v>
      </c>
      <c r="Y128" s="4">
        <v>0</v>
      </c>
      <c r="Z128" s="55">
        <v>0</v>
      </c>
      <c r="AA128" s="48">
        <v>0.05</v>
      </c>
      <c r="AB128" s="4">
        <v>2.0649999999999999</v>
      </c>
      <c r="AC128" s="55">
        <f t="shared" si="106"/>
        <v>41300</v>
      </c>
      <c r="AD128" s="48">
        <v>0</v>
      </c>
      <c r="AE128" s="4">
        <v>0</v>
      </c>
      <c r="AF128" s="55">
        <v>0</v>
      </c>
      <c r="AG128" s="48">
        <v>0</v>
      </c>
      <c r="AH128" s="4">
        <v>0</v>
      </c>
      <c r="AI128" s="55">
        <v>0</v>
      </c>
      <c r="AJ128" s="48">
        <v>0</v>
      </c>
      <c r="AK128" s="4">
        <v>0</v>
      </c>
      <c r="AL128" s="49">
        <f t="shared" si="115"/>
        <v>0</v>
      </c>
      <c r="AM128" s="48">
        <v>0</v>
      </c>
      <c r="AN128" s="4">
        <v>0</v>
      </c>
      <c r="AO128" s="55">
        <v>0</v>
      </c>
      <c r="AP128" s="48">
        <v>0</v>
      </c>
      <c r="AQ128" s="4">
        <v>0</v>
      </c>
      <c r="AR128" s="55">
        <v>0</v>
      </c>
      <c r="AS128" s="48">
        <v>0</v>
      </c>
      <c r="AT128" s="4">
        <v>0</v>
      </c>
      <c r="AU128" s="55">
        <v>0</v>
      </c>
      <c r="AV128" s="48">
        <v>0</v>
      </c>
      <c r="AW128" s="4">
        <v>0</v>
      </c>
      <c r="AX128" s="55">
        <f t="shared" si="108"/>
        <v>0</v>
      </c>
      <c r="AY128" s="48">
        <v>0</v>
      </c>
      <c r="AZ128" s="4">
        <v>0</v>
      </c>
      <c r="BA128" s="55">
        <v>0</v>
      </c>
      <c r="BB128" s="48">
        <v>18.82189</v>
      </c>
      <c r="BC128" s="4">
        <v>233.346</v>
      </c>
      <c r="BD128" s="55">
        <f t="shared" ref="BD128:BD132" si="117">BC128/BB128*1000</f>
        <v>12397.586002255885</v>
      </c>
      <c r="BE128" s="48">
        <v>0</v>
      </c>
      <c r="BF128" s="4">
        <v>0</v>
      </c>
      <c r="BG128" s="55">
        <v>0</v>
      </c>
      <c r="BH128" s="48">
        <v>0</v>
      </c>
      <c r="BI128" s="4">
        <v>0</v>
      </c>
      <c r="BJ128" s="55">
        <v>0</v>
      </c>
      <c r="BK128" s="48">
        <v>0</v>
      </c>
      <c r="BL128" s="4">
        <v>0</v>
      </c>
      <c r="BM128" s="55">
        <v>0</v>
      </c>
      <c r="BN128" s="48">
        <v>0</v>
      </c>
      <c r="BO128" s="4">
        <v>0</v>
      </c>
      <c r="BP128" s="55">
        <v>0</v>
      </c>
      <c r="BQ128" s="48">
        <v>0</v>
      </c>
      <c r="BR128" s="4">
        <v>0</v>
      </c>
      <c r="BS128" s="55">
        <v>0</v>
      </c>
      <c r="BT128" s="48">
        <v>0</v>
      </c>
      <c r="BU128" s="4">
        <v>0</v>
      </c>
      <c r="BV128" s="55">
        <v>0</v>
      </c>
      <c r="BW128" s="48">
        <v>0</v>
      </c>
      <c r="BX128" s="4">
        <v>0</v>
      </c>
      <c r="BY128" s="55">
        <v>0</v>
      </c>
      <c r="BZ128" s="48">
        <v>0</v>
      </c>
      <c r="CA128" s="4">
        <v>0</v>
      </c>
      <c r="CB128" s="55">
        <v>0</v>
      </c>
      <c r="CC128" s="48">
        <v>0</v>
      </c>
      <c r="CD128" s="4">
        <v>0</v>
      </c>
      <c r="CE128" s="55">
        <v>0</v>
      </c>
      <c r="CF128" s="48">
        <v>0</v>
      </c>
      <c r="CG128" s="4">
        <v>0</v>
      </c>
      <c r="CH128" s="55">
        <v>0</v>
      </c>
      <c r="CI128" s="48">
        <v>0</v>
      </c>
      <c r="CJ128" s="4">
        <v>0</v>
      </c>
      <c r="CK128" s="55">
        <v>0</v>
      </c>
      <c r="CL128" s="48">
        <v>0</v>
      </c>
      <c r="CM128" s="4">
        <v>0</v>
      </c>
      <c r="CN128" s="55">
        <v>0</v>
      </c>
      <c r="CO128" s="48">
        <v>0</v>
      </c>
      <c r="CP128" s="4">
        <v>0</v>
      </c>
      <c r="CQ128" s="55">
        <v>0</v>
      </c>
      <c r="CR128" s="48">
        <v>0</v>
      </c>
      <c r="CS128" s="4">
        <v>0</v>
      </c>
      <c r="CT128" s="55">
        <v>0</v>
      </c>
      <c r="CU128" s="7">
        <f t="shared" si="111"/>
        <v>18.921890000000001</v>
      </c>
      <c r="CV128" s="10">
        <f t="shared" si="112"/>
        <v>242.10300000000001</v>
      </c>
    </row>
    <row r="129" spans="1:100" x14ac:dyDescent="0.3">
      <c r="A129" s="14">
        <v>2018</v>
      </c>
      <c r="B129" s="5" t="s">
        <v>11</v>
      </c>
      <c r="C129" s="48">
        <v>0</v>
      </c>
      <c r="D129" s="4">
        <v>0</v>
      </c>
      <c r="E129" s="55">
        <v>0</v>
      </c>
      <c r="F129" s="48">
        <v>0</v>
      </c>
      <c r="G129" s="4">
        <v>0</v>
      </c>
      <c r="H129" s="55">
        <v>0</v>
      </c>
      <c r="I129" s="48">
        <v>0</v>
      </c>
      <c r="J129" s="4">
        <v>0</v>
      </c>
      <c r="K129" s="55">
        <v>0</v>
      </c>
      <c r="L129" s="48">
        <v>0</v>
      </c>
      <c r="M129" s="4">
        <v>0</v>
      </c>
      <c r="N129" s="55">
        <v>0</v>
      </c>
      <c r="O129" s="48">
        <v>0</v>
      </c>
      <c r="P129" s="4">
        <v>0</v>
      </c>
      <c r="Q129" s="55">
        <v>0</v>
      </c>
      <c r="R129" s="48">
        <v>0</v>
      </c>
      <c r="S129" s="4">
        <v>0</v>
      </c>
      <c r="T129" s="55">
        <v>0</v>
      </c>
      <c r="U129" s="48">
        <v>0</v>
      </c>
      <c r="V129" s="4">
        <v>0</v>
      </c>
      <c r="W129" s="55">
        <f t="shared" si="104"/>
        <v>0</v>
      </c>
      <c r="X129" s="48">
        <v>0</v>
      </c>
      <c r="Y129" s="4">
        <v>0</v>
      </c>
      <c r="Z129" s="55">
        <v>0</v>
      </c>
      <c r="AA129" s="48">
        <v>0</v>
      </c>
      <c r="AB129" s="4">
        <v>0</v>
      </c>
      <c r="AC129" s="55">
        <v>0</v>
      </c>
      <c r="AD129" s="48">
        <v>0</v>
      </c>
      <c r="AE129" s="4">
        <v>0</v>
      </c>
      <c r="AF129" s="55">
        <v>0</v>
      </c>
      <c r="AG129" s="48">
        <v>0</v>
      </c>
      <c r="AH129" s="4">
        <v>0</v>
      </c>
      <c r="AI129" s="55">
        <v>0</v>
      </c>
      <c r="AJ129" s="48">
        <v>0</v>
      </c>
      <c r="AK129" s="4">
        <v>0</v>
      </c>
      <c r="AL129" s="49">
        <f t="shared" si="115"/>
        <v>0</v>
      </c>
      <c r="AM129" s="48">
        <v>0</v>
      </c>
      <c r="AN129" s="4">
        <v>0</v>
      </c>
      <c r="AO129" s="55">
        <v>0</v>
      </c>
      <c r="AP129" s="48">
        <v>0</v>
      </c>
      <c r="AQ129" s="4">
        <v>0</v>
      </c>
      <c r="AR129" s="55">
        <v>0</v>
      </c>
      <c r="AS129" s="48">
        <v>0</v>
      </c>
      <c r="AT129" s="4">
        <v>0</v>
      </c>
      <c r="AU129" s="55">
        <v>0</v>
      </c>
      <c r="AV129" s="48">
        <v>0</v>
      </c>
      <c r="AW129" s="4">
        <v>0</v>
      </c>
      <c r="AX129" s="55">
        <f t="shared" si="108"/>
        <v>0</v>
      </c>
      <c r="AY129" s="48">
        <v>0</v>
      </c>
      <c r="AZ129" s="4">
        <v>0</v>
      </c>
      <c r="BA129" s="55">
        <v>0</v>
      </c>
      <c r="BB129" s="48">
        <v>0</v>
      </c>
      <c r="BC129" s="4">
        <v>0</v>
      </c>
      <c r="BD129" s="55">
        <v>0</v>
      </c>
      <c r="BE129" s="48">
        <v>0</v>
      </c>
      <c r="BF129" s="4">
        <v>0</v>
      </c>
      <c r="BG129" s="55">
        <v>0</v>
      </c>
      <c r="BH129" s="48">
        <v>0</v>
      </c>
      <c r="BI129" s="4">
        <v>0</v>
      </c>
      <c r="BJ129" s="55">
        <v>0</v>
      </c>
      <c r="BK129" s="48">
        <v>0</v>
      </c>
      <c r="BL129" s="4">
        <v>0</v>
      </c>
      <c r="BM129" s="55">
        <v>0</v>
      </c>
      <c r="BN129" s="48">
        <v>0</v>
      </c>
      <c r="BO129" s="4">
        <v>0</v>
      </c>
      <c r="BP129" s="55">
        <v>0</v>
      </c>
      <c r="BQ129" s="48">
        <v>0</v>
      </c>
      <c r="BR129" s="4">
        <v>0</v>
      </c>
      <c r="BS129" s="55">
        <v>0</v>
      </c>
      <c r="BT129" s="48">
        <v>0</v>
      </c>
      <c r="BU129" s="4">
        <v>0</v>
      </c>
      <c r="BV129" s="55">
        <v>0</v>
      </c>
      <c r="BW129" s="48">
        <v>0</v>
      </c>
      <c r="BX129" s="4">
        <v>0</v>
      </c>
      <c r="BY129" s="55">
        <v>0</v>
      </c>
      <c r="BZ129" s="48">
        <v>0</v>
      </c>
      <c r="CA129" s="4">
        <v>0</v>
      </c>
      <c r="CB129" s="55">
        <v>0</v>
      </c>
      <c r="CC129" s="48">
        <v>0</v>
      </c>
      <c r="CD129" s="4">
        <v>0</v>
      </c>
      <c r="CE129" s="55">
        <v>0</v>
      </c>
      <c r="CF129" s="48">
        <v>0</v>
      </c>
      <c r="CG129" s="4">
        <v>0</v>
      </c>
      <c r="CH129" s="55">
        <v>0</v>
      </c>
      <c r="CI129" s="48">
        <v>0</v>
      </c>
      <c r="CJ129" s="4">
        <v>0</v>
      </c>
      <c r="CK129" s="55">
        <v>0</v>
      </c>
      <c r="CL129" s="48">
        <v>0</v>
      </c>
      <c r="CM129" s="4">
        <v>0</v>
      </c>
      <c r="CN129" s="55">
        <v>0</v>
      </c>
      <c r="CO129" s="48">
        <v>0</v>
      </c>
      <c r="CP129" s="4">
        <v>0</v>
      </c>
      <c r="CQ129" s="55">
        <v>0</v>
      </c>
      <c r="CR129" s="48">
        <v>0</v>
      </c>
      <c r="CS129" s="4">
        <v>0</v>
      </c>
      <c r="CT129" s="55">
        <v>0</v>
      </c>
      <c r="CU129" s="7">
        <f t="shared" si="111"/>
        <v>0</v>
      </c>
      <c r="CV129" s="10">
        <f t="shared" si="112"/>
        <v>0</v>
      </c>
    </row>
    <row r="130" spans="1:100" x14ac:dyDescent="0.3">
      <c r="A130" s="14">
        <v>2018</v>
      </c>
      <c r="B130" s="58" t="s">
        <v>12</v>
      </c>
      <c r="C130" s="48">
        <v>0</v>
      </c>
      <c r="D130" s="4">
        <v>0</v>
      </c>
      <c r="E130" s="55">
        <v>0</v>
      </c>
      <c r="F130" s="48">
        <v>0</v>
      </c>
      <c r="G130" s="4">
        <v>0</v>
      </c>
      <c r="H130" s="55">
        <v>0</v>
      </c>
      <c r="I130" s="48">
        <v>0</v>
      </c>
      <c r="J130" s="4">
        <v>0</v>
      </c>
      <c r="K130" s="55">
        <v>0</v>
      </c>
      <c r="L130" s="48">
        <v>0</v>
      </c>
      <c r="M130" s="4">
        <v>0</v>
      </c>
      <c r="N130" s="55">
        <v>0</v>
      </c>
      <c r="O130" s="48">
        <v>0</v>
      </c>
      <c r="P130" s="4">
        <v>0</v>
      </c>
      <c r="Q130" s="55">
        <v>0</v>
      </c>
      <c r="R130" s="48">
        <v>0</v>
      </c>
      <c r="S130" s="4">
        <v>0</v>
      </c>
      <c r="T130" s="55">
        <v>0</v>
      </c>
      <c r="U130" s="48">
        <v>0</v>
      </c>
      <c r="V130" s="4">
        <v>0</v>
      </c>
      <c r="W130" s="55">
        <f t="shared" si="104"/>
        <v>0</v>
      </c>
      <c r="X130" s="48">
        <v>0</v>
      </c>
      <c r="Y130" s="4">
        <v>0</v>
      </c>
      <c r="Z130" s="55">
        <v>0</v>
      </c>
      <c r="AA130" s="48">
        <v>0</v>
      </c>
      <c r="AB130" s="4">
        <v>0</v>
      </c>
      <c r="AC130" s="55">
        <v>0</v>
      </c>
      <c r="AD130" s="48">
        <v>0</v>
      </c>
      <c r="AE130" s="4">
        <v>0</v>
      </c>
      <c r="AF130" s="55">
        <v>0</v>
      </c>
      <c r="AG130" s="48">
        <v>0</v>
      </c>
      <c r="AH130" s="4">
        <v>0</v>
      </c>
      <c r="AI130" s="55">
        <v>0</v>
      </c>
      <c r="AJ130" s="48">
        <v>0</v>
      </c>
      <c r="AK130" s="4">
        <v>0</v>
      </c>
      <c r="AL130" s="49">
        <f t="shared" si="115"/>
        <v>0</v>
      </c>
      <c r="AM130" s="48">
        <v>0</v>
      </c>
      <c r="AN130" s="4">
        <v>0</v>
      </c>
      <c r="AO130" s="55">
        <v>0</v>
      </c>
      <c r="AP130" s="48">
        <v>0</v>
      </c>
      <c r="AQ130" s="4">
        <v>0</v>
      </c>
      <c r="AR130" s="55">
        <v>0</v>
      </c>
      <c r="AS130" s="48">
        <v>0</v>
      </c>
      <c r="AT130" s="4">
        <v>0</v>
      </c>
      <c r="AU130" s="55">
        <v>0</v>
      </c>
      <c r="AV130" s="48">
        <v>0</v>
      </c>
      <c r="AW130" s="4">
        <v>0</v>
      </c>
      <c r="AX130" s="55">
        <f t="shared" si="108"/>
        <v>0</v>
      </c>
      <c r="AY130" s="48">
        <v>0</v>
      </c>
      <c r="AZ130" s="4">
        <v>0</v>
      </c>
      <c r="BA130" s="55">
        <v>0</v>
      </c>
      <c r="BB130" s="48">
        <v>0</v>
      </c>
      <c r="BC130" s="4">
        <v>0</v>
      </c>
      <c r="BD130" s="55">
        <v>0</v>
      </c>
      <c r="BE130" s="48">
        <v>0</v>
      </c>
      <c r="BF130" s="4">
        <v>0</v>
      </c>
      <c r="BG130" s="55">
        <v>0</v>
      </c>
      <c r="BH130" s="48">
        <v>0</v>
      </c>
      <c r="BI130" s="4">
        <v>0</v>
      </c>
      <c r="BJ130" s="55">
        <v>0</v>
      </c>
      <c r="BK130" s="48">
        <v>0</v>
      </c>
      <c r="BL130" s="4">
        <v>0</v>
      </c>
      <c r="BM130" s="55">
        <v>0</v>
      </c>
      <c r="BN130" s="48">
        <v>0</v>
      </c>
      <c r="BO130" s="4">
        <v>0</v>
      </c>
      <c r="BP130" s="55">
        <v>0</v>
      </c>
      <c r="BQ130" s="48">
        <v>5482</v>
      </c>
      <c r="BR130" s="4">
        <v>30449.715</v>
      </c>
      <c r="BS130" s="55">
        <f t="shared" ref="BS130" si="118">BR130/BQ130*1000</f>
        <v>5554.4901495804452</v>
      </c>
      <c r="BT130" s="48">
        <v>0</v>
      </c>
      <c r="BU130" s="4">
        <v>0</v>
      </c>
      <c r="BV130" s="55">
        <v>0</v>
      </c>
      <c r="BW130" s="48">
        <v>0</v>
      </c>
      <c r="BX130" s="4">
        <v>0</v>
      </c>
      <c r="BY130" s="55">
        <v>0</v>
      </c>
      <c r="BZ130" s="48">
        <v>0</v>
      </c>
      <c r="CA130" s="4">
        <v>0</v>
      </c>
      <c r="CB130" s="55">
        <v>0</v>
      </c>
      <c r="CC130" s="48">
        <v>0</v>
      </c>
      <c r="CD130" s="4">
        <v>0</v>
      </c>
      <c r="CE130" s="55">
        <v>0</v>
      </c>
      <c r="CF130" s="48">
        <v>4.0000000000000001E-3</v>
      </c>
      <c r="CG130" s="4">
        <v>1.0529999999999999</v>
      </c>
      <c r="CH130" s="55">
        <f t="shared" si="110"/>
        <v>263250</v>
      </c>
      <c r="CI130" s="48">
        <v>0</v>
      </c>
      <c r="CJ130" s="4">
        <v>0</v>
      </c>
      <c r="CK130" s="55">
        <v>0</v>
      </c>
      <c r="CL130" s="48">
        <v>0</v>
      </c>
      <c r="CM130" s="4">
        <v>0</v>
      </c>
      <c r="CN130" s="55">
        <v>0</v>
      </c>
      <c r="CO130" s="48">
        <v>0</v>
      </c>
      <c r="CP130" s="4">
        <v>0</v>
      </c>
      <c r="CQ130" s="55">
        <v>0</v>
      </c>
      <c r="CR130" s="48">
        <v>0</v>
      </c>
      <c r="CS130" s="4">
        <v>0</v>
      </c>
      <c r="CT130" s="55">
        <v>0</v>
      </c>
      <c r="CU130" s="7">
        <f t="shared" si="111"/>
        <v>5482.0039999999999</v>
      </c>
      <c r="CV130" s="10">
        <f t="shared" si="112"/>
        <v>30450.768</v>
      </c>
    </row>
    <row r="131" spans="1:100" x14ac:dyDescent="0.3">
      <c r="A131" s="14">
        <v>2018</v>
      </c>
      <c r="B131" s="58" t="s">
        <v>13</v>
      </c>
      <c r="C131" s="48">
        <v>0</v>
      </c>
      <c r="D131" s="4">
        <v>0</v>
      </c>
      <c r="E131" s="55">
        <v>0</v>
      </c>
      <c r="F131" s="48">
        <v>0</v>
      </c>
      <c r="G131" s="4">
        <v>0</v>
      </c>
      <c r="H131" s="55">
        <v>0</v>
      </c>
      <c r="I131" s="48">
        <v>0</v>
      </c>
      <c r="J131" s="4">
        <v>0</v>
      </c>
      <c r="K131" s="55">
        <v>0</v>
      </c>
      <c r="L131" s="48">
        <v>0</v>
      </c>
      <c r="M131" s="4">
        <v>0</v>
      </c>
      <c r="N131" s="55">
        <v>0</v>
      </c>
      <c r="O131" s="48">
        <v>0</v>
      </c>
      <c r="P131" s="4">
        <v>0</v>
      </c>
      <c r="Q131" s="55">
        <v>0</v>
      </c>
      <c r="R131" s="48">
        <v>0</v>
      </c>
      <c r="S131" s="4">
        <v>0</v>
      </c>
      <c r="T131" s="55">
        <v>0</v>
      </c>
      <c r="U131" s="48">
        <v>0</v>
      </c>
      <c r="V131" s="4">
        <v>0</v>
      </c>
      <c r="W131" s="55">
        <f t="shared" si="104"/>
        <v>0</v>
      </c>
      <c r="X131" s="48">
        <v>0</v>
      </c>
      <c r="Y131" s="4">
        <v>0</v>
      </c>
      <c r="Z131" s="55">
        <v>0</v>
      </c>
      <c r="AA131" s="48">
        <v>0</v>
      </c>
      <c r="AB131" s="4">
        <v>0</v>
      </c>
      <c r="AC131" s="55">
        <v>0</v>
      </c>
      <c r="AD131" s="48">
        <v>0</v>
      </c>
      <c r="AE131" s="4">
        <v>0</v>
      </c>
      <c r="AF131" s="55">
        <v>0</v>
      </c>
      <c r="AG131" s="48">
        <v>0</v>
      </c>
      <c r="AH131" s="4">
        <v>0</v>
      </c>
      <c r="AI131" s="55">
        <v>0</v>
      </c>
      <c r="AJ131" s="48">
        <v>0</v>
      </c>
      <c r="AK131" s="4">
        <v>0</v>
      </c>
      <c r="AL131" s="49">
        <f t="shared" si="115"/>
        <v>0</v>
      </c>
      <c r="AM131" s="48">
        <v>0</v>
      </c>
      <c r="AN131" s="4">
        <v>0</v>
      </c>
      <c r="AO131" s="55">
        <v>0</v>
      </c>
      <c r="AP131" s="48">
        <v>0</v>
      </c>
      <c r="AQ131" s="4">
        <v>0</v>
      </c>
      <c r="AR131" s="55">
        <v>0</v>
      </c>
      <c r="AS131" s="48">
        <v>0</v>
      </c>
      <c r="AT131" s="4">
        <v>0</v>
      </c>
      <c r="AU131" s="55">
        <v>0</v>
      </c>
      <c r="AV131" s="48">
        <v>0</v>
      </c>
      <c r="AW131" s="4">
        <v>0</v>
      </c>
      <c r="AX131" s="55">
        <f t="shared" si="108"/>
        <v>0</v>
      </c>
      <c r="AY131" s="48">
        <v>0</v>
      </c>
      <c r="AZ131" s="4">
        <v>0</v>
      </c>
      <c r="BA131" s="55">
        <v>0</v>
      </c>
      <c r="BB131" s="48">
        <v>0</v>
      </c>
      <c r="BC131" s="4">
        <v>0</v>
      </c>
      <c r="BD131" s="55">
        <v>0</v>
      </c>
      <c r="BE131" s="48">
        <v>0</v>
      </c>
      <c r="BF131" s="4">
        <v>0</v>
      </c>
      <c r="BG131" s="55">
        <v>0</v>
      </c>
      <c r="BH131" s="48">
        <v>0</v>
      </c>
      <c r="BI131" s="4">
        <v>0</v>
      </c>
      <c r="BJ131" s="55">
        <v>0</v>
      </c>
      <c r="BK131" s="48">
        <v>0</v>
      </c>
      <c r="BL131" s="4">
        <v>0</v>
      </c>
      <c r="BM131" s="55">
        <v>0</v>
      </c>
      <c r="BN131" s="48">
        <v>0</v>
      </c>
      <c r="BO131" s="4">
        <v>0</v>
      </c>
      <c r="BP131" s="55">
        <v>0</v>
      </c>
      <c r="BQ131" s="48">
        <v>0</v>
      </c>
      <c r="BR131" s="4">
        <v>0</v>
      </c>
      <c r="BS131" s="55">
        <v>0</v>
      </c>
      <c r="BT131" s="48">
        <v>0</v>
      </c>
      <c r="BU131" s="4">
        <v>0</v>
      </c>
      <c r="BV131" s="55">
        <v>0</v>
      </c>
      <c r="BW131" s="48">
        <v>0</v>
      </c>
      <c r="BX131" s="4">
        <v>0</v>
      </c>
      <c r="BY131" s="55">
        <v>0</v>
      </c>
      <c r="BZ131" s="48">
        <v>0</v>
      </c>
      <c r="CA131" s="4">
        <v>0</v>
      </c>
      <c r="CB131" s="55">
        <v>0</v>
      </c>
      <c r="CC131" s="48">
        <v>0</v>
      </c>
      <c r="CD131" s="4">
        <v>0</v>
      </c>
      <c r="CE131" s="55">
        <v>0</v>
      </c>
      <c r="CF131" s="48">
        <v>0</v>
      </c>
      <c r="CG131" s="4">
        <v>0</v>
      </c>
      <c r="CH131" s="55">
        <v>0</v>
      </c>
      <c r="CI131" s="48">
        <v>0</v>
      </c>
      <c r="CJ131" s="4">
        <v>0</v>
      </c>
      <c r="CK131" s="55">
        <v>0</v>
      </c>
      <c r="CL131" s="48">
        <v>0</v>
      </c>
      <c r="CM131" s="4">
        <v>0</v>
      </c>
      <c r="CN131" s="55">
        <v>0</v>
      </c>
      <c r="CO131" s="48">
        <v>0</v>
      </c>
      <c r="CP131" s="4">
        <v>0</v>
      </c>
      <c r="CQ131" s="55">
        <v>0</v>
      </c>
      <c r="CR131" s="48">
        <v>0</v>
      </c>
      <c r="CS131" s="4">
        <v>0</v>
      </c>
      <c r="CT131" s="55">
        <v>0</v>
      </c>
      <c r="CU131" s="7">
        <f t="shared" si="111"/>
        <v>0</v>
      </c>
      <c r="CV131" s="10">
        <f t="shared" si="112"/>
        <v>0</v>
      </c>
    </row>
    <row r="132" spans="1:100" x14ac:dyDescent="0.3">
      <c r="A132" s="14">
        <v>2018</v>
      </c>
      <c r="B132" s="58" t="s">
        <v>14</v>
      </c>
      <c r="C132" s="48">
        <v>0</v>
      </c>
      <c r="D132" s="4">
        <v>0</v>
      </c>
      <c r="E132" s="55">
        <v>0</v>
      </c>
      <c r="F132" s="48">
        <v>0</v>
      </c>
      <c r="G132" s="4">
        <v>0</v>
      </c>
      <c r="H132" s="55">
        <v>0</v>
      </c>
      <c r="I132" s="48">
        <v>0</v>
      </c>
      <c r="J132" s="4">
        <v>0</v>
      </c>
      <c r="K132" s="55">
        <v>0</v>
      </c>
      <c r="L132" s="48">
        <v>0</v>
      </c>
      <c r="M132" s="4">
        <v>0</v>
      </c>
      <c r="N132" s="55">
        <v>0</v>
      </c>
      <c r="O132" s="48">
        <v>49</v>
      </c>
      <c r="P132" s="4">
        <v>587.27200000000005</v>
      </c>
      <c r="Q132" s="55">
        <f t="shared" si="103"/>
        <v>11985.142857142857</v>
      </c>
      <c r="R132" s="48">
        <v>0</v>
      </c>
      <c r="S132" s="4">
        <v>0</v>
      </c>
      <c r="T132" s="55">
        <v>0</v>
      </c>
      <c r="U132" s="48">
        <v>0</v>
      </c>
      <c r="V132" s="4">
        <v>0</v>
      </c>
      <c r="W132" s="55">
        <f t="shared" si="104"/>
        <v>0</v>
      </c>
      <c r="X132" s="48">
        <v>0</v>
      </c>
      <c r="Y132" s="4">
        <v>0</v>
      </c>
      <c r="Z132" s="55">
        <v>0</v>
      </c>
      <c r="AA132" s="48">
        <v>0</v>
      </c>
      <c r="AB132" s="4">
        <v>0</v>
      </c>
      <c r="AC132" s="55">
        <v>0</v>
      </c>
      <c r="AD132" s="48">
        <v>0</v>
      </c>
      <c r="AE132" s="4">
        <v>0</v>
      </c>
      <c r="AF132" s="55">
        <v>0</v>
      </c>
      <c r="AG132" s="48">
        <v>0</v>
      </c>
      <c r="AH132" s="4">
        <v>0</v>
      </c>
      <c r="AI132" s="55">
        <v>0</v>
      </c>
      <c r="AJ132" s="48">
        <v>0</v>
      </c>
      <c r="AK132" s="4">
        <v>0</v>
      </c>
      <c r="AL132" s="49">
        <f t="shared" si="115"/>
        <v>0</v>
      </c>
      <c r="AM132" s="48">
        <v>0</v>
      </c>
      <c r="AN132" s="4">
        <v>0</v>
      </c>
      <c r="AO132" s="55">
        <v>0</v>
      </c>
      <c r="AP132" s="48">
        <v>0</v>
      </c>
      <c r="AQ132" s="4">
        <v>0</v>
      </c>
      <c r="AR132" s="55">
        <v>0</v>
      </c>
      <c r="AS132" s="48">
        <v>0</v>
      </c>
      <c r="AT132" s="4">
        <v>0</v>
      </c>
      <c r="AU132" s="55">
        <v>0</v>
      </c>
      <c r="AV132" s="48">
        <v>0</v>
      </c>
      <c r="AW132" s="4">
        <v>0</v>
      </c>
      <c r="AX132" s="55">
        <f t="shared" si="108"/>
        <v>0</v>
      </c>
      <c r="AY132" s="48">
        <v>0</v>
      </c>
      <c r="AZ132" s="4">
        <v>0</v>
      </c>
      <c r="BA132" s="55">
        <v>0</v>
      </c>
      <c r="BB132" s="48">
        <v>20</v>
      </c>
      <c r="BC132" s="4">
        <v>297.09500000000003</v>
      </c>
      <c r="BD132" s="55">
        <f t="shared" si="117"/>
        <v>14854.750000000002</v>
      </c>
      <c r="BE132" s="48">
        <v>0</v>
      </c>
      <c r="BF132" s="4">
        <v>0</v>
      </c>
      <c r="BG132" s="55">
        <v>0</v>
      </c>
      <c r="BH132" s="48">
        <v>0</v>
      </c>
      <c r="BI132" s="4">
        <v>0</v>
      </c>
      <c r="BJ132" s="55">
        <v>0</v>
      </c>
      <c r="BK132" s="48">
        <v>0</v>
      </c>
      <c r="BL132" s="4">
        <v>0</v>
      </c>
      <c r="BM132" s="55">
        <v>0</v>
      </c>
      <c r="BN132" s="48">
        <v>0</v>
      </c>
      <c r="BO132" s="4">
        <v>0</v>
      </c>
      <c r="BP132" s="55">
        <v>0</v>
      </c>
      <c r="BQ132" s="48">
        <v>0</v>
      </c>
      <c r="BR132" s="4">
        <v>0</v>
      </c>
      <c r="BS132" s="55">
        <v>0</v>
      </c>
      <c r="BT132" s="48">
        <v>0</v>
      </c>
      <c r="BU132" s="4">
        <v>0</v>
      </c>
      <c r="BV132" s="55">
        <v>0</v>
      </c>
      <c r="BW132" s="48">
        <v>0</v>
      </c>
      <c r="BX132" s="4">
        <v>0</v>
      </c>
      <c r="BY132" s="55">
        <v>0</v>
      </c>
      <c r="BZ132" s="48">
        <v>0</v>
      </c>
      <c r="CA132" s="4">
        <v>0</v>
      </c>
      <c r="CB132" s="55">
        <v>0</v>
      </c>
      <c r="CC132" s="48">
        <v>0</v>
      </c>
      <c r="CD132" s="4">
        <v>0</v>
      </c>
      <c r="CE132" s="55">
        <v>0</v>
      </c>
      <c r="CF132" s="48">
        <v>0</v>
      </c>
      <c r="CG132" s="4">
        <v>0</v>
      </c>
      <c r="CH132" s="55">
        <v>0</v>
      </c>
      <c r="CI132" s="48">
        <v>0</v>
      </c>
      <c r="CJ132" s="4">
        <v>0</v>
      </c>
      <c r="CK132" s="55">
        <v>0</v>
      </c>
      <c r="CL132" s="48">
        <v>0</v>
      </c>
      <c r="CM132" s="4">
        <v>0</v>
      </c>
      <c r="CN132" s="55">
        <v>0</v>
      </c>
      <c r="CO132" s="48">
        <v>0</v>
      </c>
      <c r="CP132" s="4">
        <v>0</v>
      </c>
      <c r="CQ132" s="55">
        <v>0</v>
      </c>
      <c r="CR132" s="48">
        <v>0</v>
      </c>
      <c r="CS132" s="4">
        <v>0</v>
      </c>
      <c r="CT132" s="55">
        <v>0</v>
      </c>
      <c r="CU132" s="7">
        <f t="shared" si="111"/>
        <v>69</v>
      </c>
      <c r="CV132" s="10">
        <f t="shared" si="112"/>
        <v>884.36700000000008</v>
      </c>
    </row>
    <row r="133" spans="1:100" x14ac:dyDescent="0.3">
      <c r="A133" s="14">
        <v>2018</v>
      </c>
      <c r="B133" s="58" t="s">
        <v>15</v>
      </c>
      <c r="C133" s="48">
        <v>0</v>
      </c>
      <c r="D133" s="4">
        <v>0</v>
      </c>
      <c r="E133" s="55">
        <v>0</v>
      </c>
      <c r="F133" s="48">
        <v>0</v>
      </c>
      <c r="G133" s="4">
        <v>0</v>
      </c>
      <c r="H133" s="55">
        <v>0</v>
      </c>
      <c r="I133" s="48">
        <v>0</v>
      </c>
      <c r="J133" s="4">
        <v>0</v>
      </c>
      <c r="K133" s="55">
        <v>0</v>
      </c>
      <c r="L133" s="48">
        <v>0</v>
      </c>
      <c r="M133" s="4">
        <v>0</v>
      </c>
      <c r="N133" s="55">
        <v>0</v>
      </c>
      <c r="O133" s="48">
        <v>25</v>
      </c>
      <c r="P133" s="4">
        <v>269.05799999999999</v>
      </c>
      <c r="Q133" s="55">
        <f t="shared" si="103"/>
        <v>10762.32</v>
      </c>
      <c r="R133" s="48">
        <v>0</v>
      </c>
      <c r="S133" s="4">
        <v>0</v>
      </c>
      <c r="T133" s="55">
        <v>0</v>
      </c>
      <c r="U133" s="48">
        <v>0</v>
      </c>
      <c r="V133" s="4">
        <v>0</v>
      </c>
      <c r="W133" s="55">
        <f t="shared" si="104"/>
        <v>0</v>
      </c>
      <c r="X133" s="48">
        <v>2.5</v>
      </c>
      <c r="Y133" s="4">
        <v>294.63499999999999</v>
      </c>
      <c r="Z133" s="55">
        <f t="shared" si="105"/>
        <v>117854</v>
      </c>
      <c r="AA133" s="48">
        <v>0</v>
      </c>
      <c r="AB133" s="4">
        <v>0</v>
      </c>
      <c r="AC133" s="55">
        <v>0</v>
      </c>
      <c r="AD133" s="48">
        <v>0</v>
      </c>
      <c r="AE133" s="4">
        <v>0</v>
      </c>
      <c r="AF133" s="55">
        <v>0</v>
      </c>
      <c r="AG133" s="48">
        <v>0</v>
      </c>
      <c r="AH133" s="4">
        <v>0</v>
      </c>
      <c r="AI133" s="55">
        <v>0</v>
      </c>
      <c r="AJ133" s="48">
        <v>0</v>
      </c>
      <c r="AK133" s="4">
        <v>0</v>
      </c>
      <c r="AL133" s="49">
        <f t="shared" si="115"/>
        <v>0</v>
      </c>
      <c r="AM133" s="48">
        <v>0</v>
      </c>
      <c r="AN133" s="4">
        <v>0</v>
      </c>
      <c r="AO133" s="55">
        <v>0</v>
      </c>
      <c r="AP133" s="48">
        <v>0</v>
      </c>
      <c r="AQ133" s="4">
        <v>0</v>
      </c>
      <c r="AR133" s="55">
        <v>0</v>
      </c>
      <c r="AS133" s="48">
        <v>0</v>
      </c>
      <c r="AT133" s="4">
        <v>0</v>
      </c>
      <c r="AU133" s="55">
        <v>0</v>
      </c>
      <c r="AV133" s="48">
        <v>0</v>
      </c>
      <c r="AW133" s="4">
        <v>0</v>
      </c>
      <c r="AX133" s="55">
        <f t="shared" si="108"/>
        <v>0</v>
      </c>
      <c r="AY133" s="48">
        <v>0</v>
      </c>
      <c r="AZ133" s="4">
        <v>0</v>
      </c>
      <c r="BA133" s="55">
        <v>0</v>
      </c>
      <c r="BB133" s="48">
        <v>0</v>
      </c>
      <c r="BC133" s="4">
        <v>0</v>
      </c>
      <c r="BD133" s="55">
        <v>0</v>
      </c>
      <c r="BE133" s="48">
        <v>0</v>
      </c>
      <c r="BF133" s="4">
        <v>0</v>
      </c>
      <c r="BG133" s="55">
        <v>0</v>
      </c>
      <c r="BH133" s="48">
        <v>0</v>
      </c>
      <c r="BI133" s="4">
        <v>0</v>
      </c>
      <c r="BJ133" s="55">
        <v>0</v>
      </c>
      <c r="BK133" s="48">
        <v>0</v>
      </c>
      <c r="BL133" s="4">
        <v>0</v>
      </c>
      <c r="BM133" s="55">
        <v>0</v>
      </c>
      <c r="BN133" s="48">
        <v>0</v>
      </c>
      <c r="BO133" s="4">
        <v>0</v>
      </c>
      <c r="BP133" s="55">
        <v>0</v>
      </c>
      <c r="BQ133" s="48">
        <v>0</v>
      </c>
      <c r="BR133" s="4">
        <v>0</v>
      </c>
      <c r="BS133" s="55">
        <v>0</v>
      </c>
      <c r="BT133" s="48">
        <v>0</v>
      </c>
      <c r="BU133" s="4">
        <v>0</v>
      </c>
      <c r="BV133" s="55">
        <v>0</v>
      </c>
      <c r="BW133" s="48">
        <v>0</v>
      </c>
      <c r="BX133" s="4">
        <v>0</v>
      </c>
      <c r="BY133" s="55">
        <v>0</v>
      </c>
      <c r="BZ133" s="48">
        <v>0</v>
      </c>
      <c r="CA133" s="4">
        <v>0</v>
      </c>
      <c r="CB133" s="55">
        <v>0</v>
      </c>
      <c r="CC133" s="48">
        <v>0</v>
      </c>
      <c r="CD133" s="4">
        <v>0</v>
      </c>
      <c r="CE133" s="55">
        <v>0</v>
      </c>
      <c r="CF133" s="48">
        <v>0</v>
      </c>
      <c r="CG133" s="4">
        <v>0</v>
      </c>
      <c r="CH133" s="55">
        <v>0</v>
      </c>
      <c r="CI133" s="48">
        <v>0</v>
      </c>
      <c r="CJ133" s="4">
        <v>0</v>
      </c>
      <c r="CK133" s="55">
        <v>0</v>
      </c>
      <c r="CL133" s="48">
        <v>0</v>
      </c>
      <c r="CM133" s="4">
        <v>0</v>
      </c>
      <c r="CN133" s="55">
        <v>0</v>
      </c>
      <c r="CO133" s="48">
        <v>0</v>
      </c>
      <c r="CP133" s="4">
        <v>0</v>
      </c>
      <c r="CQ133" s="55">
        <v>0</v>
      </c>
      <c r="CR133" s="48">
        <v>0</v>
      </c>
      <c r="CS133" s="4">
        <v>0</v>
      </c>
      <c r="CT133" s="55">
        <v>0</v>
      </c>
      <c r="CU133" s="7">
        <f t="shared" si="111"/>
        <v>27.5</v>
      </c>
      <c r="CV133" s="10">
        <f t="shared" si="112"/>
        <v>563.69299999999998</v>
      </c>
    </row>
    <row r="134" spans="1:100" x14ac:dyDescent="0.3">
      <c r="A134" s="14">
        <v>2018</v>
      </c>
      <c r="B134" s="58" t="s">
        <v>16</v>
      </c>
      <c r="C134" s="48">
        <v>0</v>
      </c>
      <c r="D134" s="4">
        <v>0</v>
      </c>
      <c r="E134" s="55">
        <v>0</v>
      </c>
      <c r="F134" s="48">
        <v>0</v>
      </c>
      <c r="G134" s="4">
        <v>0</v>
      </c>
      <c r="H134" s="55">
        <v>0</v>
      </c>
      <c r="I134" s="48">
        <v>0</v>
      </c>
      <c r="J134" s="4">
        <v>0</v>
      </c>
      <c r="K134" s="55">
        <v>0</v>
      </c>
      <c r="L134" s="48">
        <v>42</v>
      </c>
      <c r="M134" s="4">
        <v>780.80100000000004</v>
      </c>
      <c r="N134" s="55">
        <f t="shared" si="116"/>
        <v>18590.500000000004</v>
      </c>
      <c r="O134" s="48">
        <v>100</v>
      </c>
      <c r="P134" s="4">
        <v>1191.998</v>
      </c>
      <c r="Q134" s="55">
        <f t="shared" si="103"/>
        <v>11919.980000000001</v>
      </c>
      <c r="R134" s="48">
        <v>0</v>
      </c>
      <c r="S134" s="4">
        <v>0</v>
      </c>
      <c r="T134" s="55">
        <v>0</v>
      </c>
      <c r="U134" s="48">
        <v>0</v>
      </c>
      <c r="V134" s="4">
        <v>0</v>
      </c>
      <c r="W134" s="55">
        <f t="shared" si="104"/>
        <v>0</v>
      </c>
      <c r="X134" s="48">
        <v>1.5</v>
      </c>
      <c r="Y134" s="4">
        <v>164.827</v>
      </c>
      <c r="Z134" s="55">
        <f t="shared" si="105"/>
        <v>109884.66666666666</v>
      </c>
      <c r="AA134" s="48">
        <v>8.88645</v>
      </c>
      <c r="AB134" s="4">
        <v>172.64</v>
      </c>
      <c r="AC134" s="55">
        <f t="shared" si="106"/>
        <v>19427.330373771303</v>
      </c>
      <c r="AD134" s="48">
        <v>0</v>
      </c>
      <c r="AE134" s="4">
        <v>0</v>
      </c>
      <c r="AF134" s="55">
        <v>0</v>
      </c>
      <c r="AG134" s="48">
        <v>0</v>
      </c>
      <c r="AH134" s="4">
        <v>0</v>
      </c>
      <c r="AI134" s="55">
        <v>0</v>
      </c>
      <c r="AJ134" s="48">
        <v>0</v>
      </c>
      <c r="AK134" s="4">
        <v>0</v>
      </c>
      <c r="AL134" s="49">
        <f t="shared" si="115"/>
        <v>0</v>
      </c>
      <c r="AM134" s="48">
        <v>0</v>
      </c>
      <c r="AN134" s="4">
        <v>0</v>
      </c>
      <c r="AO134" s="55">
        <v>0</v>
      </c>
      <c r="AP134" s="48">
        <v>0</v>
      </c>
      <c r="AQ134" s="4">
        <v>0</v>
      </c>
      <c r="AR134" s="55">
        <v>0</v>
      </c>
      <c r="AS134" s="48">
        <v>0</v>
      </c>
      <c r="AT134" s="4">
        <v>0</v>
      </c>
      <c r="AU134" s="55">
        <v>0</v>
      </c>
      <c r="AV134" s="48">
        <v>0</v>
      </c>
      <c r="AW134" s="4">
        <v>0</v>
      </c>
      <c r="AX134" s="55">
        <f t="shared" si="108"/>
        <v>0</v>
      </c>
      <c r="AY134" s="48">
        <v>0</v>
      </c>
      <c r="AZ134" s="4">
        <v>0</v>
      </c>
      <c r="BA134" s="55">
        <v>0</v>
      </c>
      <c r="BB134" s="48">
        <v>0</v>
      </c>
      <c r="BC134" s="4">
        <v>0</v>
      </c>
      <c r="BD134" s="55">
        <v>0</v>
      </c>
      <c r="BE134" s="48">
        <v>0</v>
      </c>
      <c r="BF134" s="4">
        <v>0</v>
      </c>
      <c r="BG134" s="55">
        <v>0</v>
      </c>
      <c r="BH134" s="48">
        <v>0</v>
      </c>
      <c r="BI134" s="4">
        <v>0</v>
      </c>
      <c r="BJ134" s="55">
        <v>0</v>
      </c>
      <c r="BK134" s="48">
        <v>0</v>
      </c>
      <c r="BL134" s="4">
        <v>0</v>
      </c>
      <c r="BM134" s="55">
        <v>0</v>
      </c>
      <c r="BN134" s="48">
        <v>0</v>
      </c>
      <c r="BO134" s="4">
        <v>0</v>
      </c>
      <c r="BP134" s="55">
        <v>0</v>
      </c>
      <c r="BQ134" s="48">
        <v>0</v>
      </c>
      <c r="BR134" s="4">
        <v>0</v>
      </c>
      <c r="BS134" s="55">
        <v>0</v>
      </c>
      <c r="BT134" s="48">
        <v>0</v>
      </c>
      <c r="BU134" s="4">
        <v>0</v>
      </c>
      <c r="BV134" s="55">
        <v>0</v>
      </c>
      <c r="BW134" s="48">
        <v>0</v>
      </c>
      <c r="BX134" s="4">
        <v>0</v>
      </c>
      <c r="BY134" s="55">
        <v>0</v>
      </c>
      <c r="BZ134" s="48">
        <v>0.3</v>
      </c>
      <c r="CA134" s="4">
        <v>33.116</v>
      </c>
      <c r="CB134" s="55">
        <f t="shared" ref="CB134" si="119">CA134/BZ134*1000</f>
        <v>110386.66666666667</v>
      </c>
      <c r="CC134" s="48">
        <v>0</v>
      </c>
      <c r="CD134" s="4">
        <v>0</v>
      </c>
      <c r="CE134" s="55">
        <v>0</v>
      </c>
      <c r="CF134" s="48">
        <v>0</v>
      </c>
      <c r="CG134" s="4">
        <v>0</v>
      </c>
      <c r="CH134" s="55">
        <v>0</v>
      </c>
      <c r="CI134" s="48">
        <v>0</v>
      </c>
      <c r="CJ134" s="4">
        <v>0</v>
      </c>
      <c r="CK134" s="55">
        <v>0</v>
      </c>
      <c r="CL134" s="48">
        <v>0</v>
      </c>
      <c r="CM134" s="4">
        <v>0</v>
      </c>
      <c r="CN134" s="55">
        <v>0</v>
      </c>
      <c r="CO134" s="48">
        <v>0</v>
      </c>
      <c r="CP134" s="4">
        <v>0</v>
      </c>
      <c r="CQ134" s="55">
        <v>0</v>
      </c>
      <c r="CR134" s="48">
        <v>0</v>
      </c>
      <c r="CS134" s="4">
        <v>0</v>
      </c>
      <c r="CT134" s="55">
        <v>0</v>
      </c>
      <c r="CU134" s="7">
        <f>SUM(CI134,BT134,BQ134,BB134,AP134,AM134,AA134,X134,O134,L134,I134+BE134+BN134+CR134+CO134+CL134+CC134+BH134+AY134+AS134+AD134+R134+F134+C134)+AG134+BW134+BK134+CF134+BZ134</f>
        <v>152.68645000000001</v>
      </c>
      <c r="CV134" s="10">
        <f>SUM(CJ134,BU134,BR134,BC134,AQ134,AN134,AB134,Y134,P134,M134,J134+BF134+BO134+CS134+CP134+CM134+CD134+BI134+AZ134+AT134+AE134+S134+G134+D134)+AH134+BX134+BL134+CG134+CA134</f>
        <v>2343.3820000000001</v>
      </c>
    </row>
    <row r="135" spans="1:100" ht="15" thickBot="1" x14ac:dyDescent="0.35">
      <c r="A135" s="34"/>
      <c r="B135" s="59" t="s">
        <v>17</v>
      </c>
      <c r="C135" s="50">
        <f>SUM(C123:C134)</f>
        <v>0</v>
      </c>
      <c r="D135" s="33">
        <f>SUM(D123:D134)</f>
        <v>0</v>
      </c>
      <c r="E135" s="51"/>
      <c r="F135" s="50">
        <f>SUM(F123:F134)</f>
        <v>0</v>
      </c>
      <c r="G135" s="33">
        <f>SUM(G123:G134)</f>
        <v>0</v>
      </c>
      <c r="H135" s="51"/>
      <c r="I135" s="50">
        <f>SUM(I123:I134)</f>
        <v>0</v>
      </c>
      <c r="J135" s="33">
        <f>SUM(J123:J134)</f>
        <v>0</v>
      </c>
      <c r="K135" s="51"/>
      <c r="L135" s="50">
        <f>SUM(L123:L134)</f>
        <v>42.05</v>
      </c>
      <c r="M135" s="33">
        <f>SUM(M123:M134)</f>
        <v>787.49300000000005</v>
      </c>
      <c r="N135" s="51"/>
      <c r="O135" s="50">
        <f>SUM(O123:O134)</f>
        <v>444.1</v>
      </c>
      <c r="P135" s="33">
        <f>SUM(P123:P134)</f>
        <v>5295.3349999999991</v>
      </c>
      <c r="Q135" s="51"/>
      <c r="R135" s="50">
        <f>SUM(R123:R134)</f>
        <v>0</v>
      </c>
      <c r="S135" s="33">
        <f>SUM(S123:S134)</f>
        <v>0</v>
      </c>
      <c r="T135" s="51"/>
      <c r="U135" s="50">
        <f t="shared" ref="U135:V135" si="120">SUM(U123:U134)</f>
        <v>0</v>
      </c>
      <c r="V135" s="33">
        <f t="shared" si="120"/>
        <v>0</v>
      </c>
      <c r="W135" s="51"/>
      <c r="X135" s="50">
        <f>SUM(X123:X134)</f>
        <v>7.5</v>
      </c>
      <c r="Y135" s="33">
        <f>SUM(Y123:Y134)</f>
        <v>953.73199999999997</v>
      </c>
      <c r="Z135" s="51"/>
      <c r="AA135" s="50">
        <f>SUM(AA123:AA134)</f>
        <v>22.56345</v>
      </c>
      <c r="AB135" s="33">
        <f>SUM(AB123:AB134)</f>
        <v>760.40499999999997</v>
      </c>
      <c r="AC135" s="51"/>
      <c r="AD135" s="50">
        <f>SUM(AD123:AD134)</f>
        <v>0</v>
      </c>
      <c r="AE135" s="33">
        <f>SUM(AE123:AE134)</f>
        <v>0</v>
      </c>
      <c r="AF135" s="51"/>
      <c r="AG135" s="50">
        <f>SUM(AG123:AG134)</f>
        <v>0</v>
      </c>
      <c r="AH135" s="33">
        <f>SUM(AH123:AH134)</f>
        <v>0</v>
      </c>
      <c r="AI135" s="51"/>
      <c r="AJ135" s="50">
        <f>SUM(AJ123:AJ134)</f>
        <v>0</v>
      </c>
      <c r="AK135" s="33">
        <f>SUM(AK123:AK134)</f>
        <v>0</v>
      </c>
      <c r="AL135" s="51"/>
      <c r="AM135" s="50">
        <f>SUM(AM123:AM134)</f>
        <v>0.98099999999999998</v>
      </c>
      <c r="AN135" s="33">
        <f>SUM(AN123:AN134)</f>
        <v>22.98</v>
      </c>
      <c r="AO135" s="51"/>
      <c r="AP135" s="50">
        <f>SUM(AP123:AP134)</f>
        <v>0</v>
      </c>
      <c r="AQ135" s="33">
        <f>SUM(AQ123:AQ134)</f>
        <v>0</v>
      </c>
      <c r="AR135" s="51"/>
      <c r="AS135" s="50">
        <f>SUM(AS123:AS134)</f>
        <v>0</v>
      </c>
      <c r="AT135" s="33">
        <f>SUM(AT123:AT134)</f>
        <v>0</v>
      </c>
      <c r="AU135" s="51"/>
      <c r="AV135" s="50">
        <f t="shared" ref="AV135:AW135" si="121">SUM(AV123:AV134)</f>
        <v>0</v>
      </c>
      <c r="AW135" s="33">
        <f t="shared" si="121"/>
        <v>0</v>
      </c>
      <c r="AX135" s="51"/>
      <c r="AY135" s="50">
        <f>SUM(AY123:AY134)</f>
        <v>0</v>
      </c>
      <c r="AZ135" s="33">
        <f>SUM(AZ123:AZ134)</f>
        <v>0</v>
      </c>
      <c r="BA135" s="51"/>
      <c r="BB135" s="50">
        <f>SUM(BB123:BB134)</f>
        <v>38.821889999999996</v>
      </c>
      <c r="BC135" s="33">
        <f>SUM(BC123:BC134)</f>
        <v>530.44100000000003</v>
      </c>
      <c r="BD135" s="51"/>
      <c r="BE135" s="50">
        <f>SUM(BE123:BE134)</f>
        <v>0</v>
      </c>
      <c r="BF135" s="33">
        <f>SUM(BF123:BF134)</f>
        <v>0</v>
      </c>
      <c r="BG135" s="51"/>
      <c r="BH135" s="50">
        <f>SUM(BH123:BH134)</f>
        <v>0.65</v>
      </c>
      <c r="BI135" s="33">
        <f>SUM(BI123:BI134)</f>
        <v>29.16</v>
      </c>
      <c r="BJ135" s="51"/>
      <c r="BK135" s="50">
        <f>SUM(BK123:BK134)</f>
        <v>0</v>
      </c>
      <c r="BL135" s="33">
        <f>SUM(BL123:BL134)</f>
        <v>0</v>
      </c>
      <c r="BM135" s="51"/>
      <c r="BN135" s="50">
        <f>SUM(BN123:BN134)</f>
        <v>0</v>
      </c>
      <c r="BO135" s="33">
        <f>SUM(BO123:BO134)</f>
        <v>0</v>
      </c>
      <c r="BP135" s="51"/>
      <c r="BQ135" s="50">
        <f>SUM(BQ123:BQ134)</f>
        <v>5482</v>
      </c>
      <c r="BR135" s="33">
        <f>SUM(BR123:BR134)</f>
        <v>30449.715</v>
      </c>
      <c r="BS135" s="51"/>
      <c r="BT135" s="50">
        <f>SUM(BT123:BT134)</f>
        <v>0</v>
      </c>
      <c r="BU135" s="33">
        <f>SUM(BU123:BU134)</f>
        <v>0</v>
      </c>
      <c r="BV135" s="51"/>
      <c r="BW135" s="50">
        <f>SUM(BW123:BW134)</f>
        <v>0</v>
      </c>
      <c r="BX135" s="33">
        <f>SUM(BX123:BX134)</f>
        <v>0</v>
      </c>
      <c r="BY135" s="51"/>
      <c r="BZ135" s="50">
        <f>SUM(BZ123:BZ134)</f>
        <v>0.3</v>
      </c>
      <c r="CA135" s="33">
        <f>SUM(CA123:CA134)</f>
        <v>33.116</v>
      </c>
      <c r="CB135" s="51"/>
      <c r="CC135" s="50">
        <f>SUM(CC123:CC134)</f>
        <v>0</v>
      </c>
      <c r="CD135" s="33">
        <f>SUM(CD123:CD134)</f>
        <v>0</v>
      </c>
      <c r="CE135" s="51"/>
      <c r="CF135" s="50">
        <f>SUM(CF123:CF134)</f>
        <v>48.003999999999998</v>
      </c>
      <c r="CG135" s="33">
        <f>SUM(CG123:CG134)</f>
        <v>533.99300000000005</v>
      </c>
      <c r="CH135" s="51"/>
      <c r="CI135" s="50">
        <f>SUM(CI123:CI134)</f>
        <v>0</v>
      </c>
      <c r="CJ135" s="33">
        <f>SUM(CJ123:CJ134)</f>
        <v>0</v>
      </c>
      <c r="CK135" s="51"/>
      <c r="CL135" s="50">
        <f>SUM(CL123:CL134)</f>
        <v>0</v>
      </c>
      <c r="CM135" s="33">
        <f>SUM(CM123:CM134)</f>
        <v>0</v>
      </c>
      <c r="CN135" s="51"/>
      <c r="CO135" s="50">
        <f>SUM(CO123:CO134)</f>
        <v>0</v>
      </c>
      <c r="CP135" s="33">
        <f>SUM(CP123:CP134)</f>
        <v>0</v>
      </c>
      <c r="CQ135" s="51"/>
      <c r="CR135" s="50">
        <f>SUM(CR123:CR134)</f>
        <v>0</v>
      </c>
      <c r="CS135" s="33">
        <f>SUM(CS123:CS134)</f>
        <v>0</v>
      </c>
      <c r="CT135" s="51"/>
      <c r="CU135" s="35">
        <f t="shared" ref="CU135:CU148" si="122">SUM(CI135,BT135,BQ135,BB135,AP135,AM135,AA135,X135,O135,L135,I135+BE135+BN135+CR135+CO135+CL135+CC135+BH135+AY135+AS135+AD135+R135+F135+C135)+AG135+BW135+BK135+CF135+BZ135</f>
        <v>6086.9703399999999</v>
      </c>
      <c r="CV135" s="36">
        <f t="shared" ref="CV135:CV148" si="123">SUM(CJ135,BU135,BR135,BC135,AQ135,AN135,AB135,Y135,P135,M135,J135+BF135+BO135+CS135+CP135+CM135+CD135+BI135+AZ135+AT135+AE135+S135+G135+D135)+AH135+BX135+BL135+CG135+CA135</f>
        <v>39396.370000000003</v>
      </c>
    </row>
    <row r="136" spans="1:100" x14ac:dyDescent="0.3">
      <c r="A136" s="14">
        <v>2019</v>
      </c>
      <c r="B136" s="60" t="s">
        <v>5</v>
      </c>
      <c r="C136" s="48">
        <v>0</v>
      </c>
      <c r="D136" s="4">
        <v>0</v>
      </c>
      <c r="E136" s="55">
        <v>0</v>
      </c>
      <c r="F136" s="48">
        <v>0</v>
      </c>
      <c r="G136" s="4">
        <v>0</v>
      </c>
      <c r="H136" s="72">
        <v>0</v>
      </c>
      <c r="I136" s="74">
        <v>0</v>
      </c>
      <c r="J136" s="75">
        <v>0</v>
      </c>
      <c r="K136" s="76">
        <v>0</v>
      </c>
      <c r="L136" s="77">
        <v>9.6360000000000001E-2</v>
      </c>
      <c r="M136" s="78">
        <v>8.8550000000000004</v>
      </c>
      <c r="N136" s="79">
        <f t="shared" ref="N136:N147" si="124">M136/L136*1000</f>
        <v>91894.977168949787</v>
      </c>
      <c r="O136" s="73">
        <v>25</v>
      </c>
      <c r="P136" s="4">
        <v>310.68</v>
      </c>
      <c r="Q136" s="55">
        <f t="shared" ref="Q136:Q145" si="125">P136/O136*1000</f>
        <v>12427.2</v>
      </c>
      <c r="R136" s="48">
        <v>0</v>
      </c>
      <c r="S136" s="4">
        <v>0</v>
      </c>
      <c r="T136" s="55">
        <v>0</v>
      </c>
      <c r="U136" s="48">
        <v>0</v>
      </c>
      <c r="V136" s="4">
        <v>0</v>
      </c>
      <c r="W136" s="55">
        <f t="shared" ref="W136:W147" si="126">IF(U136=0,0,V136/U136*1000)</f>
        <v>0</v>
      </c>
      <c r="X136" s="48">
        <v>9</v>
      </c>
      <c r="Y136" s="4">
        <v>879.452</v>
      </c>
      <c r="Z136" s="55">
        <f t="shared" ref="Z136:Z147" si="127">Y136/X136*1000</f>
        <v>97716.888888888891</v>
      </c>
      <c r="AA136" s="48">
        <v>2.4504999999999999</v>
      </c>
      <c r="AB136" s="4">
        <v>70.316000000000003</v>
      </c>
      <c r="AC136" s="55">
        <f t="shared" ref="AC136:AC147" si="128">AB136/AA136*1000</f>
        <v>28694.552132217919</v>
      </c>
      <c r="AD136" s="48">
        <v>0</v>
      </c>
      <c r="AE136" s="4">
        <v>0</v>
      </c>
      <c r="AF136" s="55">
        <v>0</v>
      </c>
      <c r="AG136" s="48">
        <v>0</v>
      </c>
      <c r="AH136" s="4">
        <v>0</v>
      </c>
      <c r="AI136" s="55">
        <v>0</v>
      </c>
      <c r="AJ136" s="48">
        <v>0</v>
      </c>
      <c r="AK136" s="4">
        <v>0</v>
      </c>
      <c r="AL136" s="55">
        <v>0</v>
      </c>
      <c r="AM136" s="48">
        <v>0.30185000000000001</v>
      </c>
      <c r="AN136" s="4">
        <v>25.154</v>
      </c>
      <c r="AO136" s="55">
        <f t="shared" ref="AO136" si="129">AN136/AM136*1000</f>
        <v>83332.781182706647</v>
      </c>
      <c r="AP136" s="48">
        <v>0</v>
      </c>
      <c r="AQ136" s="4">
        <v>0</v>
      </c>
      <c r="AR136" s="55">
        <v>0</v>
      </c>
      <c r="AS136" s="48">
        <v>0</v>
      </c>
      <c r="AT136" s="4">
        <v>0</v>
      </c>
      <c r="AU136" s="55">
        <v>0</v>
      </c>
      <c r="AV136" s="48">
        <v>0</v>
      </c>
      <c r="AW136" s="4">
        <v>0</v>
      </c>
      <c r="AX136" s="55">
        <f t="shared" ref="AX136:AX147" si="130">IF(AV136=0,0,AW136/AV136*1000)</f>
        <v>0</v>
      </c>
      <c r="AY136" s="48">
        <v>0</v>
      </c>
      <c r="AZ136" s="4">
        <v>0</v>
      </c>
      <c r="BA136" s="55">
        <v>0</v>
      </c>
      <c r="BB136" s="48">
        <v>0</v>
      </c>
      <c r="BC136" s="4">
        <v>0</v>
      </c>
      <c r="BD136" s="55">
        <v>0</v>
      </c>
      <c r="BE136" s="48">
        <v>0</v>
      </c>
      <c r="BF136" s="4">
        <v>0</v>
      </c>
      <c r="BG136" s="55">
        <v>0</v>
      </c>
      <c r="BH136" s="48">
        <v>0</v>
      </c>
      <c r="BI136" s="4">
        <v>0</v>
      </c>
      <c r="BJ136" s="55">
        <v>0</v>
      </c>
      <c r="BK136" s="48">
        <v>0</v>
      </c>
      <c r="BL136" s="4">
        <v>0</v>
      </c>
      <c r="BM136" s="55">
        <v>0</v>
      </c>
      <c r="BN136" s="48">
        <v>0</v>
      </c>
      <c r="BO136" s="4">
        <v>0</v>
      </c>
      <c r="BP136" s="55">
        <v>0</v>
      </c>
      <c r="BQ136" s="48">
        <v>0</v>
      </c>
      <c r="BR136" s="4">
        <v>0</v>
      </c>
      <c r="BS136" s="55">
        <v>0</v>
      </c>
      <c r="BT136" s="48">
        <v>0</v>
      </c>
      <c r="BU136" s="4">
        <v>0</v>
      </c>
      <c r="BV136" s="55">
        <v>0</v>
      </c>
      <c r="BW136" s="48">
        <v>0</v>
      </c>
      <c r="BX136" s="4">
        <v>0</v>
      </c>
      <c r="BY136" s="55">
        <v>0</v>
      </c>
      <c r="BZ136" s="48">
        <v>0</v>
      </c>
      <c r="CA136" s="4">
        <v>0</v>
      </c>
      <c r="CB136" s="55">
        <v>0</v>
      </c>
      <c r="CC136" s="48">
        <v>0</v>
      </c>
      <c r="CD136" s="4">
        <v>0</v>
      </c>
      <c r="CE136" s="55">
        <v>0</v>
      </c>
      <c r="CF136" s="48">
        <v>25.1</v>
      </c>
      <c r="CG136" s="4">
        <v>283.73599999999999</v>
      </c>
      <c r="CH136" s="55">
        <f t="shared" ref="CH136:CH137" si="131">CG136/CF136*1000</f>
        <v>11304.22310756972</v>
      </c>
      <c r="CI136" s="48">
        <v>0</v>
      </c>
      <c r="CJ136" s="4">
        <v>0</v>
      </c>
      <c r="CK136" s="55">
        <v>0</v>
      </c>
      <c r="CL136" s="48">
        <v>0</v>
      </c>
      <c r="CM136" s="4">
        <v>0</v>
      </c>
      <c r="CN136" s="55">
        <v>0</v>
      </c>
      <c r="CO136" s="48">
        <v>0</v>
      </c>
      <c r="CP136" s="4">
        <v>0</v>
      </c>
      <c r="CQ136" s="55">
        <v>0</v>
      </c>
      <c r="CR136" s="48">
        <v>0</v>
      </c>
      <c r="CS136" s="4">
        <v>0</v>
      </c>
      <c r="CT136" s="55">
        <v>0</v>
      </c>
      <c r="CU136" s="7">
        <f t="shared" si="122"/>
        <v>61.948709999999998</v>
      </c>
      <c r="CV136" s="10">
        <f t="shared" si="123"/>
        <v>1578.1930000000002</v>
      </c>
    </row>
    <row r="137" spans="1:100" x14ac:dyDescent="0.3">
      <c r="A137" s="14">
        <v>2019</v>
      </c>
      <c r="B137" s="58" t="s">
        <v>6</v>
      </c>
      <c r="C137" s="48">
        <v>0</v>
      </c>
      <c r="D137" s="4">
        <v>0</v>
      </c>
      <c r="E137" s="55">
        <v>0</v>
      </c>
      <c r="F137" s="48">
        <v>0</v>
      </c>
      <c r="G137" s="4">
        <v>0</v>
      </c>
      <c r="H137" s="55">
        <v>0</v>
      </c>
      <c r="I137" s="48">
        <v>0</v>
      </c>
      <c r="J137" s="4">
        <v>0</v>
      </c>
      <c r="K137" s="55">
        <v>0</v>
      </c>
      <c r="L137" s="48">
        <v>0</v>
      </c>
      <c r="M137" s="4">
        <v>0</v>
      </c>
      <c r="N137" s="55">
        <v>0</v>
      </c>
      <c r="O137" s="48">
        <v>75</v>
      </c>
      <c r="P137" s="4">
        <v>864.11300000000006</v>
      </c>
      <c r="Q137" s="55">
        <f t="shared" si="125"/>
        <v>11521.506666666668</v>
      </c>
      <c r="R137" s="48">
        <v>0</v>
      </c>
      <c r="S137" s="4">
        <v>0</v>
      </c>
      <c r="T137" s="55">
        <v>0</v>
      </c>
      <c r="U137" s="48">
        <v>0</v>
      </c>
      <c r="V137" s="4">
        <v>0</v>
      </c>
      <c r="W137" s="55">
        <f t="shared" si="126"/>
        <v>0</v>
      </c>
      <c r="X137" s="48">
        <v>0</v>
      </c>
      <c r="Y137" s="4">
        <v>0</v>
      </c>
      <c r="Z137" s="55">
        <v>0</v>
      </c>
      <c r="AA137" s="48">
        <v>0.28000000000000003</v>
      </c>
      <c r="AB137" s="4">
        <v>13.385999999999999</v>
      </c>
      <c r="AC137" s="55">
        <f t="shared" si="128"/>
        <v>47807.142857142848</v>
      </c>
      <c r="AD137" s="48">
        <v>0</v>
      </c>
      <c r="AE137" s="4">
        <v>0</v>
      </c>
      <c r="AF137" s="55">
        <v>0</v>
      </c>
      <c r="AG137" s="48">
        <v>0</v>
      </c>
      <c r="AH137" s="4">
        <v>0</v>
      </c>
      <c r="AI137" s="55">
        <v>0</v>
      </c>
      <c r="AJ137" s="48">
        <v>0</v>
      </c>
      <c r="AK137" s="4">
        <v>0</v>
      </c>
      <c r="AL137" s="55">
        <v>0</v>
      </c>
      <c r="AM137" s="48">
        <v>0</v>
      </c>
      <c r="AN137" s="4">
        <v>0</v>
      </c>
      <c r="AO137" s="55">
        <v>0</v>
      </c>
      <c r="AP137" s="48">
        <v>0</v>
      </c>
      <c r="AQ137" s="4">
        <v>0</v>
      </c>
      <c r="AR137" s="55">
        <v>0</v>
      </c>
      <c r="AS137" s="48">
        <v>0</v>
      </c>
      <c r="AT137" s="4">
        <v>0</v>
      </c>
      <c r="AU137" s="55">
        <v>0</v>
      </c>
      <c r="AV137" s="48">
        <v>0</v>
      </c>
      <c r="AW137" s="4">
        <v>0</v>
      </c>
      <c r="AX137" s="55">
        <f t="shared" si="130"/>
        <v>0</v>
      </c>
      <c r="AY137" s="48">
        <v>0</v>
      </c>
      <c r="AZ137" s="4">
        <v>0</v>
      </c>
      <c r="BA137" s="55">
        <v>0</v>
      </c>
      <c r="BB137" s="48">
        <v>0</v>
      </c>
      <c r="BC137" s="4">
        <v>0</v>
      </c>
      <c r="BD137" s="55">
        <v>0</v>
      </c>
      <c r="BE137" s="48">
        <v>0</v>
      </c>
      <c r="BF137" s="4">
        <v>0</v>
      </c>
      <c r="BG137" s="55">
        <v>0</v>
      </c>
      <c r="BH137" s="48">
        <v>0</v>
      </c>
      <c r="BI137" s="4">
        <v>0</v>
      </c>
      <c r="BJ137" s="55">
        <v>0</v>
      </c>
      <c r="BK137" s="48">
        <v>0</v>
      </c>
      <c r="BL137" s="4">
        <v>0</v>
      </c>
      <c r="BM137" s="55">
        <v>0</v>
      </c>
      <c r="BN137" s="48">
        <v>0</v>
      </c>
      <c r="BO137" s="4">
        <v>0</v>
      </c>
      <c r="BP137" s="55">
        <v>0</v>
      </c>
      <c r="BQ137" s="48">
        <v>0</v>
      </c>
      <c r="BR137" s="4">
        <v>0</v>
      </c>
      <c r="BS137" s="55">
        <v>0</v>
      </c>
      <c r="BT137" s="48">
        <v>0</v>
      </c>
      <c r="BU137" s="4">
        <v>0</v>
      </c>
      <c r="BV137" s="55">
        <v>0</v>
      </c>
      <c r="BW137" s="48">
        <v>0</v>
      </c>
      <c r="BX137" s="4">
        <v>0</v>
      </c>
      <c r="BY137" s="55">
        <v>0</v>
      </c>
      <c r="BZ137" s="48">
        <v>0</v>
      </c>
      <c r="CA137" s="4">
        <v>0</v>
      </c>
      <c r="CB137" s="55">
        <v>0</v>
      </c>
      <c r="CC137" s="48">
        <v>0</v>
      </c>
      <c r="CD137" s="4">
        <v>0</v>
      </c>
      <c r="CE137" s="55">
        <v>0</v>
      </c>
      <c r="CF137" s="48">
        <v>27.3</v>
      </c>
      <c r="CG137" s="4">
        <v>284.36500000000001</v>
      </c>
      <c r="CH137" s="55">
        <f t="shared" si="131"/>
        <v>10416.300366300366</v>
      </c>
      <c r="CI137" s="48">
        <v>0</v>
      </c>
      <c r="CJ137" s="4">
        <v>0</v>
      </c>
      <c r="CK137" s="55">
        <v>0</v>
      </c>
      <c r="CL137" s="48">
        <v>0</v>
      </c>
      <c r="CM137" s="4">
        <v>0</v>
      </c>
      <c r="CN137" s="55">
        <v>0</v>
      </c>
      <c r="CO137" s="48">
        <v>0</v>
      </c>
      <c r="CP137" s="4">
        <v>0</v>
      </c>
      <c r="CQ137" s="55">
        <v>0</v>
      </c>
      <c r="CR137" s="48">
        <v>0</v>
      </c>
      <c r="CS137" s="4">
        <v>0</v>
      </c>
      <c r="CT137" s="55">
        <v>0</v>
      </c>
      <c r="CU137" s="7">
        <f t="shared" si="122"/>
        <v>102.58</v>
      </c>
      <c r="CV137" s="10">
        <f t="shared" si="123"/>
        <v>1161.864</v>
      </c>
    </row>
    <row r="138" spans="1:100" x14ac:dyDescent="0.3">
      <c r="A138" s="14">
        <v>2019</v>
      </c>
      <c r="B138" s="58" t="s">
        <v>7</v>
      </c>
      <c r="C138" s="48">
        <v>0</v>
      </c>
      <c r="D138" s="4">
        <v>0</v>
      </c>
      <c r="E138" s="55">
        <v>0</v>
      </c>
      <c r="F138" s="48">
        <v>0</v>
      </c>
      <c r="G138" s="4">
        <v>0</v>
      </c>
      <c r="H138" s="55">
        <v>0</v>
      </c>
      <c r="I138" s="48">
        <v>0</v>
      </c>
      <c r="J138" s="4">
        <v>0</v>
      </c>
      <c r="K138" s="55">
        <v>0</v>
      </c>
      <c r="L138" s="48">
        <v>0</v>
      </c>
      <c r="M138" s="4">
        <v>0</v>
      </c>
      <c r="N138" s="55">
        <v>0</v>
      </c>
      <c r="O138" s="48">
        <v>0</v>
      </c>
      <c r="P138" s="4">
        <v>0</v>
      </c>
      <c r="Q138" s="55">
        <v>0</v>
      </c>
      <c r="R138" s="48">
        <v>0</v>
      </c>
      <c r="S138" s="4">
        <v>0</v>
      </c>
      <c r="T138" s="55">
        <v>0</v>
      </c>
      <c r="U138" s="48">
        <v>0</v>
      </c>
      <c r="V138" s="4">
        <v>0</v>
      </c>
      <c r="W138" s="55">
        <f t="shared" si="126"/>
        <v>0</v>
      </c>
      <c r="X138" s="48">
        <v>13.718999999999999</v>
      </c>
      <c r="Y138" s="4">
        <v>1179.952</v>
      </c>
      <c r="Z138" s="55">
        <f t="shared" si="127"/>
        <v>86008.601210000736</v>
      </c>
      <c r="AA138" s="48">
        <v>0.05</v>
      </c>
      <c r="AB138" s="4">
        <v>2.2679999999999998</v>
      </c>
      <c r="AC138" s="55">
        <f t="shared" si="128"/>
        <v>45359.999999999993</v>
      </c>
      <c r="AD138" s="48">
        <v>0</v>
      </c>
      <c r="AE138" s="4">
        <v>0</v>
      </c>
      <c r="AF138" s="55">
        <v>0</v>
      </c>
      <c r="AG138" s="48">
        <v>0</v>
      </c>
      <c r="AH138" s="4">
        <v>0</v>
      </c>
      <c r="AI138" s="55">
        <v>0</v>
      </c>
      <c r="AJ138" s="48">
        <v>0</v>
      </c>
      <c r="AK138" s="4">
        <v>0</v>
      </c>
      <c r="AL138" s="55">
        <v>0</v>
      </c>
      <c r="AM138" s="48">
        <v>0</v>
      </c>
      <c r="AN138" s="4">
        <v>0</v>
      </c>
      <c r="AO138" s="55">
        <v>0</v>
      </c>
      <c r="AP138" s="48">
        <v>0</v>
      </c>
      <c r="AQ138" s="4">
        <v>0</v>
      </c>
      <c r="AR138" s="55">
        <v>0</v>
      </c>
      <c r="AS138" s="48">
        <v>0</v>
      </c>
      <c r="AT138" s="4">
        <v>0</v>
      </c>
      <c r="AU138" s="55">
        <v>0</v>
      </c>
      <c r="AV138" s="48">
        <v>0</v>
      </c>
      <c r="AW138" s="4">
        <v>0</v>
      </c>
      <c r="AX138" s="55">
        <f t="shared" si="130"/>
        <v>0</v>
      </c>
      <c r="AY138" s="48">
        <v>0</v>
      </c>
      <c r="AZ138" s="4">
        <v>0</v>
      </c>
      <c r="BA138" s="55">
        <v>0</v>
      </c>
      <c r="BB138" s="48">
        <v>0</v>
      </c>
      <c r="BC138" s="4">
        <v>0</v>
      </c>
      <c r="BD138" s="55">
        <v>0</v>
      </c>
      <c r="BE138" s="48">
        <v>0</v>
      </c>
      <c r="BF138" s="4">
        <v>0</v>
      </c>
      <c r="BG138" s="55">
        <v>0</v>
      </c>
      <c r="BH138" s="48">
        <v>0</v>
      </c>
      <c r="BI138" s="4">
        <v>0</v>
      </c>
      <c r="BJ138" s="55">
        <v>0</v>
      </c>
      <c r="BK138" s="48">
        <v>0</v>
      </c>
      <c r="BL138" s="4">
        <v>0</v>
      </c>
      <c r="BM138" s="55">
        <v>0</v>
      </c>
      <c r="BN138" s="48">
        <v>0</v>
      </c>
      <c r="BO138" s="4">
        <v>0</v>
      </c>
      <c r="BP138" s="55">
        <v>0</v>
      </c>
      <c r="BQ138" s="48">
        <v>0</v>
      </c>
      <c r="BR138" s="4">
        <v>0</v>
      </c>
      <c r="BS138" s="55">
        <v>0</v>
      </c>
      <c r="BT138" s="48">
        <v>0</v>
      </c>
      <c r="BU138" s="4">
        <v>0</v>
      </c>
      <c r="BV138" s="55">
        <v>0</v>
      </c>
      <c r="BW138" s="48">
        <v>0</v>
      </c>
      <c r="BX138" s="4">
        <v>0</v>
      </c>
      <c r="BY138" s="55">
        <v>0</v>
      </c>
      <c r="BZ138" s="48">
        <v>0</v>
      </c>
      <c r="CA138" s="4">
        <v>0</v>
      </c>
      <c r="CB138" s="55">
        <v>0</v>
      </c>
      <c r="CC138" s="48">
        <v>0</v>
      </c>
      <c r="CD138" s="4">
        <v>0</v>
      </c>
      <c r="CE138" s="55">
        <v>0</v>
      </c>
      <c r="CF138" s="48">
        <v>0</v>
      </c>
      <c r="CG138" s="4">
        <v>0</v>
      </c>
      <c r="CH138" s="55">
        <v>0</v>
      </c>
      <c r="CI138" s="48">
        <v>0</v>
      </c>
      <c r="CJ138" s="4">
        <v>0</v>
      </c>
      <c r="CK138" s="55">
        <v>0</v>
      </c>
      <c r="CL138" s="48">
        <v>0</v>
      </c>
      <c r="CM138" s="4">
        <v>0</v>
      </c>
      <c r="CN138" s="55">
        <v>0</v>
      </c>
      <c r="CO138" s="48">
        <v>0</v>
      </c>
      <c r="CP138" s="4">
        <v>0</v>
      </c>
      <c r="CQ138" s="55">
        <v>0</v>
      </c>
      <c r="CR138" s="48">
        <v>0</v>
      </c>
      <c r="CS138" s="4">
        <v>0</v>
      </c>
      <c r="CT138" s="55">
        <v>0</v>
      </c>
      <c r="CU138" s="7">
        <f t="shared" si="122"/>
        <v>13.769</v>
      </c>
      <c r="CV138" s="10">
        <f t="shared" si="123"/>
        <v>1182.22</v>
      </c>
    </row>
    <row r="139" spans="1:100" x14ac:dyDescent="0.3">
      <c r="A139" s="14">
        <v>2019</v>
      </c>
      <c r="B139" s="58" t="s">
        <v>8</v>
      </c>
      <c r="C139" s="48">
        <v>0</v>
      </c>
      <c r="D139" s="4">
        <v>0</v>
      </c>
      <c r="E139" s="55">
        <v>0</v>
      </c>
      <c r="F139" s="48">
        <v>0</v>
      </c>
      <c r="G139" s="4">
        <v>0</v>
      </c>
      <c r="H139" s="55">
        <v>0</v>
      </c>
      <c r="I139" s="48">
        <v>0</v>
      </c>
      <c r="J139" s="4">
        <v>0</v>
      </c>
      <c r="K139" s="55">
        <v>0</v>
      </c>
      <c r="L139" s="48">
        <v>0.1</v>
      </c>
      <c r="M139" s="4">
        <v>14.223000000000001</v>
      </c>
      <c r="N139" s="55">
        <f t="shared" si="124"/>
        <v>142230</v>
      </c>
      <c r="O139" s="48">
        <v>0</v>
      </c>
      <c r="P139" s="4">
        <v>0</v>
      </c>
      <c r="Q139" s="55">
        <v>0</v>
      </c>
      <c r="R139" s="48">
        <v>0</v>
      </c>
      <c r="S139" s="4">
        <v>0</v>
      </c>
      <c r="T139" s="55">
        <v>0</v>
      </c>
      <c r="U139" s="48">
        <v>0</v>
      </c>
      <c r="V139" s="4">
        <v>0</v>
      </c>
      <c r="W139" s="55">
        <f t="shared" si="126"/>
        <v>0</v>
      </c>
      <c r="X139" s="48">
        <v>0</v>
      </c>
      <c r="Y139" s="4">
        <v>0</v>
      </c>
      <c r="Z139" s="55">
        <v>0</v>
      </c>
      <c r="AA139" s="48">
        <v>0</v>
      </c>
      <c r="AB139" s="4">
        <v>0</v>
      </c>
      <c r="AC139" s="55">
        <v>0</v>
      </c>
      <c r="AD139" s="48">
        <v>0</v>
      </c>
      <c r="AE139" s="4">
        <v>0</v>
      </c>
      <c r="AF139" s="55">
        <v>0</v>
      </c>
      <c r="AG139" s="48">
        <v>0</v>
      </c>
      <c r="AH139" s="4">
        <v>0</v>
      </c>
      <c r="AI139" s="55">
        <v>0</v>
      </c>
      <c r="AJ139" s="48">
        <v>0</v>
      </c>
      <c r="AK139" s="4">
        <v>0</v>
      </c>
      <c r="AL139" s="49">
        <f>IF(AJ139=0,0,AK139/AJ139*1000)</f>
        <v>0</v>
      </c>
      <c r="AM139" s="48">
        <v>0</v>
      </c>
      <c r="AN139" s="4">
        <v>0</v>
      </c>
      <c r="AO139" s="55">
        <v>0</v>
      </c>
      <c r="AP139" s="48">
        <v>0</v>
      </c>
      <c r="AQ139" s="4">
        <v>0</v>
      </c>
      <c r="AR139" s="55">
        <v>0</v>
      </c>
      <c r="AS139" s="48">
        <v>0</v>
      </c>
      <c r="AT139" s="4">
        <v>0</v>
      </c>
      <c r="AU139" s="55">
        <v>0</v>
      </c>
      <c r="AV139" s="48">
        <v>0</v>
      </c>
      <c r="AW139" s="4">
        <v>0</v>
      </c>
      <c r="AX139" s="55">
        <f t="shared" si="130"/>
        <v>0</v>
      </c>
      <c r="AY139" s="48">
        <v>0</v>
      </c>
      <c r="AZ139" s="4">
        <v>0</v>
      </c>
      <c r="BA139" s="55">
        <v>0</v>
      </c>
      <c r="BB139" s="48">
        <v>0</v>
      </c>
      <c r="BC139" s="4">
        <v>0</v>
      </c>
      <c r="BD139" s="55">
        <v>0</v>
      </c>
      <c r="BE139" s="48">
        <v>0</v>
      </c>
      <c r="BF139" s="4">
        <v>0</v>
      </c>
      <c r="BG139" s="55">
        <v>0</v>
      </c>
      <c r="BH139" s="48">
        <v>0</v>
      </c>
      <c r="BI139" s="4">
        <v>0</v>
      </c>
      <c r="BJ139" s="55">
        <v>0</v>
      </c>
      <c r="BK139" s="48">
        <v>0</v>
      </c>
      <c r="BL139" s="4">
        <v>0</v>
      </c>
      <c r="BM139" s="55">
        <v>0</v>
      </c>
      <c r="BN139" s="48">
        <v>0</v>
      </c>
      <c r="BO139" s="4">
        <v>0</v>
      </c>
      <c r="BP139" s="55">
        <v>0</v>
      </c>
      <c r="BQ139" s="48">
        <v>0</v>
      </c>
      <c r="BR139" s="4">
        <v>0</v>
      </c>
      <c r="BS139" s="55">
        <v>0</v>
      </c>
      <c r="BT139" s="48">
        <v>0</v>
      </c>
      <c r="BU139" s="4">
        <v>0</v>
      </c>
      <c r="BV139" s="55">
        <v>0</v>
      </c>
      <c r="BW139" s="48">
        <v>0</v>
      </c>
      <c r="BX139" s="4">
        <v>0</v>
      </c>
      <c r="BY139" s="55">
        <v>0</v>
      </c>
      <c r="BZ139" s="48">
        <v>0</v>
      </c>
      <c r="CA139" s="4">
        <v>0</v>
      </c>
      <c r="CB139" s="55">
        <v>0</v>
      </c>
      <c r="CC139" s="48">
        <v>0</v>
      </c>
      <c r="CD139" s="4">
        <v>0</v>
      </c>
      <c r="CE139" s="55">
        <v>0</v>
      </c>
      <c r="CF139" s="48">
        <v>0</v>
      </c>
      <c r="CG139" s="4">
        <v>0</v>
      </c>
      <c r="CH139" s="55">
        <v>0</v>
      </c>
      <c r="CI139" s="48">
        <v>0</v>
      </c>
      <c r="CJ139" s="4">
        <v>0</v>
      </c>
      <c r="CK139" s="55">
        <v>0</v>
      </c>
      <c r="CL139" s="48">
        <v>0</v>
      </c>
      <c r="CM139" s="4">
        <v>0</v>
      </c>
      <c r="CN139" s="55">
        <v>0</v>
      </c>
      <c r="CO139" s="48">
        <v>0</v>
      </c>
      <c r="CP139" s="4">
        <v>0</v>
      </c>
      <c r="CQ139" s="55">
        <v>0</v>
      </c>
      <c r="CR139" s="48">
        <v>0</v>
      </c>
      <c r="CS139" s="4">
        <v>0</v>
      </c>
      <c r="CT139" s="55">
        <v>0</v>
      </c>
      <c r="CU139" s="7">
        <f t="shared" si="122"/>
        <v>0.1</v>
      </c>
      <c r="CV139" s="10">
        <f t="shared" si="123"/>
        <v>14.223000000000001</v>
      </c>
    </row>
    <row r="140" spans="1:100" x14ac:dyDescent="0.3">
      <c r="A140" s="14">
        <v>2019</v>
      </c>
      <c r="B140" s="58" t="s">
        <v>9</v>
      </c>
      <c r="C140" s="48">
        <v>0</v>
      </c>
      <c r="D140" s="4">
        <v>0</v>
      </c>
      <c r="E140" s="55">
        <v>0</v>
      </c>
      <c r="F140" s="48">
        <v>0</v>
      </c>
      <c r="G140" s="4">
        <v>0</v>
      </c>
      <c r="H140" s="55">
        <v>0</v>
      </c>
      <c r="I140" s="48">
        <v>0</v>
      </c>
      <c r="J140" s="4">
        <v>0</v>
      </c>
      <c r="K140" s="55">
        <v>0</v>
      </c>
      <c r="L140" s="48">
        <v>0</v>
      </c>
      <c r="M140" s="4">
        <v>0</v>
      </c>
      <c r="N140" s="55">
        <v>0</v>
      </c>
      <c r="O140" s="48">
        <v>25</v>
      </c>
      <c r="P140" s="4">
        <v>314.72699999999998</v>
      </c>
      <c r="Q140" s="55">
        <f t="shared" si="125"/>
        <v>12589.08</v>
      </c>
      <c r="R140" s="48">
        <v>0</v>
      </c>
      <c r="S140" s="4">
        <v>0</v>
      </c>
      <c r="T140" s="55">
        <v>0</v>
      </c>
      <c r="U140" s="48">
        <v>0</v>
      </c>
      <c r="V140" s="4">
        <v>0</v>
      </c>
      <c r="W140" s="55">
        <f t="shared" si="126"/>
        <v>0</v>
      </c>
      <c r="X140" s="48">
        <v>0</v>
      </c>
      <c r="Y140" s="4">
        <v>0</v>
      </c>
      <c r="Z140" s="55">
        <v>0</v>
      </c>
      <c r="AA140" s="48">
        <v>0</v>
      </c>
      <c r="AB140" s="4">
        <v>0</v>
      </c>
      <c r="AC140" s="55">
        <v>0</v>
      </c>
      <c r="AD140" s="48">
        <v>0</v>
      </c>
      <c r="AE140" s="4">
        <v>0</v>
      </c>
      <c r="AF140" s="55">
        <v>0</v>
      </c>
      <c r="AG140" s="48">
        <v>0</v>
      </c>
      <c r="AH140" s="4">
        <v>0</v>
      </c>
      <c r="AI140" s="55">
        <v>0</v>
      </c>
      <c r="AJ140" s="48">
        <v>0</v>
      </c>
      <c r="AK140" s="4">
        <v>0</v>
      </c>
      <c r="AL140" s="49">
        <f t="shared" ref="AL140:AL147" si="132">IF(AJ140=0,0,AK140/AJ140*1000)</f>
        <v>0</v>
      </c>
      <c r="AM140" s="48">
        <v>0</v>
      </c>
      <c r="AN140" s="4">
        <v>0</v>
      </c>
      <c r="AO140" s="55">
        <v>0</v>
      </c>
      <c r="AP140" s="48">
        <v>0</v>
      </c>
      <c r="AQ140" s="4">
        <v>0</v>
      </c>
      <c r="AR140" s="55">
        <v>0</v>
      </c>
      <c r="AS140" s="48">
        <v>0</v>
      </c>
      <c r="AT140" s="4">
        <v>0</v>
      </c>
      <c r="AU140" s="55">
        <v>0</v>
      </c>
      <c r="AV140" s="48">
        <v>0</v>
      </c>
      <c r="AW140" s="4">
        <v>0</v>
      </c>
      <c r="AX140" s="55">
        <f t="shared" si="130"/>
        <v>0</v>
      </c>
      <c r="AY140" s="48">
        <v>0</v>
      </c>
      <c r="AZ140" s="4">
        <v>0</v>
      </c>
      <c r="BA140" s="55">
        <v>0</v>
      </c>
      <c r="BB140" s="48">
        <v>0</v>
      </c>
      <c r="BC140" s="4">
        <v>0</v>
      </c>
      <c r="BD140" s="55">
        <v>0</v>
      </c>
      <c r="BE140" s="48">
        <v>0</v>
      </c>
      <c r="BF140" s="4">
        <v>0</v>
      </c>
      <c r="BG140" s="55">
        <v>0</v>
      </c>
      <c r="BH140" s="48">
        <v>0</v>
      </c>
      <c r="BI140" s="4">
        <v>0</v>
      </c>
      <c r="BJ140" s="55">
        <v>0</v>
      </c>
      <c r="BK140" s="48">
        <v>0</v>
      </c>
      <c r="BL140" s="4">
        <v>0</v>
      </c>
      <c r="BM140" s="55">
        <v>0</v>
      </c>
      <c r="BN140" s="48">
        <v>0</v>
      </c>
      <c r="BO140" s="4">
        <v>0</v>
      </c>
      <c r="BP140" s="55">
        <v>0</v>
      </c>
      <c r="BQ140" s="48">
        <v>0</v>
      </c>
      <c r="BR140" s="4">
        <v>0</v>
      </c>
      <c r="BS140" s="55">
        <v>0</v>
      </c>
      <c r="BT140" s="48">
        <v>0</v>
      </c>
      <c r="BU140" s="4">
        <v>0</v>
      </c>
      <c r="BV140" s="55">
        <v>0</v>
      </c>
      <c r="BW140" s="48">
        <v>0</v>
      </c>
      <c r="BX140" s="4">
        <v>0</v>
      </c>
      <c r="BY140" s="55">
        <v>0</v>
      </c>
      <c r="BZ140" s="48">
        <v>0</v>
      </c>
      <c r="CA140" s="4">
        <v>0</v>
      </c>
      <c r="CB140" s="55">
        <v>0</v>
      </c>
      <c r="CC140" s="48">
        <v>0</v>
      </c>
      <c r="CD140" s="4">
        <v>0</v>
      </c>
      <c r="CE140" s="55">
        <v>0</v>
      </c>
      <c r="CF140" s="48">
        <v>0</v>
      </c>
      <c r="CG140" s="4">
        <v>0</v>
      </c>
      <c r="CH140" s="55">
        <v>0</v>
      </c>
      <c r="CI140" s="48">
        <v>0</v>
      </c>
      <c r="CJ140" s="4">
        <v>0</v>
      </c>
      <c r="CK140" s="55">
        <v>0</v>
      </c>
      <c r="CL140" s="48">
        <v>0</v>
      </c>
      <c r="CM140" s="4">
        <v>0</v>
      </c>
      <c r="CN140" s="55">
        <v>0</v>
      </c>
      <c r="CO140" s="48">
        <v>0</v>
      </c>
      <c r="CP140" s="4">
        <v>0</v>
      </c>
      <c r="CQ140" s="55">
        <v>0</v>
      </c>
      <c r="CR140" s="48">
        <v>0</v>
      </c>
      <c r="CS140" s="4">
        <v>0</v>
      </c>
      <c r="CT140" s="55">
        <v>0</v>
      </c>
      <c r="CU140" s="7">
        <f t="shared" si="122"/>
        <v>25</v>
      </c>
      <c r="CV140" s="10">
        <f t="shared" si="123"/>
        <v>314.72699999999998</v>
      </c>
    </row>
    <row r="141" spans="1:100" x14ac:dyDescent="0.3">
      <c r="A141" s="14">
        <v>2019</v>
      </c>
      <c r="B141" s="58" t="s">
        <v>10</v>
      </c>
      <c r="C141" s="48">
        <v>0</v>
      </c>
      <c r="D141" s="4">
        <v>0</v>
      </c>
      <c r="E141" s="55">
        <v>0</v>
      </c>
      <c r="F141" s="48">
        <v>0</v>
      </c>
      <c r="G141" s="4">
        <v>0</v>
      </c>
      <c r="H141" s="55">
        <v>0</v>
      </c>
      <c r="I141" s="48">
        <v>0</v>
      </c>
      <c r="J141" s="4">
        <v>0</v>
      </c>
      <c r="K141" s="55">
        <v>0</v>
      </c>
      <c r="L141" s="48">
        <v>0</v>
      </c>
      <c r="M141" s="4">
        <v>0</v>
      </c>
      <c r="N141" s="55">
        <v>0</v>
      </c>
      <c r="O141" s="48">
        <v>22</v>
      </c>
      <c r="P141" s="4">
        <v>280.29500000000002</v>
      </c>
      <c r="Q141" s="55">
        <f t="shared" si="125"/>
        <v>12740.68181818182</v>
      </c>
      <c r="R141" s="48">
        <v>0</v>
      </c>
      <c r="S141" s="4">
        <v>0</v>
      </c>
      <c r="T141" s="55">
        <v>0</v>
      </c>
      <c r="U141" s="48">
        <v>0</v>
      </c>
      <c r="V141" s="4">
        <v>0</v>
      </c>
      <c r="W141" s="55">
        <f t="shared" si="126"/>
        <v>0</v>
      </c>
      <c r="X141" s="48">
        <v>0</v>
      </c>
      <c r="Y141" s="4">
        <v>0</v>
      </c>
      <c r="Z141" s="55">
        <v>0</v>
      </c>
      <c r="AA141" s="48">
        <v>0</v>
      </c>
      <c r="AB141" s="4">
        <v>0</v>
      </c>
      <c r="AC141" s="55">
        <v>0</v>
      </c>
      <c r="AD141" s="48">
        <v>0</v>
      </c>
      <c r="AE141" s="4">
        <v>0</v>
      </c>
      <c r="AF141" s="55">
        <v>0</v>
      </c>
      <c r="AG141" s="48">
        <v>0</v>
      </c>
      <c r="AH141" s="4">
        <v>0</v>
      </c>
      <c r="AI141" s="55">
        <v>0</v>
      </c>
      <c r="AJ141" s="48">
        <v>0</v>
      </c>
      <c r="AK141" s="4">
        <v>0</v>
      </c>
      <c r="AL141" s="49">
        <f t="shared" si="132"/>
        <v>0</v>
      </c>
      <c r="AM141" s="48">
        <v>0</v>
      </c>
      <c r="AN141" s="4">
        <v>0</v>
      </c>
      <c r="AO141" s="55">
        <v>0</v>
      </c>
      <c r="AP141" s="48">
        <v>0</v>
      </c>
      <c r="AQ141" s="4">
        <v>0</v>
      </c>
      <c r="AR141" s="55">
        <v>0</v>
      </c>
      <c r="AS141" s="48">
        <v>0</v>
      </c>
      <c r="AT141" s="4">
        <v>0</v>
      </c>
      <c r="AU141" s="55">
        <v>0</v>
      </c>
      <c r="AV141" s="48">
        <v>0</v>
      </c>
      <c r="AW141" s="4">
        <v>0</v>
      </c>
      <c r="AX141" s="55">
        <f t="shared" si="130"/>
        <v>0</v>
      </c>
      <c r="AY141" s="48">
        <v>0</v>
      </c>
      <c r="AZ141" s="4">
        <v>0</v>
      </c>
      <c r="BA141" s="55">
        <v>0</v>
      </c>
      <c r="BB141" s="48">
        <v>17</v>
      </c>
      <c r="BC141" s="4">
        <v>262.20400000000001</v>
      </c>
      <c r="BD141" s="55">
        <f t="shared" ref="BD141" si="133">BC141/BB141*1000</f>
        <v>15423.764705882353</v>
      </c>
      <c r="BE141" s="48">
        <v>0</v>
      </c>
      <c r="BF141" s="4">
        <v>0</v>
      </c>
      <c r="BG141" s="55">
        <v>0</v>
      </c>
      <c r="BH141" s="48">
        <v>0</v>
      </c>
      <c r="BI141" s="4">
        <v>0</v>
      </c>
      <c r="BJ141" s="55">
        <v>0</v>
      </c>
      <c r="BK141" s="48">
        <v>0</v>
      </c>
      <c r="BL141" s="4">
        <v>0</v>
      </c>
      <c r="BM141" s="55">
        <v>0</v>
      </c>
      <c r="BN141" s="48">
        <v>0</v>
      </c>
      <c r="BO141" s="4">
        <v>0</v>
      </c>
      <c r="BP141" s="55">
        <v>0</v>
      </c>
      <c r="BQ141" s="48">
        <v>0</v>
      </c>
      <c r="BR141" s="4">
        <v>0</v>
      </c>
      <c r="BS141" s="55">
        <v>0</v>
      </c>
      <c r="BT141" s="48">
        <v>0</v>
      </c>
      <c r="BU141" s="4">
        <v>0</v>
      </c>
      <c r="BV141" s="55">
        <v>0</v>
      </c>
      <c r="BW141" s="48">
        <v>0</v>
      </c>
      <c r="BX141" s="4">
        <v>0</v>
      </c>
      <c r="BY141" s="55">
        <v>0</v>
      </c>
      <c r="BZ141" s="48">
        <v>0</v>
      </c>
      <c r="CA141" s="4">
        <v>0</v>
      </c>
      <c r="CB141" s="55">
        <v>0</v>
      </c>
      <c r="CC141" s="48">
        <v>0</v>
      </c>
      <c r="CD141" s="4">
        <v>0</v>
      </c>
      <c r="CE141" s="55">
        <v>0</v>
      </c>
      <c r="CF141" s="48">
        <v>0</v>
      </c>
      <c r="CG141" s="4">
        <v>0</v>
      </c>
      <c r="CH141" s="55">
        <v>0</v>
      </c>
      <c r="CI141" s="48">
        <v>0</v>
      </c>
      <c r="CJ141" s="4">
        <v>0</v>
      </c>
      <c r="CK141" s="55">
        <v>0</v>
      </c>
      <c r="CL141" s="48">
        <v>0</v>
      </c>
      <c r="CM141" s="4">
        <v>0</v>
      </c>
      <c r="CN141" s="55">
        <v>0</v>
      </c>
      <c r="CO141" s="48">
        <v>0</v>
      </c>
      <c r="CP141" s="4">
        <v>0</v>
      </c>
      <c r="CQ141" s="55">
        <v>0</v>
      </c>
      <c r="CR141" s="48">
        <v>0</v>
      </c>
      <c r="CS141" s="4">
        <v>0</v>
      </c>
      <c r="CT141" s="55">
        <v>0</v>
      </c>
      <c r="CU141" s="7">
        <f t="shared" si="122"/>
        <v>39</v>
      </c>
      <c r="CV141" s="10">
        <f t="shared" si="123"/>
        <v>542.49900000000002</v>
      </c>
    </row>
    <row r="142" spans="1:100" x14ac:dyDescent="0.3">
      <c r="A142" s="14">
        <v>2019</v>
      </c>
      <c r="B142" s="5" t="s">
        <v>11</v>
      </c>
      <c r="C142" s="48">
        <v>0</v>
      </c>
      <c r="D142" s="4">
        <v>0</v>
      </c>
      <c r="E142" s="55">
        <v>0</v>
      </c>
      <c r="F142" s="48">
        <v>0</v>
      </c>
      <c r="G142" s="4">
        <v>0</v>
      </c>
      <c r="H142" s="55">
        <v>0</v>
      </c>
      <c r="I142" s="48">
        <v>0</v>
      </c>
      <c r="J142" s="4">
        <v>0</v>
      </c>
      <c r="K142" s="55">
        <v>0</v>
      </c>
      <c r="L142" s="48">
        <v>0</v>
      </c>
      <c r="M142" s="4">
        <v>0</v>
      </c>
      <c r="N142" s="55">
        <v>0</v>
      </c>
      <c r="O142" s="48">
        <v>50</v>
      </c>
      <c r="P142" s="4">
        <v>597.56500000000005</v>
      </c>
      <c r="Q142" s="55">
        <f t="shared" si="125"/>
        <v>11951.300000000001</v>
      </c>
      <c r="R142" s="48">
        <v>0</v>
      </c>
      <c r="S142" s="4">
        <v>0</v>
      </c>
      <c r="T142" s="55">
        <v>0</v>
      </c>
      <c r="U142" s="48">
        <v>0</v>
      </c>
      <c r="V142" s="4">
        <v>0</v>
      </c>
      <c r="W142" s="55">
        <f t="shared" si="126"/>
        <v>0</v>
      </c>
      <c r="X142" s="48">
        <v>0</v>
      </c>
      <c r="Y142" s="4">
        <v>0</v>
      </c>
      <c r="Z142" s="55">
        <v>0</v>
      </c>
      <c r="AA142" s="48">
        <v>0.125</v>
      </c>
      <c r="AB142" s="4">
        <v>5.9740000000000002</v>
      </c>
      <c r="AC142" s="55">
        <f t="shared" si="128"/>
        <v>47792</v>
      </c>
      <c r="AD142" s="48">
        <v>0</v>
      </c>
      <c r="AE142" s="4">
        <v>0</v>
      </c>
      <c r="AF142" s="55">
        <v>0</v>
      </c>
      <c r="AG142" s="48">
        <v>0</v>
      </c>
      <c r="AH142" s="4">
        <v>0</v>
      </c>
      <c r="AI142" s="55">
        <v>0</v>
      </c>
      <c r="AJ142" s="48">
        <v>0</v>
      </c>
      <c r="AK142" s="4">
        <v>0</v>
      </c>
      <c r="AL142" s="49">
        <f t="shared" si="132"/>
        <v>0</v>
      </c>
      <c r="AM142" s="48">
        <v>0</v>
      </c>
      <c r="AN142" s="4">
        <v>0</v>
      </c>
      <c r="AO142" s="55">
        <v>0</v>
      </c>
      <c r="AP142" s="48">
        <v>0</v>
      </c>
      <c r="AQ142" s="4">
        <v>0</v>
      </c>
      <c r="AR142" s="55">
        <v>0</v>
      </c>
      <c r="AS142" s="48">
        <v>0</v>
      </c>
      <c r="AT142" s="4">
        <v>0</v>
      </c>
      <c r="AU142" s="55">
        <v>0</v>
      </c>
      <c r="AV142" s="48">
        <v>0</v>
      </c>
      <c r="AW142" s="4">
        <v>0</v>
      </c>
      <c r="AX142" s="55">
        <f t="shared" si="130"/>
        <v>0</v>
      </c>
      <c r="AY142" s="48">
        <v>0</v>
      </c>
      <c r="AZ142" s="4">
        <v>0</v>
      </c>
      <c r="BA142" s="55">
        <v>0</v>
      </c>
      <c r="BB142" s="48">
        <v>0</v>
      </c>
      <c r="BC142" s="4">
        <v>0</v>
      </c>
      <c r="BD142" s="55">
        <v>0</v>
      </c>
      <c r="BE142" s="48">
        <v>0</v>
      </c>
      <c r="BF142" s="4">
        <v>0</v>
      </c>
      <c r="BG142" s="55">
        <v>0</v>
      </c>
      <c r="BH142" s="48">
        <v>0</v>
      </c>
      <c r="BI142" s="4">
        <v>0</v>
      </c>
      <c r="BJ142" s="55">
        <v>0</v>
      </c>
      <c r="BK142" s="48">
        <v>0</v>
      </c>
      <c r="BL142" s="4">
        <v>0</v>
      </c>
      <c r="BM142" s="55">
        <v>0</v>
      </c>
      <c r="BN142" s="48">
        <v>0</v>
      </c>
      <c r="BO142" s="4">
        <v>0</v>
      </c>
      <c r="BP142" s="55">
        <v>0</v>
      </c>
      <c r="BQ142" s="48">
        <v>0</v>
      </c>
      <c r="BR142" s="4">
        <v>0</v>
      </c>
      <c r="BS142" s="55">
        <v>0</v>
      </c>
      <c r="BT142" s="48">
        <v>0</v>
      </c>
      <c r="BU142" s="4">
        <v>0</v>
      </c>
      <c r="BV142" s="55">
        <v>0</v>
      </c>
      <c r="BW142" s="48">
        <v>0</v>
      </c>
      <c r="BX142" s="4">
        <v>0</v>
      </c>
      <c r="BY142" s="55">
        <v>0</v>
      </c>
      <c r="BZ142" s="48">
        <v>0</v>
      </c>
      <c r="CA142" s="4">
        <v>0</v>
      </c>
      <c r="CB142" s="55">
        <v>0</v>
      </c>
      <c r="CC142" s="48">
        <v>0</v>
      </c>
      <c r="CD142" s="4">
        <v>0</v>
      </c>
      <c r="CE142" s="55">
        <v>0</v>
      </c>
      <c r="CF142" s="48">
        <v>0</v>
      </c>
      <c r="CG142" s="4">
        <v>0</v>
      </c>
      <c r="CH142" s="55">
        <v>0</v>
      </c>
      <c r="CI142" s="48">
        <v>0</v>
      </c>
      <c r="CJ142" s="4">
        <v>0</v>
      </c>
      <c r="CK142" s="55">
        <v>0</v>
      </c>
      <c r="CL142" s="48">
        <v>0</v>
      </c>
      <c r="CM142" s="4">
        <v>0</v>
      </c>
      <c r="CN142" s="55">
        <v>0</v>
      </c>
      <c r="CO142" s="48">
        <v>0</v>
      </c>
      <c r="CP142" s="4">
        <v>0</v>
      </c>
      <c r="CQ142" s="55">
        <v>0</v>
      </c>
      <c r="CR142" s="48">
        <v>0</v>
      </c>
      <c r="CS142" s="4">
        <v>0</v>
      </c>
      <c r="CT142" s="55">
        <v>0</v>
      </c>
      <c r="CU142" s="7">
        <f t="shared" si="122"/>
        <v>50.125</v>
      </c>
      <c r="CV142" s="10">
        <f t="shared" si="123"/>
        <v>603.5390000000001</v>
      </c>
    </row>
    <row r="143" spans="1:100" x14ac:dyDescent="0.3">
      <c r="A143" s="14">
        <v>2019</v>
      </c>
      <c r="B143" s="58" t="s">
        <v>12</v>
      </c>
      <c r="C143" s="48">
        <v>0</v>
      </c>
      <c r="D143" s="4">
        <v>0</v>
      </c>
      <c r="E143" s="55">
        <v>0</v>
      </c>
      <c r="F143" s="48">
        <v>0</v>
      </c>
      <c r="G143" s="4">
        <v>0</v>
      </c>
      <c r="H143" s="55">
        <v>0</v>
      </c>
      <c r="I143" s="48">
        <v>0</v>
      </c>
      <c r="J143" s="4">
        <v>0</v>
      </c>
      <c r="K143" s="55">
        <v>0</v>
      </c>
      <c r="L143" s="48">
        <v>21</v>
      </c>
      <c r="M143" s="4">
        <v>384.82799999999997</v>
      </c>
      <c r="N143" s="55">
        <f t="shared" si="124"/>
        <v>18325.142857142859</v>
      </c>
      <c r="O143" s="48">
        <v>0</v>
      </c>
      <c r="P143" s="4">
        <v>0</v>
      </c>
      <c r="Q143" s="55">
        <v>0</v>
      </c>
      <c r="R143" s="48">
        <v>0</v>
      </c>
      <c r="S143" s="4">
        <v>0</v>
      </c>
      <c r="T143" s="55">
        <v>0</v>
      </c>
      <c r="U143" s="48">
        <v>0</v>
      </c>
      <c r="V143" s="4">
        <v>0</v>
      </c>
      <c r="W143" s="55">
        <f t="shared" si="126"/>
        <v>0</v>
      </c>
      <c r="X143" s="48">
        <v>0</v>
      </c>
      <c r="Y143" s="4">
        <v>0</v>
      </c>
      <c r="Z143" s="55">
        <v>0</v>
      </c>
      <c r="AA143" s="48">
        <v>0</v>
      </c>
      <c r="AB143" s="4">
        <v>0</v>
      </c>
      <c r="AC143" s="55">
        <v>0</v>
      </c>
      <c r="AD143" s="48">
        <v>0</v>
      </c>
      <c r="AE143" s="4">
        <v>0</v>
      </c>
      <c r="AF143" s="55">
        <v>0</v>
      </c>
      <c r="AG143" s="48">
        <v>0</v>
      </c>
      <c r="AH143" s="4">
        <v>0</v>
      </c>
      <c r="AI143" s="55">
        <v>0</v>
      </c>
      <c r="AJ143" s="48">
        <v>0</v>
      </c>
      <c r="AK143" s="4">
        <v>0</v>
      </c>
      <c r="AL143" s="49">
        <f t="shared" si="132"/>
        <v>0</v>
      </c>
      <c r="AM143" s="48">
        <v>0</v>
      </c>
      <c r="AN143" s="4">
        <v>0</v>
      </c>
      <c r="AO143" s="55">
        <v>0</v>
      </c>
      <c r="AP143" s="48">
        <v>0</v>
      </c>
      <c r="AQ143" s="4">
        <v>0</v>
      </c>
      <c r="AR143" s="55">
        <v>0</v>
      </c>
      <c r="AS143" s="48">
        <v>0</v>
      </c>
      <c r="AT143" s="4">
        <v>0</v>
      </c>
      <c r="AU143" s="55">
        <v>0</v>
      </c>
      <c r="AV143" s="48">
        <v>0</v>
      </c>
      <c r="AW143" s="4">
        <v>0</v>
      </c>
      <c r="AX143" s="55">
        <f t="shared" si="130"/>
        <v>0</v>
      </c>
      <c r="AY143" s="48">
        <v>0</v>
      </c>
      <c r="AZ143" s="4">
        <v>0</v>
      </c>
      <c r="BA143" s="55">
        <v>0</v>
      </c>
      <c r="BB143" s="48">
        <v>0</v>
      </c>
      <c r="BC143" s="4">
        <v>0</v>
      </c>
      <c r="BD143" s="55">
        <v>0</v>
      </c>
      <c r="BE143" s="48">
        <v>0</v>
      </c>
      <c r="BF143" s="4">
        <v>0</v>
      </c>
      <c r="BG143" s="55">
        <v>0</v>
      </c>
      <c r="BH143" s="48">
        <v>0</v>
      </c>
      <c r="BI143" s="4">
        <v>0</v>
      </c>
      <c r="BJ143" s="55">
        <v>0</v>
      </c>
      <c r="BK143" s="48">
        <v>0</v>
      </c>
      <c r="BL143" s="4">
        <v>0</v>
      </c>
      <c r="BM143" s="55">
        <v>0</v>
      </c>
      <c r="BN143" s="48">
        <v>0</v>
      </c>
      <c r="BO143" s="4">
        <v>0</v>
      </c>
      <c r="BP143" s="55">
        <v>0</v>
      </c>
      <c r="BQ143" s="48">
        <v>0</v>
      </c>
      <c r="BR143" s="4">
        <v>0</v>
      </c>
      <c r="BS143" s="55">
        <v>0</v>
      </c>
      <c r="BT143" s="48">
        <v>0</v>
      </c>
      <c r="BU143" s="4">
        <v>0</v>
      </c>
      <c r="BV143" s="55">
        <v>0</v>
      </c>
      <c r="BW143" s="48">
        <v>0</v>
      </c>
      <c r="BX143" s="4">
        <v>0</v>
      </c>
      <c r="BY143" s="55">
        <v>0</v>
      </c>
      <c r="BZ143" s="48">
        <v>0</v>
      </c>
      <c r="CA143" s="4">
        <v>0</v>
      </c>
      <c r="CB143" s="55">
        <v>0</v>
      </c>
      <c r="CC143" s="48">
        <v>0</v>
      </c>
      <c r="CD143" s="4">
        <v>0</v>
      </c>
      <c r="CE143" s="55">
        <v>0</v>
      </c>
      <c r="CF143" s="48">
        <v>0</v>
      </c>
      <c r="CG143" s="4">
        <v>0</v>
      </c>
      <c r="CH143" s="55">
        <v>0</v>
      </c>
      <c r="CI143" s="48">
        <v>0</v>
      </c>
      <c r="CJ143" s="4">
        <v>0</v>
      </c>
      <c r="CK143" s="55">
        <v>0</v>
      </c>
      <c r="CL143" s="48">
        <v>0</v>
      </c>
      <c r="CM143" s="4">
        <v>0</v>
      </c>
      <c r="CN143" s="55">
        <v>0</v>
      </c>
      <c r="CO143" s="48">
        <v>0</v>
      </c>
      <c r="CP143" s="4">
        <v>0</v>
      </c>
      <c r="CQ143" s="55">
        <v>0</v>
      </c>
      <c r="CR143" s="48">
        <v>0</v>
      </c>
      <c r="CS143" s="4">
        <v>0</v>
      </c>
      <c r="CT143" s="55">
        <v>0</v>
      </c>
      <c r="CU143" s="7">
        <f t="shared" si="122"/>
        <v>21</v>
      </c>
      <c r="CV143" s="10">
        <f t="shared" si="123"/>
        <v>384.82799999999997</v>
      </c>
    </row>
    <row r="144" spans="1:100" x14ac:dyDescent="0.3">
      <c r="A144" s="14">
        <v>2019</v>
      </c>
      <c r="B144" s="58" t="s">
        <v>13</v>
      </c>
      <c r="C144" s="48">
        <v>0</v>
      </c>
      <c r="D144" s="4">
        <v>0</v>
      </c>
      <c r="E144" s="55">
        <v>0</v>
      </c>
      <c r="F144" s="48">
        <v>0</v>
      </c>
      <c r="G144" s="4">
        <v>0</v>
      </c>
      <c r="H144" s="55">
        <v>0</v>
      </c>
      <c r="I144" s="48">
        <v>0</v>
      </c>
      <c r="J144" s="4">
        <v>0</v>
      </c>
      <c r="K144" s="55">
        <v>0</v>
      </c>
      <c r="L144" s="48">
        <v>0</v>
      </c>
      <c r="M144" s="4">
        <v>0</v>
      </c>
      <c r="N144" s="55">
        <v>0</v>
      </c>
      <c r="O144" s="48">
        <v>275</v>
      </c>
      <c r="P144" s="4">
        <v>3572.431</v>
      </c>
      <c r="Q144" s="55">
        <f t="shared" si="125"/>
        <v>12990.658181818182</v>
      </c>
      <c r="R144" s="48">
        <v>0</v>
      </c>
      <c r="S144" s="4">
        <v>0</v>
      </c>
      <c r="T144" s="55">
        <v>0</v>
      </c>
      <c r="U144" s="48">
        <v>0</v>
      </c>
      <c r="V144" s="4">
        <v>0</v>
      </c>
      <c r="W144" s="55">
        <f t="shared" si="126"/>
        <v>0</v>
      </c>
      <c r="X144" s="48">
        <v>0</v>
      </c>
      <c r="Y144" s="4">
        <v>0</v>
      </c>
      <c r="Z144" s="55">
        <v>0</v>
      </c>
      <c r="AA144" s="48">
        <v>0</v>
      </c>
      <c r="AB144" s="4">
        <v>0</v>
      </c>
      <c r="AC144" s="55">
        <v>0</v>
      </c>
      <c r="AD144" s="48">
        <v>0</v>
      </c>
      <c r="AE144" s="4">
        <v>0</v>
      </c>
      <c r="AF144" s="55">
        <v>0</v>
      </c>
      <c r="AG144" s="48">
        <v>0</v>
      </c>
      <c r="AH144" s="4">
        <v>0</v>
      </c>
      <c r="AI144" s="55">
        <v>0</v>
      </c>
      <c r="AJ144" s="48">
        <v>0</v>
      </c>
      <c r="AK144" s="4">
        <v>0</v>
      </c>
      <c r="AL144" s="49">
        <f t="shared" si="132"/>
        <v>0</v>
      </c>
      <c r="AM144" s="48">
        <v>0</v>
      </c>
      <c r="AN144" s="4">
        <v>0</v>
      </c>
      <c r="AO144" s="55">
        <v>0</v>
      </c>
      <c r="AP144" s="48">
        <v>0</v>
      </c>
      <c r="AQ144" s="4">
        <v>0</v>
      </c>
      <c r="AR144" s="55">
        <v>0</v>
      </c>
      <c r="AS144" s="48">
        <v>0</v>
      </c>
      <c r="AT144" s="4">
        <v>0</v>
      </c>
      <c r="AU144" s="55">
        <v>0</v>
      </c>
      <c r="AV144" s="48">
        <v>0</v>
      </c>
      <c r="AW144" s="4">
        <v>0</v>
      </c>
      <c r="AX144" s="55">
        <f t="shared" si="130"/>
        <v>0</v>
      </c>
      <c r="AY144" s="48">
        <v>0</v>
      </c>
      <c r="AZ144" s="4">
        <v>0</v>
      </c>
      <c r="BA144" s="55">
        <v>0</v>
      </c>
      <c r="BB144" s="48">
        <v>0</v>
      </c>
      <c r="BC144" s="4">
        <v>0</v>
      </c>
      <c r="BD144" s="55">
        <v>0</v>
      </c>
      <c r="BE144" s="48">
        <v>0</v>
      </c>
      <c r="BF144" s="4">
        <v>0</v>
      </c>
      <c r="BG144" s="55">
        <v>0</v>
      </c>
      <c r="BH144" s="48">
        <v>0</v>
      </c>
      <c r="BI144" s="4">
        <v>0</v>
      </c>
      <c r="BJ144" s="55">
        <v>0</v>
      </c>
      <c r="BK144" s="48">
        <v>0</v>
      </c>
      <c r="BL144" s="4">
        <v>0</v>
      </c>
      <c r="BM144" s="55">
        <v>0</v>
      </c>
      <c r="BN144" s="48">
        <v>0</v>
      </c>
      <c r="BO144" s="4">
        <v>0</v>
      </c>
      <c r="BP144" s="55">
        <v>0</v>
      </c>
      <c r="BQ144" s="48">
        <v>0</v>
      </c>
      <c r="BR144" s="4">
        <v>0</v>
      </c>
      <c r="BS144" s="55">
        <v>0</v>
      </c>
      <c r="BT144" s="48">
        <v>0</v>
      </c>
      <c r="BU144" s="4">
        <v>0</v>
      </c>
      <c r="BV144" s="55">
        <v>0</v>
      </c>
      <c r="BW144" s="48">
        <v>0</v>
      </c>
      <c r="BX144" s="4">
        <v>0</v>
      </c>
      <c r="BY144" s="55">
        <v>0</v>
      </c>
      <c r="BZ144" s="48">
        <v>0</v>
      </c>
      <c r="CA144" s="4">
        <v>0</v>
      </c>
      <c r="CB144" s="55">
        <v>0</v>
      </c>
      <c r="CC144" s="48">
        <v>0</v>
      </c>
      <c r="CD144" s="4">
        <v>0</v>
      </c>
      <c r="CE144" s="55">
        <v>0</v>
      </c>
      <c r="CF144" s="48">
        <v>0</v>
      </c>
      <c r="CG144" s="4">
        <v>0</v>
      </c>
      <c r="CH144" s="55">
        <v>0</v>
      </c>
      <c r="CI144" s="48">
        <v>0</v>
      </c>
      <c r="CJ144" s="4">
        <v>0</v>
      </c>
      <c r="CK144" s="55">
        <v>0</v>
      </c>
      <c r="CL144" s="48">
        <v>0</v>
      </c>
      <c r="CM144" s="4">
        <v>0</v>
      </c>
      <c r="CN144" s="55">
        <v>0</v>
      </c>
      <c r="CO144" s="48">
        <v>0</v>
      </c>
      <c r="CP144" s="4">
        <v>0</v>
      </c>
      <c r="CQ144" s="55">
        <v>0</v>
      </c>
      <c r="CR144" s="48">
        <v>0</v>
      </c>
      <c r="CS144" s="4">
        <v>0</v>
      </c>
      <c r="CT144" s="55">
        <v>0</v>
      </c>
      <c r="CU144" s="7">
        <f t="shared" si="122"/>
        <v>275</v>
      </c>
      <c r="CV144" s="10">
        <f t="shared" si="123"/>
        <v>3572.431</v>
      </c>
    </row>
    <row r="145" spans="1:100" x14ac:dyDescent="0.3">
      <c r="A145" s="14">
        <v>2019</v>
      </c>
      <c r="B145" s="58" t="s">
        <v>14</v>
      </c>
      <c r="C145" s="48">
        <v>0</v>
      </c>
      <c r="D145" s="4">
        <v>0</v>
      </c>
      <c r="E145" s="55">
        <v>0</v>
      </c>
      <c r="F145" s="48">
        <v>0</v>
      </c>
      <c r="G145" s="4">
        <v>0</v>
      </c>
      <c r="H145" s="55">
        <v>0</v>
      </c>
      <c r="I145" s="48">
        <v>0</v>
      </c>
      <c r="J145" s="4">
        <v>0</v>
      </c>
      <c r="K145" s="55">
        <v>0</v>
      </c>
      <c r="L145" s="48">
        <v>0</v>
      </c>
      <c r="M145" s="4">
        <v>0</v>
      </c>
      <c r="N145" s="55">
        <v>0</v>
      </c>
      <c r="O145" s="48">
        <v>77</v>
      </c>
      <c r="P145" s="4">
        <v>1026.181</v>
      </c>
      <c r="Q145" s="55">
        <f t="shared" si="125"/>
        <v>13327.025974025975</v>
      </c>
      <c r="R145" s="48">
        <v>0</v>
      </c>
      <c r="S145" s="4">
        <v>0</v>
      </c>
      <c r="T145" s="55">
        <v>0</v>
      </c>
      <c r="U145" s="48">
        <v>0</v>
      </c>
      <c r="V145" s="4">
        <v>0</v>
      </c>
      <c r="W145" s="55">
        <f t="shared" si="126"/>
        <v>0</v>
      </c>
      <c r="X145" s="48">
        <v>3.2250000000000001</v>
      </c>
      <c r="Y145" s="4">
        <v>335.26299999999998</v>
      </c>
      <c r="Z145" s="55">
        <f t="shared" si="127"/>
        <v>103957.51937984495</v>
      </c>
      <c r="AA145" s="48">
        <v>0</v>
      </c>
      <c r="AB145" s="4">
        <v>0</v>
      </c>
      <c r="AC145" s="55">
        <v>0</v>
      </c>
      <c r="AD145" s="48">
        <v>0</v>
      </c>
      <c r="AE145" s="4">
        <v>0</v>
      </c>
      <c r="AF145" s="55">
        <v>0</v>
      </c>
      <c r="AG145" s="48">
        <v>0</v>
      </c>
      <c r="AH145" s="4">
        <v>0</v>
      </c>
      <c r="AI145" s="55">
        <v>0</v>
      </c>
      <c r="AJ145" s="48">
        <v>0</v>
      </c>
      <c r="AK145" s="4">
        <v>0</v>
      </c>
      <c r="AL145" s="49">
        <f t="shared" si="132"/>
        <v>0</v>
      </c>
      <c r="AM145" s="48">
        <v>0</v>
      </c>
      <c r="AN145" s="4">
        <v>0</v>
      </c>
      <c r="AO145" s="55">
        <v>0</v>
      </c>
      <c r="AP145" s="48">
        <v>0</v>
      </c>
      <c r="AQ145" s="4">
        <v>0</v>
      </c>
      <c r="AR145" s="55">
        <v>0</v>
      </c>
      <c r="AS145" s="48">
        <v>0</v>
      </c>
      <c r="AT145" s="4">
        <v>0</v>
      </c>
      <c r="AU145" s="55">
        <v>0</v>
      </c>
      <c r="AV145" s="48">
        <v>0</v>
      </c>
      <c r="AW145" s="4">
        <v>0</v>
      </c>
      <c r="AX145" s="55">
        <f t="shared" si="130"/>
        <v>0</v>
      </c>
      <c r="AY145" s="48">
        <v>0</v>
      </c>
      <c r="AZ145" s="4">
        <v>0</v>
      </c>
      <c r="BA145" s="55">
        <v>0</v>
      </c>
      <c r="BB145" s="48">
        <v>0</v>
      </c>
      <c r="BC145" s="4">
        <v>0</v>
      </c>
      <c r="BD145" s="55">
        <v>0</v>
      </c>
      <c r="BE145" s="48">
        <v>0</v>
      </c>
      <c r="BF145" s="4">
        <v>0</v>
      </c>
      <c r="BG145" s="55">
        <v>0</v>
      </c>
      <c r="BH145" s="48">
        <v>0</v>
      </c>
      <c r="BI145" s="4">
        <v>0</v>
      </c>
      <c r="BJ145" s="55">
        <v>0</v>
      </c>
      <c r="BK145" s="48">
        <v>0</v>
      </c>
      <c r="BL145" s="4">
        <v>0</v>
      </c>
      <c r="BM145" s="55">
        <v>0</v>
      </c>
      <c r="BN145" s="48">
        <v>0</v>
      </c>
      <c r="BO145" s="4">
        <v>0</v>
      </c>
      <c r="BP145" s="55">
        <v>0</v>
      </c>
      <c r="BQ145" s="48">
        <v>0</v>
      </c>
      <c r="BR145" s="4">
        <v>0</v>
      </c>
      <c r="BS145" s="55">
        <v>0</v>
      </c>
      <c r="BT145" s="48">
        <v>0</v>
      </c>
      <c r="BU145" s="4">
        <v>0</v>
      </c>
      <c r="BV145" s="55">
        <v>0</v>
      </c>
      <c r="BW145" s="48">
        <v>0</v>
      </c>
      <c r="BX145" s="4">
        <v>0</v>
      </c>
      <c r="BY145" s="55">
        <v>0</v>
      </c>
      <c r="BZ145" s="48">
        <v>0</v>
      </c>
      <c r="CA145" s="4">
        <v>0</v>
      </c>
      <c r="CB145" s="55">
        <v>0</v>
      </c>
      <c r="CC145" s="48">
        <v>0</v>
      </c>
      <c r="CD145" s="4">
        <v>0</v>
      </c>
      <c r="CE145" s="55">
        <v>0</v>
      </c>
      <c r="CF145" s="48">
        <v>0</v>
      </c>
      <c r="CG145" s="4">
        <v>0</v>
      </c>
      <c r="CH145" s="55">
        <v>0</v>
      </c>
      <c r="CI145" s="48">
        <v>0</v>
      </c>
      <c r="CJ145" s="4">
        <v>0</v>
      </c>
      <c r="CK145" s="55">
        <v>0</v>
      </c>
      <c r="CL145" s="48">
        <v>0</v>
      </c>
      <c r="CM145" s="4">
        <v>0</v>
      </c>
      <c r="CN145" s="55">
        <v>0</v>
      </c>
      <c r="CO145" s="48">
        <v>0</v>
      </c>
      <c r="CP145" s="4">
        <v>0</v>
      </c>
      <c r="CQ145" s="55">
        <v>0</v>
      </c>
      <c r="CR145" s="48">
        <v>0</v>
      </c>
      <c r="CS145" s="4">
        <v>0</v>
      </c>
      <c r="CT145" s="55">
        <v>0</v>
      </c>
      <c r="CU145" s="7">
        <f t="shared" si="122"/>
        <v>80.224999999999994</v>
      </c>
      <c r="CV145" s="10">
        <f t="shared" si="123"/>
        <v>1361.444</v>
      </c>
    </row>
    <row r="146" spans="1:100" x14ac:dyDescent="0.3">
      <c r="A146" s="14">
        <v>2019</v>
      </c>
      <c r="B146" s="58" t="s">
        <v>15</v>
      </c>
      <c r="C146" s="48">
        <v>0</v>
      </c>
      <c r="D146" s="4">
        <v>0</v>
      </c>
      <c r="E146" s="55">
        <v>0</v>
      </c>
      <c r="F146" s="48">
        <v>0</v>
      </c>
      <c r="G146" s="4">
        <v>0</v>
      </c>
      <c r="H146" s="55">
        <v>0</v>
      </c>
      <c r="I146" s="48">
        <v>0</v>
      </c>
      <c r="J146" s="4">
        <v>0</v>
      </c>
      <c r="K146" s="55">
        <v>0</v>
      </c>
      <c r="L146" s="48">
        <v>0</v>
      </c>
      <c r="M146" s="4">
        <v>0</v>
      </c>
      <c r="N146" s="55">
        <v>0</v>
      </c>
      <c r="O146" s="48">
        <v>0</v>
      </c>
      <c r="P146" s="4">
        <v>0</v>
      </c>
      <c r="Q146" s="55">
        <v>0</v>
      </c>
      <c r="R146" s="48">
        <v>0</v>
      </c>
      <c r="S146" s="4">
        <v>0</v>
      </c>
      <c r="T146" s="55">
        <v>0</v>
      </c>
      <c r="U146" s="48">
        <v>0</v>
      </c>
      <c r="V146" s="4">
        <v>0</v>
      </c>
      <c r="W146" s="55">
        <f t="shared" si="126"/>
        <v>0</v>
      </c>
      <c r="X146" s="48">
        <v>2.4449999999999998</v>
      </c>
      <c r="Y146" s="4">
        <v>264.495</v>
      </c>
      <c r="Z146" s="55">
        <f t="shared" si="127"/>
        <v>108177.91411042945</v>
      </c>
      <c r="AA146" s="48">
        <v>0</v>
      </c>
      <c r="AB146" s="4">
        <v>0</v>
      </c>
      <c r="AC146" s="55">
        <v>0</v>
      </c>
      <c r="AD146" s="48">
        <v>0</v>
      </c>
      <c r="AE146" s="4">
        <v>0</v>
      </c>
      <c r="AF146" s="55">
        <v>0</v>
      </c>
      <c r="AG146" s="48">
        <v>0</v>
      </c>
      <c r="AH146" s="4">
        <v>0</v>
      </c>
      <c r="AI146" s="55">
        <v>0</v>
      </c>
      <c r="AJ146" s="48">
        <v>0</v>
      </c>
      <c r="AK146" s="4">
        <v>0</v>
      </c>
      <c r="AL146" s="49">
        <f t="shared" si="132"/>
        <v>0</v>
      </c>
      <c r="AM146" s="48">
        <v>0</v>
      </c>
      <c r="AN146" s="4">
        <v>0</v>
      </c>
      <c r="AO146" s="55">
        <v>0</v>
      </c>
      <c r="AP146" s="48">
        <v>0</v>
      </c>
      <c r="AQ146" s="4">
        <v>0</v>
      </c>
      <c r="AR146" s="55">
        <v>0</v>
      </c>
      <c r="AS146" s="48">
        <v>1550</v>
      </c>
      <c r="AT146" s="4">
        <v>1350.59</v>
      </c>
      <c r="AU146" s="55">
        <f t="shared" ref="AU146" si="134">AT146/AS146*1000</f>
        <v>871.3483870967741</v>
      </c>
      <c r="AV146" s="48">
        <v>0</v>
      </c>
      <c r="AW146" s="4">
        <v>0</v>
      </c>
      <c r="AX146" s="55">
        <f t="shared" si="130"/>
        <v>0</v>
      </c>
      <c r="AY146" s="48">
        <v>0</v>
      </c>
      <c r="AZ146" s="4">
        <v>0</v>
      </c>
      <c r="BA146" s="55">
        <v>0</v>
      </c>
      <c r="BB146" s="48">
        <v>0</v>
      </c>
      <c r="BC146" s="4">
        <v>0</v>
      </c>
      <c r="BD146" s="55">
        <v>0</v>
      </c>
      <c r="BE146" s="48">
        <v>0</v>
      </c>
      <c r="BF146" s="4">
        <v>0</v>
      </c>
      <c r="BG146" s="55">
        <v>0</v>
      </c>
      <c r="BH146" s="48">
        <v>0</v>
      </c>
      <c r="BI146" s="4">
        <v>0</v>
      </c>
      <c r="BJ146" s="55">
        <v>0</v>
      </c>
      <c r="BK146" s="48">
        <v>0</v>
      </c>
      <c r="BL146" s="4">
        <v>0</v>
      </c>
      <c r="BM146" s="55">
        <v>0</v>
      </c>
      <c r="BN146" s="48">
        <v>0</v>
      </c>
      <c r="BO146" s="4">
        <v>0</v>
      </c>
      <c r="BP146" s="55">
        <v>0</v>
      </c>
      <c r="BQ146" s="48">
        <v>0</v>
      </c>
      <c r="BR146" s="4">
        <v>0</v>
      </c>
      <c r="BS146" s="55">
        <v>0</v>
      </c>
      <c r="BT146" s="48">
        <v>0</v>
      </c>
      <c r="BU146" s="4">
        <v>0</v>
      </c>
      <c r="BV146" s="55">
        <v>0</v>
      </c>
      <c r="BW146" s="48">
        <v>0</v>
      </c>
      <c r="BX146" s="4">
        <v>0</v>
      </c>
      <c r="BY146" s="55">
        <v>0</v>
      </c>
      <c r="BZ146" s="48">
        <v>0</v>
      </c>
      <c r="CA146" s="4">
        <v>0</v>
      </c>
      <c r="CB146" s="55">
        <v>0</v>
      </c>
      <c r="CC146" s="48">
        <v>0</v>
      </c>
      <c r="CD146" s="4">
        <v>0</v>
      </c>
      <c r="CE146" s="55">
        <v>0</v>
      </c>
      <c r="CF146" s="48">
        <v>0</v>
      </c>
      <c r="CG146" s="4">
        <v>0</v>
      </c>
      <c r="CH146" s="55">
        <v>0</v>
      </c>
      <c r="CI146" s="48">
        <v>0</v>
      </c>
      <c r="CJ146" s="4">
        <v>0</v>
      </c>
      <c r="CK146" s="55">
        <v>0</v>
      </c>
      <c r="CL146" s="48">
        <v>0</v>
      </c>
      <c r="CM146" s="4">
        <v>0</v>
      </c>
      <c r="CN146" s="55">
        <v>0</v>
      </c>
      <c r="CO146" s="48">
        <v>0</v>
      </c>
      <c r="CP146" s="4">
        <v>0</v>
      </c>
      <c r="CQ146" s="55">
        <v>0</v>
      </c>
      <c r="CR146" s="48">
        <v>0</v>
      </c>
      <c r="CS146" s="4">
        <v>0</v>
      </c>
      <c r="CT146" s="55">
        <v>0</v>
      </c>
      <c r="CU146" s="7">
        <f t="shared" si="122"/>
        <v>1552.4449999999999</v>
      </c>
      <c r="CV146" s="10">
        <f t="shared" si="123"/>
        <v>1615.085</v>
      </c>
    </row>
    <row r="147" spans="1:100" x14ac:dyDescent="0.3">
      <c r="A147" s="14">
        <v>2019</v>
      </c>
      <c r="B147" s="58" t="s">
        <v>16</v>
      </c>
      <c r="C147" s="48">
        <v>0</v>
      </c>
      <c r="D147" s="4">
        <v>0</v>
      </c>
      <c r="E147" s="55">
        <v>0</v>
      </c>
      <c r="F147" s="48">
        <v>0</v>
      </c>
      <c r="G147" s="4">
        <v>0</v>
      </c>
      <c r="H147" s="55">
        <v>0</v>
      </c>
      <c r="I147" s="48">
        <v>0</v>
      </c>
      <c r="J147" s="4">
        <v>0</v>
      </c>
      <c r="K147" s="55">
        <v>0</v>
      </c>
      <c r="L147" s="48">
        <v>42.06</v>
      </c>
      <c r="M147" s="4">
        <v>803.79399999999998</v>
      </c>
      <c r="N147" s="55">
        <f t="shared" si="124"/>
        <v>19110.65145030908</v>
      </c>
      <c r="O147" s="48">
        <v>0</v>
      </c>
      <c r="P147" s="4">
        <v>0</v>
      </c>
      <c r="Q147" s="55">
        <v>0</v>
      </c>
      <c r="R147" s="48">
        <v>0</v>
      </c>
      <c r="S147" s="4">
        <v>0</v>
      </c>
      <c r="T147" s="55">
        <v>0</v>
      </c>
      <c r="U147" s="48">
        <v>0</v>
      </c>
      <c r="V147" s="4">
        <v>0</v>
      </c>
      <c r="W147" s="55">
        <f t="shared" si="126"/>
        <v>0</v>
      </c>
      <c r="X147" s="48">
        <v>0.255</v>
      </c>
      <c r="Y147" s="4">
        <v>31.861000000000001</v>
      </c>
      <c r="Z147" s="55">
        <f t="shared" si="127"/>
        <v>124945.09803921569</v>
      </c>
      <c r="AA147" s="48">
        <v>0.27247000000000005</v>
      </c>
      <c r="AB147" s="4">
        <v>36.243000000000002</v>
      </c>
      <c r="AC147" s="55">
        <f t="shared" si="128"/>
        <v>133016.47887840861</v>
      </c>
      <c r="AD147" s="48">
        <v>0</v>
      </c>
      <c r="AE147" s="4">
        <v>0</v>
      </c>
      <c r="AF147" s="55">
        <v>0</v>
      </c>
      <c r="AG147" s="48">
        <v>0</v>
      </c>
      <c r="AH147" s="4">
        <v>0</v>
      </c>
      <c r="AI147" s="55">
        <v>0</v>
      </c>
      <c r="AJ147" s="48">
        <v>0</v>
      </c>
      <c r="AK147" s="4">
        <v>0</v>
      </c>
      <c r="AL147" s="49">
        <f t="shared" si="132"/>
        <v>0</v>
      </c>
      <c r="AM147" s="48">
        <v>0</v>
      </c>
      <c r="AN147" s="4">
        <v>0</v>
      </c>
      <c r="AO147" s="55">
        <v>0</v>
      </c>
      <c r="AP147" s="48">
        <v>0</v>
      </c>
      <c r="AQ147" s="4">
        <v>0</v>
      </c>
      <c r="AR147" s="55">
        <v>0</v>
      </c>
      <c r="AS147" s="48">
        <v>0</v>
      </c>
      <c r="AT147" s="4">
        <v>0</v>
      </c>
      <c r="AU147" s="55">
        <v>0</v>
      </c>
      <c r="AV147" s="48">
        <v>0</v>
      </c>
      <c r="AW147" s="4">
        <v>0</v>
      </c>
      <c r="AX147" s="55">
        <f t="shared" si="130"/>
        <v>0</v>
      </c>
      <c r="AY147" s="48">
        <v>0</v>
      </c>
      <c r="AZ147" s="4">
        <v>0</v>
      </c>
      <c r="BA147" s="55">
        <v>0</v>
      </c>
      <c r="BB147" s="48">
        <v>0</v>
      </c>
      <c r="BC147" s="4">
        <v>0</v>
      </c>
      <c r="BD147" s="55">
        <v>0</v>
      </c>
      <c r="BE147" s="48">
        <v>0</v>
      </c>
      <c r="BF147" s="4">
        <v>0</v>
      </c>
      <c r="BG147" s="55">
        <v>0</v>
      </c>
      <c r="BH147" s="48">
        <v>0</v>
      </c>
      <c r="BI147" s="4">
        <v>0</v>
      </c>
      <c r="BJ147" s="55">
        <v>0</v>
      </c>
      <c r="BK147" s="48">
        <v>0</v>
      </c>
      <c r="BL147" s="4">
        <v>0</v>
      </c>
      <c r="BM147" s="55">
        <v>0</v>
      </c>
      <c r="BN147" s="48">
        <v>0</v>
      </c>
      <c r="BO147" s="4">
        <v>0</v>
      </c>
      <c r="BP147" s="55">
        <v>0</v>
      </c>
      <c r="BQ147" s="48">
        <v>0</v>
      </c>
      <c r="BR147" s="4">
        <v>0</v>
      </c>
      <c r="BS147" s="55">
        <v>0</v>
      </c>
      <c r="BT147" s="48">
        <v>0</v>
      </c>
      <c r="BU147" s="4">
        <v>0</v>
      </c>
      <c r="BV147" s="55">
        <v>0</v>
      </c>
      <c r="BW147" s="48">
        <v>0</v>
      </c>
      <c r="BX147" s="4">
        <v>0</v>
      </c>
      <c r="BY147" s="55">
        <v>0</v>
      </c>
      <c r="BZ147" s="48">
        <v>0</v>
      </c>
      <c r="CA147" s="4">
        <v>0</v>
      </c>
      <c r="CB147" s="55">
        <v>0</v>
      </c>
      <c r="CC147" s="48">
        <v>0</v>
      </c>
      <c r="CD147" s="4">
        <v>0</v>
      </c>
      <c r="CE147" s="55">
        <v>0</v>
      </c>
      <c r="CF147" s="48">
        <v>0</v>
      </c>
      <c r="CG147" s="4">
        <v>0</v>
      </c>
      <c r="CH147" s="55">
        <v>0</v>
      </c>
      <c r="CI147" s="48">
        <v>0</v>
      </c>
      <c r="CJ147" s="4">
        <v>0</v>
      </c>
      <c r="CK147" s="55">
        <v>0</v>
      </c>
      <c r="CL147" s="48">
        <v>0</v>
      </c>
      <c r="CM147" s="4">
        <v>0</v>
      </c>
      <c r="CN147" s="55">
        <v>0</v>
      </c>
      <c r="CO147" s="48">
        <v>0</v>
      </c>
      <c r="CP147" s="4">
        <v>0</v>
      </c>
      <c r="CQ147" s="55">
        <v>0</v>
      </c>
      <c r="CR147" s="48">
        <v>0</v>
      </c>
      <c r="CS147" s="4">
        <v>0</v>
      </c>
      <c r="CT147" s="55">
        <v>0</v>
      </c>
      <c r="CU147" s="7">
        <f t="shared" si="122"/>
        <v>42.587470000000003</v>
      </c>
      <c r="CV147" s="10">
        <f t="shared" si="123"/>
        <v>871.89800000000002</v>
      </c>
    </row>
    <row r="148" spans="1:100" ht="15" thickBot="1" x14ac:dyDescent="0.35">
      <c r="A148" s="34"/>
      <c r="B148" s="59" t="s">
        <v>17</v>
      </c>
      <c r="C148" s="50">
        <f>SUM(C136:C147)</f>
        <v>0</v>
      </c>
      <c r="D148" s="33">
        <f>SUM(D136:D147)</f>
        <v>0</v>
      </c>
      <c r="E148" s="51"/>
      <c r="F148" s="50">
        <f>SUM(F136:F147)</f>
        <v>0</v>
      </c>
      <c r="G148" s="33">
        <f>SUM(G136:G147)</f>
        <v>0</v>
      </c>
      <c r="H148" s="51"/>
      <c r="I148" s="50">
        <f>SUM(I136:I147)</f>
        <v>0</v>
      </c>
      <c r="J148" s="33">
        <f>SUM(J136:J147)</f>
        <v>0</v>
      </c>
      <c r="K148" s="51"/>
      <c r="L148" s="50">
        <f>SUM(L136:L147)</f>
        <v>63.256360000000001</v>
      </c>
      <c r="M148" s="33">
        <f>SUM(M136:M147)</f>
        <v>1211.6999999999998</v>
      </c>
      <c r="N148" s="51"/>
      <c r="O148" s="50">
        <f>SUM(O136:O147)</f>
        <v>549</v>
      </c>
      <c r="P148" s="33">
        <f>SUM(P136:P147)</f>
        <v>6965.9920000000002</v>
      </c>
      <c r="Q148" s="51"/>
      <c r="R148" s="50">
        <f>SUM(R136:R147)</f>
        <v>0</v>
      </c>
      <c r="S148" s="33">
        <f>SUM(S136:S147)</f>
        <v>0</v>
      </c>
      <c r="T148" s="51"/>
      <c r="U148" s="50">
        <f t="shared" ref="U148:V148" si="135">SUM(U136:U147)</f>
        <v>0</v>
      </c>
      <c r="V148" s="33">
        <f t="shared" si="135"/>
        <v>0</v>
      </c>
      <c r="W148" s="51"/>
      <c r="X148" s="50">
        <f>SUM(X136:X147)</f>
        <v>28.644000000000002</v>
      </c>
      <c r="Y148" s="33">
        <f>SUM(Y136:Y147)</f>
        <v>2691.0229999999997</v>
      </c>
      <c r="Z148" s="51"/>
      <c r="AA148" s="50">
        <f>SUM(AA136:AA147)</f>
        <v>3.1779700000000002</v>
      </c>
      <c r="AB148" s="33">
        <f>SUM(AB136:AB147)</f>
        <v>128.18700000000001</v>
      </c>
      <c r="AC148" s="51"/>
      <c r="AD148" s="50">
        <f>SUM(AD136:AD147)</f>
        <v>0</v>
      </c>
      <c r="AE148" s="33">
        <f>SUM(AE136:AE147)</f>
        <v>0</v>
      </c>
      <c r="AF148" s="51"/>
      <c r="AG148" s="50">
        <f>SUM(AG136:AG147)</f>
        <v>0</v>
      </c>
      <c r="AH148" s="33">
        <f>SUM(AH136:AH147)</f>
        <v>0</v>
      </c>
      <c r="AI148" s="51"/>
      <c r="AJ148" s="50">
        <f>SUM(AJ136:AJ147)</f>
        <v>0</v>
      </c>
      <c r="AK148" s="33">
        <f>SUM(AK136:AK147)</f>
        <v>0</v>
      </c>
      <c r="AL148" s="51"/>
      <c r="AM148" s="50">
        <f>SUM(AM136:AM147)</f>
        <v>0.30185000000000001</v>
      </c>
      <c r="AN148" s="33">
        <f>SUM(AN136:AN147)</f>
        <v>25.154</v>
      </c>
      <c r="AO148" s="51"/>
      <c r="AP148" s="50">
        <f>SUM(AP136:AP147)</f>
        <v>0</v>
      </c>
      <c r="AQ148" s="33">
        <f>SUM(AQ136:AQ147)</f>
        <v>0</v>
      </c>
      <c r="AR148" s="51"/>
      <c r="AS148" s="50">
        <f>SUM(AS136:AS147)</f>
        <v>1550</v>
      </c>
      <c r="AT148" s="33">
        <f>SUM(AT136:AT147)</f>
        <v>1350.59</v>
      </c>
      <c r="AU148" s="51"/>
      <c r="AV148" s="50">
        <f t="shared" ref="AV148:AW148" si="136">SUM(AV136:AV147)</f>
        <v>0</v>
      </c>
      <c r="AW148" s="33">
        <f t="shared" si="136"/>
        <v>0</v>
      </c>
      <c r="AX148" s="51"/>
      <c r="AY148" s="50">
        <f>SUM(AY136:AY147)</f>
        <v>0</v>
      </c>
      <c r="AZ148" s="33">
        <f>SUM(AZ136:AZ147)</f>
        <v>0</v>
      </c>
      <c r="BA148" s="51"/>
      <c r="BB148" s="50">
        <f>SUM(BB136:BB147)</f>
        <v>17</v>
      </c>
      <c r="BC148" s="33">
        <f>SUM(BC136:BC147)</f>
        <v>262.20400000000001</v>
      </c>
      <c r="BD148" s="51"/>
      <c r="BE148" s="50">
        <f>SUM(BE136:BE147)</f>
        <v>0</v>
      </c>
      <c r="BF148" s="33">
        <f>SUM(BF136:BF147)</f>
        <v>0</v>
      </c>
      <c r="BG148" s="51"/>
      <c r="BH148" s="50">
        <f>SUM(BH136:BH147)</f>
        <v>0</v>
      </c>
      <c r="BI148" s="33">
        <f>SUM(BI136:BI147)</f>
        <v>0</v>
      </c>
      <c r="BJ148" s="51"/>
      <c r="BK148" s="50">
        <f>SUM(BK136:BK147)</f>
        <v>0</v>
      </c>
      <c r="BL148" s="33">
        <f>SUM(BL136:BL147)</f>
        <v>0</v>
      </c>
      <c r="BM148" s="51"/>
      <c r="BN148" s="50">
        <f>SUM(BN136:BN147)</f>
        <v>0</v>
      </c>
      <c r="BO148" s="33">
        <f>SUM(BO136:BO147)</f>
        <v>0</v>
      </c>
      <c r="BP148" s="51"/>
      <c r="BQ148" s="50">
        <f>SUM(BQ136:BQ147)</f>
        <v>0</v>
      </c>
      <c r="BR148" s="33">
        <f>SUM(BR136:BR147)</f>
        <v>0</v>
      </c>
      <c r="BS148" s="51"/>
      <c r="BT148" s="50">
        <f>SUM(BT136:BT147)</f>
        <v>0</v>
      </c>
      <c r="BU148" s="33">
        <f>SUM(BU136:BU147)</f>
        <v>0</v>
      </c>
      <c r="BV148" s="51"/>
      <c r="BW148" s="50">
        <f>SUM(BW136:BW147)</f>
        <v>0</v>
      </c>
      <c r="BX148" s="33">
        <f>SUM(BX136:BX147)</f>
        <v>0</v>
      </c>
      <c r="BY148" s="51"/>
      <c r="BZ148" s="50">
        <f>SUM(BZ136:BZ147)</f>
        <v>0</v>
      </c>
      <c r="CA148" s="33">
        <f>SUM(CA136:CA147)</f>
        <v>0</v>
      </c>
      <c r="CB148" s="51"/>
      <c r="CC148" s="50">
        <f>SUM(CC136:CC147)</f>
        <v>0</v>
      </c>
      <c r="CD148" s="33">
        <f>SUM(CD136:CD147)</f>
        <v>0</v>
      </c>
      <c r="CE148" s="51"/>
      <c r="CF148" s="50">
        <f>SUM(CF136:CF147)</f>
        <v>52.400000000000006</v>
      </c>
      <c r="CG148" s="33">
        <f>SUM(CG136:CG147)</f>
        <v>568.101</v>
      </c>
      <c r="CH148" s="51"/>
      <c r="CI148" s="50">
        <f>SUM(CI136:CI147)</f>
        <v>0</v>
      </c>
      <c r="CJ148" s="33">
        <f>SUM(CJ136:CJ147)</f>
        <v>0</v>
      </c>
      <c r="CK148" s="51"/>
      <c r="CL148" s="50">
        <f>SUM(CL136:CL147)</f>
        <v>0</v>
      </c>
      <c r="CM148" s="33">
        <f>SUM(CM136:CM147)</f>
        <v>0</v>
      </c>
      <c r="CN148" s="51"/>
      <c r="CO148" s="50">
        <f>SUM(CO136:CO147)</f>
        <v>0</v>
      </c>
      <c r="CP148" s="33">
        <f>SUM(CP136:CP147)</f>
        <v>0</v>
      </c>
      <c r="CQ148" s="51"/>
      <c r="CR148" s="50">
        <f>SUM(CR136:CR147)</f>
        <v>0</v>
      </c>
      <c r="CS148" s="33">
        <f>SUM(CS136:CS147)</f>
        <v>0</v>
      </c>
      <c r="CT148" s="51"/>
      <c r="CU148" s="35">
        <f t="shared" si="122"/>
        <v>2263.7801800000002</v>
      </c>
      <c r="CV148" s="36">
        <f t="shared" si="123"/>
        <v>13202.950999999999</v>
      </c>
    </row>
    <row r="149" spans="1:100" x14ac:dyDescent="0.3">
      <c r="A149" s="66">
        <v>2020</v>
      </c>
      <c r="B149" s="67" t="s">
        <v>5</v>
      </c>
      <c r="C149" s="48">
        <v>0</v>
      </c>
      <c r="D149" s="4">
        <v>0</v>
      </c>
      <c r="E149" s="55">
        <v>0</v>
      </c>
      <c r="F149" s="48">
        <v>0</v>
      </c>
      <c r="G149" s="4">
        <v>0</v>
      </c>
      <c r="H149" s="55">
        <v>0</v>
      </c>
      <c r="I149" s="48">
        <v>0</v>
      </c>
      <c r="J149" s="4">
        <v>0</v>
      </c>
      <c r="K149" s="55">
        <v>0</v>
      </c>
      <c r="L149" s="48">
        <v>0</v>
      </c>
      <c r="M149" s="4">
        <v>0</v>
      </c>
      <c r="N149" s="55">
        <v>0</v>
      </c>
      <c r="O149" s="48">
        <v>0</v>
      </c>
      <c r="P149" s="4">
        <v>0</v>
      </c>
      <c r="Q149" s="55">
        <v>0</v>
      </c>
      <c r="R149" s="48">
        <v>0</v>
      </c>
      <c r="S149" s="4">
        <v>0</v>
      </c>
      <c r="T149" s="55">
        <v>0</v>
      </c>
      <c r="U149" s="48">
        <v>0</v>
      </c>
      <c r="V149" s="4">
        <v>0</v>
      </c>
      <c r="W149" s="49">
        <f t="shared" ref="W149:W160" si="137">IF(U149=0,0,V149/U149*1000)</f>
        <v>0</v>
      </c>
      <c r="X149" s="48">
        <v>5.6050000000000004</v>
      </c>
      <c r="Y149" s="4">
        <v>455.28199999999998</v>
      </c>
      <c r="Z149" s="49">
        <f t="shared" ref="Z149:Z151" si="138">Y149/X149*1000</f>
        <v>81227.832292595893</v>
      </c>
      <c r="AA149" s="48">
        <v>0.67037000000000002</v>
      </c>
      <c r="AB149" s="4">
        <v>12.045999999999999</v>
      </c>
      <c r="AC149" s="49">
        <f t="shared" ref="AC149:AC151" si="139">AB149/AA149*1000</f>
        <v>17969.181198442649</v>
      </c>
      <c r="AD149" s="48">
        <v>0</v>
      </c>
      <c r="AE149" s="4">
        <v>0</v>
      </c>
      <c r="AF149" s="55">
        <v>0</v>
      </c>
      <c r="AG149" s="48">
        <v>0</v>
      </c>
      <c r="AH149" s="4">
        <v>0</v>
      </c>
      <c r="AI149" s="55">
        <v>0</v>
      </c>
      <c r="AJ149" s="48">
        <v>0</v>
      </c>
      <c r="AK149" s="4">
        <v>0</v>
      </c>
      <c r="AL149" s="55">
        <v>0</v>
      </c>
      <c r="AM149" s="48">
        <v>0</v>
      </c>
      <c r="AN149" s="4">
        <v>0</v>
      </c>
      <c r="AO149" s="55">
        <v>0</v>
      </c>
      <c r="AP149" s="48">
        <v>0</v>
      </c>
      <c r="AQ149" s="4">
        <v>0</v>
      </c>
      <c r="AR149" s="55">
        <v>0</v>
      </c>
      <c r="AS149" s="48">
        <v>0</v>
      </c>
      <c r="AT149" s="4">
        <v>0</v>
      </c>
      <c r="AU149" s="55">
        <v>0</v>
      </c>
      <c r="AV149" s="48">
        <v>0</v>
      </c>
      <c r="AW149" s="4">
        <v>0</v>
      </c>
      <c r="AX149" s="55">
        <f t="shared" ref="AX149:AX160" si="140">IF(AV149=0,0,AW149/AV149*1000)</f>
        <v>0</v>
      </c>
      <c r="AY149" s="48">
        <v>0</v>
      </c>
      <c r="AZ149" s="4">
        <v>0</v>
      </c>
      <c r="BA149" s="55">
        <v>0</v>
      </c>
      <c r="BB149" s="48">
        <v>0</v>
      </c>
      <c r="BC149" s="4">
        <v>0</v>
      </c>
      <c r="BD149" s="55">
        <v>0</v>
      </c>
      <c r="BE149" s="48">
        <v>0</v>
      </c>
      <c r="BF149" s="4">
        <v>0</v>
      </c>
      <c r="BG149" s="55">
        <v>0</v>
      </c>
      <c r="BH149" s="48">
        <v>0</v>
      </c>
      <c r="BI149" s="4">
        <v>0</v>
      </c>
      <c r="BJ149" s="55">
        <v>0</v>
      </c>
      <c r="BK149" s="48">
        <v>0</v>
      </c>
      <c r="BL149" s="4">
        <v>0</v>
      </c>
      <c r="BM149" s="55">
        <v>0</v>
      </c>
      <c r="BN149" s="48">
        <v>0</v>
      </c>
      <c r="BO149" s="4">
        <v>0</v>
      </c>
      <c r="BP149" s="55">
        <v>0</v>
      </c>
      <c r="BQ149" s="48">
        <v>0</v>
      </c>
      <c r="BR149" s="4">
        <v>0</v>
      </c>
      <c r="BS149" s="55">
        <v>0</v>
      </c>
      <c r="BT149" s="48">
        <v>0</v>
      </c>
      <c r="BU149" s="4">
        <v>0</v>
      </c>
      <c r="BV149" s="55">
        <v>0</v>
      </c>
      <c r="BW149" s="48">
        <v>0</v>
      </c>
      <c r="BX149" s="4">
        <v>0</v>
      </c>
      <c r="BY149" s="55">
        <v>0</v>
      </c>
      <c r="BZ149" s="48">
        <v>0</v>
      </c>
      <c r="CA149" s="4">
        <v>0</v>
      </c>
      <c r="CB149" s="55">
        <v>0</v>
      </c>
      <c r="CC149" s="48">
        <v>0</v>
      </c>
      <c r="CD149" s="4">
        <v>0</v>
      </c>
      <c r="CE149" s="55">
        <v>0</v>
      </c>
      <c r="CF149" s="48">
        <v>0</v>
      </c>
      <c r="CG149" s="4">
        <v>0</v>
      </c>
      <c r="CH149" s="55">
        <v>0</v>
      </c>
      <c r="CI149" s="48">
        <v>0</v>
      </c>
      <c r="CJ149" s="4">
        <v>0</v>
      </c>
      <c r="CK149" s="55">
        <v>0</v>
      </c>
      <c r="CL149" s="48">
        <v>0</v>
      </c>
      <c r="CM149" s="4">
        <v>0</v>
      </c>
      <c r="CN149" s="55">
        <v>0</v>
      </c>
      <c r="CO149" s="48">
        <v>0</v>
      </c>
      <c r="CP149" s="4">
        <v>0</v>
      </c>
      <c r="CQ149" s="55">
        <v>0</v>
      </c>
      <c r="CR149" s="48">
        <v>0</v>
      </c>
      <c r="CS149" s="4">
        <v>0</v>
      </c>
      <c r="CT149" s="55">
        <v>0</v>
      </c>
      <c r="CU149" s="7">
        <f t="shared" ref="CU149:CU161" si="141">SUM(CI149,BT149,BQ149,BB149,AP149,AM149,AA149,X149,O149,L149,I149+BE149+BN149+CR149+CO149+CL149+CC149+BH149+AY149+AS149+AD149+R149+F149+C149)+AG149+BW149+BK149+CF149+BZ149</f>
        <v>6.2753700000000006</v>
      </c>
      <c r="CV149" s="10">
        <f t="shared" ref="CV149:CV161" si="142">SUM(CJ149,BU149,BR149,BC149,AQ149,AN149,AB149,Y149,P149,M149,J149+BF149+BO149+CS149+CP149+CM149+CD149+BI149+AZ149+AT149+AE149+S149+G149+D149)+AH149+BX149+BL149+CG149+CA149</f>
        <v>467.32799999999997</v>
      </c>
    </row>
    <row r="150" spans="1:100" x14ac:dyDescent="0.3">
      <c r="A150" s="66">
        <v>2020</v>
      </c>
      <c r="B150" s="67" t="s">
        <v>6</v>
      </c>
      <c r="C150" s="48">
        <v>0</v>
      </c>
      <c r="D150" s="4">
        <v>0</v>
      </c>
      <c r="E150" s="55">
        <v>0</v>
      </c>
      <c r="F150" s="48">
        <v>0</v>
      </c>
      <c r="G150" s="4">
        <v>0</v>
      </c>
      <c r="H150" s="55">
        <v>0</v>
      </c>
      <c r="I150" s="48">
        <v>0</v>
      </c>
      <c r="J150" s="4">
        <v>0</v>
      </c>
      <c r="K150" s="55">
        <v>0</v>
      </c>
      <c r="L150" s="48">
        <v>0</v>
      </c>
      <c r="M150" s="4">
        <v>0</v>
      </c>
      <c r="N150" s="55">
        <v>0</v>
      </c>
      <c r="O150" s="48">
        <v>75</v>
      </c>
      <c r="P150" s="4">
        <v>1020.525</v>
      </c>
      <c r="Q150" s="49">
        <f t="shared" ref="Q150:Q151" si="143">P150/O150*1000</f>
        <v>13607</v>
      </c>
      <c r="R150" s="48">
        <v>0</v>
      </c>
      <c r="S150" s="4">
        <v>0</v>
      </c>
      <c r="T150" s="55">
        <v>0</v>
      </c>
      <c r="U150" s="48">
        <v>0</v>
      </c>
      <c r="V150" s="4">
        <v>0</v>
      </c>
      <c r="W150" s="55">
        <f t="shared" si="137"/>
        <v>0</v>
      </c>
      <c r="X150" s="48">
        <v>0</v>
      </c>
      <c r="Y150" s="4">
        <v>0</v>
      </c>
      <c r="Z150" s="55">
        <v>0</v>
      </c>
      <c r="AA150" s="48">
        <v>4.5359999999999998E-2</v>
      </c>
      <c r="AB150" s="4">
        <v>24.649000000000001</v>
      </c>
      <c r="AC150" s="49">
        <f t="shared" si="139"/>
        <v>543408.28924162255</v>
      </c>
      <c r="AD150" s="48">
        <v>0</v>
      </c>
      <c r="AE150" s="4">
        <v>0</v>
      </c>
      <c r="AF150" s="55">
        <v>0</v>
      </c>
      <c r="AG150" s="48">
        <v>0</v>
      </c>
      <c r="AH150" s="4">
        <v>0</v>
      </c>
      <c r="AI150" s="55">
        <v>0</v>
      </c>
      <c r="AJ150" s="48">
        <v>0</v>
      </c>
      <c r="AK150" s="4">
        <v>0</v>
      </c>
      <c r="AL150" s="55">
        <v>0</v>
      </c>
      <c r="AM150" s="48">
        <v>0</v>
      </c>
      <c r="AN150" s="4">
        <v>0</v>
      </c>
      <c r="AO150" s="55">
        <v>0</v>
      </c>
      <c r="AP150" s="48">
        <v>0</v>
      </c>
      <c r="AQ150" s="4">
        <v>0</v>
      </c>
      <c r="AR150" s="55">
        <v>0</v>
      </c>
      <c r="AS150" s="48">
        <v>0</v>
      </c>
      <c r="AT150" s="4">
        <v>0</v>
      </c>
      <c r="AU150" s="55">
        <v>0</v>
      </c>
      <c r="AV150" s="48">
        <v>0</v>
      </c>
      <c r="AW150" s="4">
        <v>0</v>
      </c>
      <c r="AX150" s="55">
        <f t="shared" si="140"/>
        <v>0</v>
      </c>
      <c r="AY150" s="48">
        <v>0</v>
      </c>
      <c r="AZ150" s="4">
        <v>0</v>
      </c>
      <c r="BA150" s="55">
        <v>0</v>
      </c>
      <c r="BB150" s="48">
        <v>0</v>
      </c>
      <c r="BC150" s="4">
        <v>0</v>
      </c>
      <c r="BD150" s="55">
        <v>0</v>
      </c>
      <c r="BE150" s="48">
        <v>0</v>
      </c>
      <c r="BF150" s="4">
        <v>0</v>
      </c>
      <c r="BG150" s="55">
        <v>0</v>
      </c>
      <c r="BH150" s="48">
        <v>0</v>
      </c>
      <c r="BI150" s="4">
        <v>0</v>
      </c>
      <c r="BJ150" s="55">
        <v>0</v>
      </c>
      <c r="BK150" s="48">
        <v>0</v>
      </c>
      <c r="BL150" s="4">
        <v>0</v>
      </c>
      <c r="BM150" s="55">
        <v>0</v>
      </c>
      <c r="BN150" s="48">
        <v>0</v>
      </c>
      <c r="BO150" s="4">
        <v>0</v>
      </c>
      <c r="BP150" s="55">
        <v>0</v>
      </c>
      <c r="BQ150" s="48">
        <v>0</v>
      </c>
      <c r="BR150" s="4">
        <v>0</v>
      </c>
      <c r="BS150" s="55">
        <v>0</v>
      </c>
      <c r="BT150" s="48">
        <v>0</v>
      </c>
      <c r="BU150" s="4">
        <v>0</v>
      </c>
      <c r="BV150" s="55">
        <v>0</v>
      </c>
      <c r="BW150" s="48">
        <v>0</v>
      </c>
      <c r="BX150" s="4">
        <v>0</v>
      </c>
      <c r="BY150" s="55">
        <v>0</v>
      </c>
      <c r="BZ150" s="48">
        <v>0</v>
      </c>
      <c r="CA150" s="4">
        <v>0</v>
      </c>
      <c r="CB150" s="55">
        <v>0</v>
      </c>
      <c r="CC150" s="48">
        <v>0</v>
      </c>
      <c r="CD150" s="4">
        <v>0</v>
      </c>
      <c r="CE150" s="55">
        <v>0</v>
      </c>
      <c r="CF150" s="48">
        <v>0</v>
      </c>
      <c r="CG150" s="4">
        <v>0</v>
      </c>
      <c r="CH150" s="55">
        <v>0</v>
      </c>
      <c r="CI150" s="48">
        <v>0</v>
      </c>
      <c r="CJ150" s="4">
        <v>0</v>
      </c>
      <c r="CK150" s="55">
        <v>0</v>
      </c>
      <c r="CL150" s="48">
        <v>0</v>
      </c>
      <c r="CM150" s="4">
        <v>0</v>
      </c>
      <c r="CN150" s="55">
        <v>0</v>
      </c>
      <c r="CO150" s="48">
        <v>0</v>
      </c>
      <c r="CP150" s="4">
        <v>0</v>
      </c>
      <c r="CQ150" s="55">
        <v>0</v>
      </c>
      <c r="CR150" s="48">
        <v>0</v>
      </c>
      <c r="CS150" s="4">
        <v>0</v>
      </c>
      <c r="CT150" s="55">
        <v>0</v>
      </c>
      <c r="CU150" s="7">
        <f t="shared" si="141"/>
        <v>75.045360000000002</v>
      </c>
      <c r="CV150" s="10">
        <f t="shared" si="142"/>
        <v>1045.174</v>
      </c>
    </row>
    <row r="151" spans="1:100" x14ac:dyDescent="0.3">
      <c r="A151" s="66">
        <v>2020</v>
      </c>
      <c r="B151" s="67" t="s">
        <v>7</v>
      </c>
      <c r="C151" s="48">
        <v>0</v>
      </c>
      <c r="D151" s="4">
        <v>0</v>
      </c>
      <c r="E151" s="55">
        <v>0</v>
      </c>
      <c r="F151" s="48">
        <v>0</v>
      </c>
      <c r="G151" s="4">
        <v>0</v>
      </c>
      <c r="H151" s="55">
        <v>0</v>
      </c>
      <c r="I151" s="48">
        <v>0</v>
      </c>
      <c r="J151" s="4">
        <v>0</v>
      </c>
      <c r="K151" s="55">
        <v>0</v>
      </c>
      <c r="L151" s="48">
        <v>0</v>
      </c>
      <c r="M151" s="4">
        <v>0</v>
      </c>
      <c r="N151" s="55">
        <v>0</v>
      </c>
      <c r="O151" s="48">
        <v>25</v>
      </c>
      <c r="P151" s="4">
        <v>350.41800000000001</v>
      </c>
      <c r="Q151" s="49">
        <f t="shared" si="143"/>
        <v>14016.72</v>
      </c>
      <c r="R151" s="48">
        <v>0</v>
      </c>
      <c r="S151" s="4">
        <v>0</v>
      </c>
      <c r="T151" s="55">
        <v>0</v>
      </c>
      <c r="U151" s="48">
        <v>0</v>
      </c>
      <c r="V151" s="4">
        <v>0</v>
      </c>
      <c r="W151" s="49">
        <f t="shared" si="137"/>
        <v>0</v>
      </c>
      <c r="X151" s="48">
        <v>3.6</v>
      </c>
      <c r="Y151" s="4">
        <v>459.15499999999997</v>
      </c>
      <c r="Z151" s="49">
        <f t="shared" si="138"/>
        <v>127543.05555555553</v>
      </c>
      <c r="AA151" s="48">
        <v>0.46357999999999999</v>
      </c>
      <c r="AB151" s="4">
        <v>13.121</v>
      </c>
      <c r="AC151" s="49">
        <f t="shared" si="139"/>
        <v>28303.636912722723</v>
      </c>
      <c r="AD151" s="48">
        <v>0</v>
      </c>
      <c r="AE151" s="4">
        <v>0</v>
      </c>
      <c r="AF151" s="55">
        <v>0</v>
      </c>
      <c r="AG151" s="48">
        <v>0</v>
      </c>
      <c r="AH151" s="4">
        <v>0</v>
      </c>
      <c r="AI151" s="55">
        <v>0</v>
      </c>
      <c r="AJ151" s="48">
        <v>0</v>
      </c>
      <c r="AK151" s="4">
        <v>0</v>
      </c>
      <c r="AL151" s="55">
        <v>0</v>
      </c>
      <c r="AM151" s="48">
        <v>0</v>
      </c>
      <c r="AN151" s="4">
        <v>0</v>
      </c>
      <c r="AO151" s="55">
        <v>0</v>
      </c>
      <c r="AP151" s="48">
        <v>0</v>
      </c>
      <c r="AQ151" s="4">
        <v>0</v>
      </c>
      <c r="AR151" s="55">
        <v>0</v>
      </c>
      <c r="AS151" s="48">
        <v>0</v>
      </c>
      <c r="AT151" s="4">
        <v>0</v>
      </c>
      <c r="AU151" s="55">
        <v>0</v>
      </c>
      <c r="AV151" s="48">
        <v>0</v>
      </c>
      <c r="AW151" s="4">
        <v>0</v>
      </c>
      <c r="AX151" s="55">
        <f t="shared" si="140"/>
        <v>0</v>
      </c>
      <c r="AY151" s="48">
        <v>0</v>
      </c>
      <c r="AZ151" s="4">
        <v>0</v>
      </c>
      <c r="BA151" s="55">
        <v>0</v>
      </c>
      <c r="BB151" s="48">
        <v>0</v>
      </c>
      <c r="BC151" s="4">
        <v>0</v>
      </c>
      <c r="BD151" s="55">
        <v>0</v>
      </c>
      <c r="BE151" s="48">
        <v>0</v>
      </c>
      <c r="BF151" s="4">
        <v>0</v>
      </c>
      <c r="BG151" s="55">
        <v>0</v>
      </c>
      <c r="BH151" s="48">
        <v>0</v>
      </c>
      <c r="BI151" s="4">
        <v>0</v>
      </c>
      <c r="BJ151" s="55">
        <v>0</v>
      </c>
      <c r="BK151" s="48">
        <v>0</v>
      </c>
      <c r="BL151" s="4">
        <v>0</v>
      </c>
      <c r="BM151" s="55">
        <v>0</v>
      </c>
      <c r="BN151" s="48">
        <v>0</v>
      </c>
      <c r="BO151" s="4">
        <v>0</v>
      </c>
      <c r="BP151" s="55">
        <v>0</v>
      </c>
      <c r="BQ151" s="48">
        <v>0</v>
      </c>
      <c r="BR151" s="4">
        <v>0</v>
      </c>
      <c r="BS151" s="55">
        <v>0</v>
      </c>
      <c r="BT151" s="48">
        <v>0</v>
      </c>
      <c r="BU151" s="4">
        <v>0</v>
      </c>
      <c r="BV151" s="55">
        <v>0</v>
      </c>
      <c r="BW151" s="48">
        <v>0</v>
      </c>
      <c r="BX151" s="4">
        <v>0</v>
      </c>
      <c r="BY151" s="55">
        <v>0</v>
      </c>
      <c r="BZ151" s="48">
        <v>0</v>
      </c>
      <c r="CA151" s="4">
        <v>0</v>
      </c>
      <c r="CB151" s="55">
        <v>0</v>
      </c>
      <c r="CC151" s="48">
        <v>0</v>
      </c>
      <c r="CD151" s="4">
        <v>0</v>
      </c>
      <c r="CE151" s="55">
        <v>0</v>
      </c>
      <c r="CF151" s="48">
        <v>0</v>
      </c>
      <c r="CG151" s="4">
        <v>0</v>
      </c>
      <c r="CH151" s="55">
        <v>0</v>
      </c>
      <c r="CI151" s="48">
        <v>0</v>
      </c>
      <c r="CJ151" s="4">
        <v>0</v>
      </c>
      <c r="CK151" s="55">
        <v>0</v>
      </c>
      <c r="CL151" s="48">
        <v>0</v>
      </c>
      <c r="CM151" s="4">
        <v>0</v>
      </c>
      <c r="CN151" s="55">
        <v>0</v>
      </c>
      <c r="CO151" s="48">
        <v>0</v>
      </c>
      <c r="CP151" s="4">
        <v>0</v>
      </c>
      <c r="CQ151" s="55">
        <v>0</v>
      </c>
      <c r="CR151" s="48">
        <v>0</v>
      </c>
      <c r="CS151" s="4">
        <v>0</v>
      </c>
      <c r="CT151" s="55">
        <v>0</v>
      </c>
      <c r="CU151" s="7">
        <f t="shared" si="141"/>
        <v>29.063580000000002</v>
      </c>
      <c r="CV151" s="10">
        <f t="shared" si="142"/>
        <v>822.69399999999996</v>
      </c>
    </row>
    <row r="152" spans="1:100" x14ac:dyDescent="0.3">
      <c r="A152" s="66">
        <v>2020</v>
      </c>
      <c r="B152" s="67" t="s">
        <v>8</v>
      </c>
      <c r="C152" s="48">
        <v>0</v>
      </c>
      <c r="D152" s="4">
        <v>0</v>
      </c>
      <c r="E152" s="49">
        <f>IF(C152=0,0,D152/C152*1000)</f>
        <v>0</v>
      </c>
      <c r="F152" s="48">
        <v>0</v>
      </c>
      <c r="G152" s="4">
        <v>0</v>
      </c>
      <c r="H152" s="49">
        <f>IF(F152=0,0,G152/F152*1000)</f>
        <v>0</v>
      </c>
      <c r="I152" s="48">
        <v>0</v>
      </c>
      <c r="J152" s="4">
        <v>0</v>
      </c>
      <c r="K152" s="49">
        <f>IF(I152=0,0,J152/I152*1000)</f>
        <v>0</v>
      </c>
      <c r="L152" s="48">
        <v>0</v>
      </c>
      <c r="M152" s="4">
        <v>0</v>
      </c>
      <c r="N152" s="49">
        <f>IF(L152=0,0,M152/L152*1000)</f>
        <v>0</v>
      </c>
      <c r="O152" s="48">
        <v>126</v>
      </c>
      <c r="P152" s="4">
        <v>1758.26</v>
      </c>
      <c r="Q152" s="49">
        <f>IF(O152=0,0,P152/O152*1000)</f>
        <v>13954.444444444445</v>
      </c>
      <c r="R152" s="48">
        <v>0</v>
      </c>
      <c r="S152" s="4">
        <v>0</v>
      </c>
      <c r="T152" s="49">
        <f>IF(R152=0,0,S152/R152*1000)</f>
        <v>0</v>
      </c>
      <c r="U152" s="48">
        <v>0</v>
      </c>
      <c r="V152" s="4">
        <v>0</v>
      </c>
      <c r="W152" s="49">
        <f t="shared" si="137"/>
        <v>0</v>
      </c>
      <c r="X152" s="48">
        <v>0</v>
      </c>
      <c r="Y152" s="4">
        <v>0</v>
      </c>
      <c r="Z152" s="49">
        <f>IF(X152=0,0,Y152/X152*1000)</f>
        <v>0</v>
      </c>
      <c r="AA152" s="48">
        <v>0</v>
      </c>
      <c r="AB152" s="4">
        <v>0</v>
      </c>
      <c r="AC152" s="49">
        <f>IF(AA152=0,0,AB152/AA152*1000)</f>
        <v>0</v>
      </c>
      <c r="AD152" s="48">
        <v>0</v>
      </c>
      <c r="AE152" s="4">
        <v>0</v>
      </c>
      <c r="AF152" s="49">
        <f>IF(AD152=0,0,AE152/AD152*1000)</f>
        <v>0</v>
      </c>
      <c r="AG152" s="48">
        <v>0</v>
      </c>
      <c r="AH152" s="4">
        <v>0</v>
      </c>
      <c r="AI152" s="49">
        <f>IF(AG152=0,0,AH152/AG152*1000)</f>
        <v>0</v>
      </c>
      <c r="AJ152" s="48">
        <v>0</v>
      </c>
      <c r="AK152" s="4">
        <v>0</v>
      </c>
      <c r="AL152" s="49">
        <f>IF(AJ152=0,0,AK152/AJ152*1000)</f>
        <v>0</v>
      </c>
      <c r="AM152" s="48">
        <v>0</v>
      </c>
      <c r="AN152" s="4">
        <v>0</v>
      </c>
      <c r="AO152" s="49">
        <f>IF(AM152=0,0,AN152/AM152*1000)</f>
        <v>0</v>
      </c>
      <c r="AP152" s="48">
        <v>0</v>
      </c>
      <c r="AQ152" s="4">
        <v>0</v>
      </c>
      <c r="AR152" s="49">
        <f>IF(AP152=0,0,AQ152/AP152*1000)</f>
        <v>0</v>
      </c>
      <c r="AS152" s="48">
        <v>0</v>
      </c>
      <c r="AT152" s="4">
        <v>0</v>
      </c>
      <c r="AU152" s="49">
        <f>IF(AS152=0,0,AT152/AS152*1000)</f>
        <v>0</v>
      </c>
      <c r="AV152" s="48">
        <v>0</v>
      </c>
      <c r="AW152" s="4">
        <v>0</v>
      </c>
      <c r="AX152" s="49">
        <f t="shared" si="140"/>
        <v>0</v>
      </c>
      <c r="AY152" s="48">
        <v>0</v>
      </c>
      <c r="AZ152" s="4">
        <v>0</v>
      </c>
      <c r="BA152" s="49">
        <f>IF(AY152=0,0,AZ152/AY152*1000)</f>
        <v>0</v>
      </c>
      <c r="BB152" s="48">
        <v>0</v>
      </c>
      <c r="BC152" s="4">
        <v>0</v>
      </c>
      <c r="BD152" s="49">
        <f>IF(BB152=0,0,BC152/BB152*1000)</f>
        <v>0</v>
      </c>
      <c r="BE152" s="48">
        <v>0</v>
      </c>
      <c r="BF152" s="4">
        <v>0</v>
      </c>
      <c r="BG152" s="49">
        <f>IF(BE152=0,0,BF152/BE152*1000)</f>
        <v>0</v>
      </c>
      <c r="BH152" s="48">
        <v>0</v>
      </c>
      <c r="BI152" s="4">
        <v>0</v>
      </c>
      <c r="BJ152" s="49">
        <f>IF(BH152=0,0,BI152/BH152*1000)</f>
        <v>0</v>
      </c>
      <c r="BK152" s="48">
        <v>0</v>
      </c>
      <c r="BL152" s="4">
        <v>0</v>
      </c>
      <c r="BM152" s="49">
        <f>IF(BK152=0,0,BL152/BK152*1000)</f>
        <v>0</v>
      </c>
      <c r="BN152" s="48">
        <v>0</v>
      </c>
      <c r="BO152" s="4">
        <v>0</v>
      </c>
      <c r="BP152" s="49">
        <f>IF(BN152=0,0,BO152/BN152*1000)</f>
        <v>0</v>
      </c>
      <c r="BQ152" s="48">
        <v>0</v>
      </c>
      <c r="BR152" s="4">
        <v>0</v>
      </c>
      <c r="BS152" s="49">
        <f>IF(BQ152=0,0,BR152/BQ152*1000)</f>
        <v>0</v>
      </c>
      <c r="BT152" s="48">
        <v>0</v>
      </c>
      <c r="BU152" s="4">
        <v>0</v>
      </c>
      <c r="BV152" s="49">
        <f>IF(BT152=0,0,BU152/BT152*1000)</f>
        <v>0</v>
      </c>
      <c r="BW152" s="48">
        <v>0</v>
      </c>
      <c r="BX152" s="4">
        <v>0</v>
      </c>
      <c r="BY152" s="49">
        <f>IF(BW152=0,0,BX152/BW152*1000)</f>
        <v>0</v>
      </c>
      <c r="BZ152" s="48">
        <v>0</v>
      </c>
      <c r="CA152" s="4">
        <v>0</v>
      </c>
      <c r="CB152" s="49">
        <f>IF(BZ152=0,0,CA152/BZ152*1000)</f>
        <v>0</v>
      </c>
      <c r="CC152" s="48">
        <v>0</v>
      </c>
      <c r="CD152" s="4">
        <v>0</v>
      </c>
      <c r="CE152" s="49">
        <f>IF(CC152=0,0,CD152/CC152*1000)</f>
        <v>0</v>
      </c>
      <c r="CF152" s="48">
        <v>0</v>
      </c>
      <c r="CG152" s="4">
        <v>0</v>
      </c>
      <c r="CH152" s="49">
        <f>IF(CF152=0,0,CG152/CF152*1000)</f>
        <v>0</v>
      </c>
      <c r="CI152" s="48">
        <v>0</v>
      </c>
      <c r="CJ152" s="4">
        <v>0</v>
      </c>
      <c r="CK152" s="49">
        <f>IF(CI152=0,0,CJ152/CI152*1000)</f>
        <v>0</v>
      </c>
      <c r="CL152" s="48">
        <v>0</v>
      </c>
      <c r="CM152" s="4">
        <v>0</v>
      </c>
      <c r="CN152" s="49">
        <f>IF(CL152=0,0,CM152/CL152*1000)</f>
        <v>0</v>
      </c>
      <c r="CO152" s="48">
        <v>0</v>
      </c>
      <c r="CP152" s="4">
        <v>0</v>
      </c>
      <c r="CQ152" s="49">
        <f>IF(CO152=0,0,CP152/CO152*1000)</f>
        <v>0</v>
      </c>
      <c r="CR152" s="48">
        <v>0</v>
      </c>
      <c r="CS152" s="4">
        <v>0</v>
      </c>
      <c r="CT152" s="49">
        <f>IF(CR152=0,0,CS152/CR152*1000)</f>
        <v>0</v>
      </c>
      <c r="CU152" s="7">
        <f t="shared" si="141"/>
        <v>126</v>
      </c>
      <c r="CV152" s="10">
        <f t="shared" si="142"/>
        <v>1758.26</v>
      </c>
    </row>
    <row r="153" spans="1:100" x14ac:dyDescent="0.3">
      <c r="A153" s="66">
        <v>2020</v>
      </c>
      <c r="B153" s="49" t="s">
        <v>9</v>
      </c>
      <c r="C153" s="48">
        <v>0</v>
      </c>
      <c r="D153" s="4">
        <v>0</v>
      </c>
      <c r="E153" s="49">
        <f t="shared" ref="E153:BY160" si="144">IF(C153=0,0,D153/C153*1000)</f>
        <v>0</v>
      </c>
      <c r="F153" s="48">
        <v>0</v>
      </c>
      <c r="G153" s="4">
        <v>0</v>
      </c>
      <c r="H153" s="49">
        <f t="shared" si="144"/>
        <v>0</v>
      </c>
      <c r="I153" s="48">
        <v>0</v>
      </c>
      <c r="J153" s="4">
        <v>0</v>
      </c>
      <c r="K153" s="49">
        <f t="shared" si="144"/>
        <v>0</v>
      </c>
      <c r="L153" s="48">
        <v>0</v>
      </c>
      <c r="M153" s="4">
        <v>0</v>
      </c>
      <c r="N153" s="49">
        <f t="shared" si="144"/>
        <v>0</v>
      </c>
      <c r="O153" s="48">
        <v>25</v>
      </c>
      <c r="P153" s="4">
        <v>417.81599999999997</v>
      </c>
      <c r="Q153" s="49">
        <f t="shared" si="144"/>
        <v>16712.64</v>
      </c>
      <c r="R153" s="48">
        <v>0</v>
      </c>
      <c r="S153" s="4">
        <v>0</v>
      </c>
      <c r="T153" s="49">
        <f t="shared" si="144"/>
        <v>0</v>
      </c>
      <c r="U153" s="48">
        <v>0</v>
      </c>
      <c r="V153" s="4">
        <v>0</v>
      </c>
      <c r="W153" s="49">
        <f t="shared" si="137"/>
        <v>0</v>
      </c>
      <c r="X153" s="48">
        <v>0</v>
      </c>
      <c r="Y153" s="4">
        <v>0</v>
      </c>
      <c r="Z153" s="49">
        <f t="shared" si="144"/>
        <v>0</v>
      </c>
      <c r="AA153" s="48">
        <v>0</v>
      </c>
      <c r="AB153" s="4">
        <v>0</v>
      </c>
      <c r="AC153" s="49">
        <f t="shared" si="144"/>
        <v>0</v>
      </c>
      <c r="AD153" s="48">
        <v>0</v>
      </c>
      <c r="AE153" s="4">
        <v>0</v>
      </c>
      <c r="AF153" s="49">
        <f t="shared" si="144"/>
        <v>0</v>
      </c>
      <c r="AG153" s="48">
        <v>0</v>
      </c>
      <c r="AH153" s="4">
        <v>0</v>
      </c>
      <c r="AI153" s="49">
        <f t="shared" si="144"/>
        <v>0</v>
      </c>
      <c r="AJ153" s="48">
        <v>0</v>
      </c>
      <c r="AK153" s="4">
        <v>0</v>
      </c>
      <c r="AL153" s="49">
        <f t="shared" ref="AL153:AL160" si="145">IF(AJ153=0,0,AK153/AJ153*1000)</f>
        <v>0</v>
      </c>
      <c r="AM153" s="48">
        <v>0</v>
      </c>
      <c r="AN153" s="4">
        <v>0</v>
      </c>
      <c r="AO153" s="49">
        <f t="shared" si="144"/>
        <v>0</v>
      </c>
      <c r="AP153" s="48">
        <v>0</v>
      </c>
      <c r="AQ153" s="4">
        <v>0</v>
      </c>
      <c r="AR153" s="49">
        <f t="shared" si="144"/>
        <v>0</v>
      </c>
      <c r="AS153" s="48">
        <v>0</v>
      </c>
      <c r="AT153" s="4">
        <v>0</v>
      </c>
      <c r="AU153" s="49">
        <f t="shared" si="144"/>
        <v>0</v>
      </c>
      <c r="AV153" s="48">
        <v>0</v>
      </c>
      <c r="AW153" s="4">
        <v>0</v>
      </c>
      <c r="AX153" s="49">
        <f t="shared" si="140"/>
        <v>0</v>
      </c>
      <c r="AY153" s="48">
        <v>0</v>
      </c>
      <c r="AZ153" s="4">
        <v>0</v>
      </c>
      <c r="BA153" s="49">
        <f t="shared" si="144"/>
        <v>0</v>
      </c>
      <c r="BB153" s="48">
        <v>12</v>
      </c>
      <c r="BC153" s="4">
        <v>197.28</v>
      </c>
      <c r="BD153" s="49">
        <f t="shared" si="144"/>
        <v>16440</v>
      </c>
      <c r="BE153" s="48">
        <v>0</v>
      </c>
      <c r="BF153" s="4">
        <v>0</v>
      </c>
      <c r="BG153" s="49">
        <f t="shared" si="144"/>
        <v>0</v>
      </c>
      <c r="BH153" s="48">
        <v>0</v>
      </c>
      <c r="BI153" s="4">
        <v>0</v>
      </c>
      <c r="BJ153" s="49">
        <f t="shared" si="144"/>
        <v>0</v>
      </c>
      <c r="BK153" s="48">
        <v>0</v>
      </c>
      <c r="BL153" s="4">
        <v>0</v>
      </c>
      <c r="BM153" s="49">
        <f t="shared" si="144"/>
        <v>0</v>
      </c>
      <c r="BN153" s="48">
        <v>0</v>
      </c>
      <c r="BO153" s="4">
        <v>0</v>
      </c>
      <c r="BP153" s="49">
        <f t="shared" si="144"/>
        <v>0</v>
      </c>
      <c r="BQ153" s="48">
        <v>0</v>
      </c>
      <c r="BR153" s="4">
        <v>0</v>
      </c>
      <c r="BS153" s="49">
        <f t="shared" si="144"/>
        <v>0</v>
      </c>
      <c r="BT153" s="48">
        <v>0</v>
      </c>
      <c r="BU153" s="4">
        <v>0</v>
      </c>
      <c r="BV153" s="49">
        <f t="shared" si="144"/>
        <v>0</v>
      </c>
      <c r="BW153" s="48">
        <v>0</v>
      </c>
      <c r="BX153" s="4">
        <v>0</v>
      </c>
      <c r="BY153" s="49">
        <f t="shared" si="144"/>
        <v>0</v>
      </c>
      <c r="BZ153" s="48">
        <v>0</v>
      </c>
      <c r="CA153" s="4">
        <v>0</v>
      </c>
      <c r="CB153" s="49">
        <f t="shared" ref="CB153:CT160" si="146">IF(BZ153=0,0,CA153/BZ153*1000)</f>
        <v>0</v>
      </c>
      <c r="CC153" s="48">
        <v>0</v>
      </c>
      <c r="CD153" s="4">
        <v>0</v>
      </c>
      <c r="CE153" s="49">
        <f t="shared" si="146"/>
        <v>0</v>
      </c>
      <c r="CF153" s="48">
        <v>0</v>
      </c>
      <c r="CG153" s="4">
        <v>0</v>
      </c>
      <c r="CH153" s="49">
        <f t="shared" si="146"/>
        <v>0</v>
      </c>
      <c r="CI153" s="48">
        <v>0</v>
      </c>
      <c r="CJ153" s="4">
        <v>0</v>
      </c>
      <c r="CK153" s="49">
        <f t="shared" si="146"/>
        <v>0</v>
      </c>
      <c r="CL153" s="48">
        <v>0</v>
      </c>
      <c r="CM153" s="4">
        <v>0</v>
      </c>
      <c r="CN153" s="49">
        <f t="shared" si="146"/>
        <v>0</v>
      </c>
      <c r="CO153" s="48">
        <v>0</v>
      </c>
      <c r="CP153" s="4">
        <v>0</v>
      </c>
      <c r="CQ153" s="49">
        <f t="shared" si="146"/>
        <v>0</v>
      </c>
      <c r="CR153" s="48">
        <v>0</v>
      </c>
      <c r="CS153" s="4">
        <v>0</v>
      </c>
      <c r="CT153" s="49">
        <f t="shared" si="146"/>
        <v>0</v>
      </c>
      <c r="CU153" s="7">
        <f t="shared" si="141"/>
        <v>37</v>
      </c>
      <c r="CV153" s="10">
        <f t="shared" si="142"/>
        <v>615.096</v>
      </c>
    </row>
    <row r="154" spans="1:100" x14ac:dyDescent="0.3">
      <c r="A154" s="66">
        <v>2020</v>
      </c>
      <c r="B154" s="67" t="s">
        <v>10</v>
      </c>
      <c r="C154" s="48">
        <v>0</v>
      </c>
      <c r="D154" s="4">
        <v>0</v>
      </c>
      <c r="E154" s="49">
        <f t="shared" si="144"/>
        <v>0</v>
      </c>
      <c r="F154" s="48">
        <v>0</v>
      </c>
      <c r="G154" s="4">
        <v>0</v>
      </c>
      <c r="H154" s="49">
        <f t="shared" si="144"/>
        <v>0</v>
      </c>
      <c r="I154" s="48">
        <v>0</v>
      </c>
      <c r="J154" s="4">
        <v>0</v>
      </c>
      <c r="K154" s="49">
        <f t="shared" si="144"/>
        <v>0</v>
      </c>
      <c r="L154" s="48">
        <v>0</v>
      </c>
      <c r="M154" s="4">
        <v>0</v>
      </c>
      <c r="N154" s="49">
        <f t="shared" si="144"/>
        <v>0</v>
      </c>
      <c r="O154" s="48">
        <v>0</v>
      </c>
      <c r="P154" s="4">
        <v>0</v>
      </c>
      <c r="Q154" s="49">
        <f t="shared" si="144"/>
        <v>0</v>
      </c>
      <c r="R154" s="48">
        <v>0</v>
      </c>
      <c r="S154" s="4">
        <v>0</v>
      </c>
      <c r="T154" s="49">
        <f t="shared" si="144"/>
        <v>0</v>
      </c>
      <c r="U154" s="48">
        <v>0</v>
      </c>
      <c r="V154" s="4">
        <v>0</v>
      </c>
      <c r="W154" s="49">
        <f t="shared" si="137"/>
        <v>0</v>
      </c>
      <c r="X154" s="48">
        <v>0</v>
      </c>
      <c r="Y154" s="4">
        <v>0</v>
      </c>
      <c r="Z154" s="49">
        <f t="shared" si="144"/>
        <v>0</v>
      </c>
      <c r="AA154" s="48">
        <v>0</v>
      </c>
      <c r="AB154" s="4">
        <v>0</v>
      </c>
      <c r="AC154" s="49">
        <f t="shared" si="144"/>
        <v>0</v>
      </c>
      <c r="AD154" s="48">
        <v>0</v>
      </c>
      <c r="AE154" s="4">
        <v>0</v>
      </c>
      <c r="AF154" s="49">
        <f t="shared" si="144"/>
        <v>0</v>
      </c>
      <c r="AG154" s="48">
        <v>0</v>
      </c>
      <c r="AH154" s="4">
        <v>0</v>
      </c>
      <c r="AI154" s="49">
        <f t="shared" si="144"/>
        <v>0</v>
      </c>
      <c r="AJ154" s="48">
        <v>0</v>
      </c>
      <c r="AK154" s="4">
        <v>0</v>
      </c>
      <c r="AL154" s="49">
        <f t="shared" si="145"/>
        <v>0</v>
      </c>
      <c r="AM154" s="48">
        <v>0</v>
      </c>
      <c r="AN154" s="4">
        <v>0</v>
      </c>
      <c r="AO154" s="49">
        <f t="shared" si="144"/>
        <v>0</v>
      </c>
      <c r="AP154" s="48">
        <v>0</v>
      </c>
      <c r="AQ154" s="4">
        <v>0</v>
      </c>
      <c r="AR154" s="49">
        <f t="shared" si="144"/>
        <v>0</v>
      </c>
      <c r="AS154" s="48">
        <v>0</v>
      </c>
      <c r="AT154" s="4">
        <v>0</v>
      </c>
      <c r="AU154" s="49">
        <f t="shared" si="144"/>
        <v>0</v>
      </c>
      <c r="AV154" s="48">
        <v>0</v>
      </c>
      <c r="AW154" s="4">
        <v>0</v>
      </c>
      <c r="AX154" s="49">
        <f t="shared" si="140"/>
        <v>0</v>
      </c>
      <c r="AY154" s="48">
        <v>0</v>
      </c>
      <c r="AZ154" s="4">
        <v>0</v>
      </c>
      <c r="BA154" s="49">
        <f t="shared" si="144"/>
        <v>0</v>
      </c>
      <c r="BB154" s="48">
        <v>0</v>
      </c>
      <c r="BC154" s="4">
        <v>0</v>
      </c>
      <c r="BD154" s="49">
        <f t="shared" si="144"/>
        <v>0</v>
      </c>
      <c r="BE154" s="48">
        <v>0</v>
      </c>
      <c r="BF154" s="4">
        <v>0</v>
      </c>
      <c r="BG154" s="49">
        <f t="shared" si="144"/>
        <v>0</v>
      </c>
      <c r="BH154" s="48">
        <v>0</v>
      </c>
      <c r="BI154" s="4">
        <v>0</v>
      </c>
      <c r="BJ154" s="49">
        <f t="shared" si="144"/>
        <v>0</v>
      </c>
      <c r="BK154" s="48">
        <v>0</v>
      </c>
      <c r="BL154" s="4">
        <v>0</v>
      </c>
      <c r="BM154" s="49">
        <f t="shared" si="144"/>
        <v>0</v>
      </c>
      <c r="BN154" s="48">
        <v>0</v>
      </c>
      <c r="BO154" s="4">
        <v>0</v>
      </c>
      <c r="BP154" s="49">
        <f t="shared" si="144"/>
        <v>0</v>
      </c>
      <c r="BQ154" s="48">
        <v>0</v>
      </c>
      <c r="BR154" s="4">
        <v>0</v>
      </c>
      <c r="BS154" s="49">
        <f t="shared" si="144"/>
        <v>0</v>
      </c>
      <c r="BT154" s="48">
        <v>0</v>
      </c>
      <c r="BU154" s="4">
        <v>0</v>
      </c>
      <c r="BV154" s="49">
        <f t="shared" si="144"/>
        <v>0</v>
      </c>
      <c r="BW154" s="48">
        <v>0</v>
      </c>
      <c r="BX154" s="4">
        <v>0</v>
      </c>
      <c r="BY154" s="49">
        <f t="shared" si="144"/>
        <v>0</v>
      </c>
      <c r="BZ154" s="48">
        <v>0</v>
      </c>
      <c r="CA154" s="4">
        <v>0</v>
      </c>
      <c r="CB154" s="49">
        <f t="shared" si="146"/>
        <v>0</v>
      </c>
      <c r="CC154" s="48">
        <v>0</v>
      </c>
      <c r="CD154" s="4">
        <v>0</v>
      </c>
      <c r="CE154" s="49">
        <f t="shared" si="146"/>
        <v>0</v>
      </c>
      <c r="CF154" s="48">
        <v>0</v>
      </c>
      <c r="CG154" s="4">
        <v>0</v>
      </c>
      <c r="CH154" s="49">
        <f t="shared" si="146"/>
        <v>0</v>
      </c>
      <c r="CI154" s="48">
        <v>0</v>
      </c>
      <c r="CJ154" s="4">
        <v>0</v>
      </c>
      <c r="CK154" s="49">
        <f t="shared" si="146"/>
        <v>0</v>
      </c>
      <c r="CL154" s="48">
        <v>0</v>
      </c>
      <c r="CM154" s="4">
        <v>0</v>
      </c>
      <c r="CN154" s="49">
        <f t="shared" si="146"/>
        <v>0</v>
      </c>
      <c r="CO154" s="48">
        <v>0</v>
      </c>
      <c r="CP154" s="4">
        <v>0</v>
      </c>
      <c r="CQ154" s="49">
        <f t="shared" si="146"/>
        <v>0</v>
      </c>
      <c r="CR154" s="48">
        <v>0</v>
      </c>
      <c r="CS154" s="4">
        <v>0</v>
      </c>
      <c r="CT154" s="49">
        <f t="shared" si="146"/>
        <v>0</v>
      </c>
      <c r="CU154" s="7">
        <f t="shared" si="141"/>
        <v>0</v>
      </c>
      <c r="CV154" s="10">
        <f t="shared" si="142"/>
        <v>0</v>
      </c>
    </row>
    <row r="155" spans="1:100" x14ac:dyDescent="0.3">
      <c r="A155" s="66">
        <v>2020</v>
      </c>
      <c r="B155" s="67" t="s">
        <v>11</v>
      </c>
      <c r="C155" s="48">
        <v>0</v>
      </c>
      <c r="D155" s="4">
        <v>0</v>
      </c>
      <c r="E155" s="49">
        <f t="shared" si="144"/>
        <v>0</v>
      </c>
      <c r="F155" s="48">
        <v>0</v>
      </c>
      <c r="G155" s="4">
        <v>0</v>
      </c>
      <c r="H155" s="49">
        <f t="shared" si="144"/>
        <v>0</v>
      </c>
      <c r="I155" s="48">
        <v>0</v>
      </c>
      <c r="J155" s="4">
        <v>0</v>
      </c>
      <c r="K155" s="49">
        <f t="shared" si="144"/>
        <v>0</v>
      </c>
      <c r="L155" s="48">
        <v>0</v>
      </c>
      <c r="M155" s="4">
        <v>0</v>
      </c>
      <c r="N155" s="49">
        <f t="shared" si="144"/>
        <v>0</v>
      </c>
      <c r="O155" s="48">
        <v>0</v>
      </c>
      <c r="P155" s="4">
        <v>0</v>
      </c>
      <c r="Q155" s="49">
        <f t="shared" si="144"/>
        <v>0</v>
      </c>
      <c r="R155" s="48">
        <v>0</v>
      </c>
      <c r="S155" s="4">
        <v>0</v>
      </c>
      <c r="T155" s="49">
        <f t="shared" si="144"/>
        <v>0</v>
      </c>
      <c r="U155" s="48">
        <v>0</v>
      </c>
      <c r="V155" s="4">
        <v>0</v>
      </c>
      <c r="W155" s="49">
        <f t="shared" si="137"/>
        <v>0</v>
      </c>
      <c r="X155" s="48">
        <v>2</v>
      </c>
      <c r="Y155" s="4">
        <v>215.08</v>
      </c>
      <c r="Z155" s="49">
        <f t="shared" si="144"/>
        <v>107540</v>
      </c>
      <c r="AA155" s="48">
        <v>0</v>
      </c>
      <c r="AB155" s="4">
        <v>0</v>
      </c>
      <c r="AC155" s="49">
        <f t="shared" si="144"/>
        <v>0</v>
      </c>
      <c r="AD155" s="48">
        <v>0</v>
      </c>
      <c r="AE155" s="4">
        <v>0</v>
      </c>
      <c r="AF155" s="49">
        <f t="shared" si="144"/>
        <v>0</v>
      </c>
      <c r="AG155" s="48">
        <v>0</v>
      </c>
      <c r="AH155" s="4">
        <v>0</v>
      </c>
      <c r="AI155" s="49">
        <f t="shared" si="144"/>
        <v>0</v>
      </c>
      <c r="AJ155" s="48">
        <v>0</v>
      </c>
      <c r="AK155" s="4">
        <v>0</v>
      </c>
      <c r="AL155" s="49">
        <f t="shared" si="145"/>
        <v>0</v>
      </c>
      <c r="AM155" s="48">
        <v>0</v>
      </c>
      <c r="AN155" s="4">
        <v>0</v>
      </c>
      <c r="AO155" s="49">
        <f t="shared" si="144"/>
        <v>0</v>
      </c>
      <c r="AP155" s="48">
        <v>0</v>
      </c>
      <c r="AQ155" s="4">
        <v>0</v>
      </c>
      <c r="AR155" s="49">
        <f t="shared" si="144"/>
        <v>0</v>
      </c>
      <c r="AS155" s="48">
        <v>0</v>
      </c>
      <c r="AT155" s="4">
        <v>0</v>
      </c>
      <c r="AU155" s="49">
        <f t="shared" si="144"/>
        <v>0</v>
      </c>
      <c r="AV155" s="48">
        <v>0</v>
      </c>
      <c r="AW155" s="4">
        <v>0</v>
      </c>
      <c r="AX155" s="49">
        <f t="shared" si="140"/>
        <v>0</v>
      </c>
      <c r="AY155" s="48">
        <v>0</v>
      </c>
      <c r="AZ155" s="4">
        <v>0</v>
      </c>
      <c r="BA155" s="49">
        <f t="shared" si="144"/>
        <v>0</v>
      </c>
      <c r="BB155" s="48">
        <v>0</v>
      </c>
      <c r="BC155" s="4">
        <v>0</v>
      </c>
      <c r="BD155" s="49">
        <f t="shared" si="144"/>
        <v>0</v>
      </c>
      <c r="BE155" s="48">
        <v>0</v>
      </c>
      <c r="BF155" s="4">
        <v>0</v>
      </c>
      <c r="BG155" s="49">
        <f t="shared" si="144"/>
        <v>0</v>
      </c>
      <c r="BH155" s="48">
        <v>0</v>
      </c>
      <c r="BI155" s="4">
        <v>0</v>
      </c>
      <c r="BJ155" s="49">
        <f t="shared" si="144"/>
        <v>0</v>
      </c>
      <c r="BK155" s="48">
        <v>0</v>
      </c>
      <c r="BL155" s="4">
        <v>0</v>
      </c>
      <c r="BM155" s="49">
        <f t="shared" si="144"/>
        <v>0</v>
      </c>
      <c r="BN155" s="48">
        <v>0</v>
      </c>
      <c r="BO155" s="4">
        <v>0</v>
      </c>
      <c r="BP155" s="49">
        <f t="shared" si="144"/>
        <v>0</v>
      </c>
      <c r="BQ155" s="48">
        <v>0</v>
      </c>
      <c r="BR155" s="4">
        <v>0</v>
      </c>
      <c r="BS155" s="49">
        <f t="shared" si="144"/>
        <v>0</v>
      </c>
      <c r="BT155" s="48">
        <v>0</v>
      </c>
      <c r="BU155" s="4">
        <v>0</v>
      </c>
      <c r="BV155" s="49">
        <f t="shared" si="144"/>
        <v>0</v>
      </c>
      <c r="BW155" s="48">
        <v>0</v>
      </c>
      <c r="BX155" s="4">
        <v>0</v>
      </c>
      <c r="BY155" s="49">
        <f t="shared" si="144"/>
        <v>0</v>
      </c>
      <c r="BZ155" s="48">
        <v>0</v>
      </c>
      <c r="CA155" s="4">
        <v>0</v>
      </c>
      <c r="CB155" s="49">
        <f t="shared" si="146"/>
        <v>0</v>
      </c>
      <c r="CC155" s="48">
        <v>0</v>
      </c>
      <c r="CD155" s="4">
        <v>0</v>
      </c>
      <c r="CE155" s="49">
        <f t="shared" si="146"/>
        <v>0</v>
      </c>
      <c r="CF155" s="48">
        <v>0</v>
      </c>
      <c r="CG155" s="4">
        <v>0</v>
      </c>
      <c r="CH155" s="49">
        <f t="shared" si="146"/>
        <v>0</v>
      </c>
      <c r="CI155" s="48">
        <v>0</v>
      </c>
      <c r="CJ155" s="4">
        <v>0</v>
      </c>
      <c r="CK155" s="49">
        <f t="shared" si="146"/>
        <v>0</v>
      </c>
      <c r="CL155" s="48">
        <v>0</v>
      </c>
      <c r="CM155" s="4">
        <v>0</v>
      </c>
      <c r="CN155" s="49">
        <f t="shared" si="146"/>
        <v>0</v>
      </c>
      <c r="CO155" s="48">
        <v>0</v>
      </c>
      <c r="CP155" s="4">
        <v>0</v>
      </c>
      <c r="CQ155" s="49">
        <f t="shared" si="146"/>
        <v>0</v>
      </c>
      <c r="CR155" s="48">
        <v>0</v>
      </c>
      <c r="CS155" s="4">
        <v>0</v>
      </c>
      <c r="CT155" s="49">
        <f t="shared" si="146"/>
        <v>0</v>
      </c>
      <c r="CU155" s="7">
        <f t="shared" si="141"/>
        <v>2</v>
      </c>
      <c r="CV155" s="10">
        <f t="shared" si="142"/>
        <v>215.08</v>
      </c>
    </row>
    <row r="156" spans="1:100" x14ac:dyDescent="0.3">
      <c r="A156" s="66">
        <v>2020</v>
      </c>
      <c r="B156" s="67" t="s">
        <v>12</v>
      </c>
      <c r="C156" s="48">
        <v>0</v>
      </c>
      <c r="D156" s="4">
        <v>0</v>
      </c>
      <c r="E156" s="49">
        <f t="shared" si="144"/>
        <v>0</v>
      </c>
      <c r="F156" s="48">
        <v>0</v>
      </c>
      <c r="G156" s="4">
        <v>0</v>
      </c>
      <c r="H156" s="49">
        <f t="shared" si="144"/>
        <v>0</v>
      </c>
      <c r="I156" s="48">
        <v>0</v>
      </c>
      <c r="J156" s="4">
        <v>0</v>
      </c>
      <c r="K156" s="49">
        <f t="shared" si="144"/>
        <v>0</v>
      </c>
      <c r="L156" s="48">
        <v>0</v>
      </c>
      <c r="M156" s="4">
        <v>0</v>
      </c>
      <c r="N156" s="49">
        <f t="shared" si="144"/>
        <v>0</v>
      </c>
      <c r="O156" s="48">
        <v>0</v>
      </c>
      <c r="P156" s="4">
        <v>0</v>
      </c>
      <c r="Q156" s="49">
        <f t="shared" si="144"/>
        <v>0</v>
      </c>
      <c r="R156" s="48">
        <v>0</v>
      </c>
      <c r="S156" s="4">
        <v>0</v>
      </c>
      <c r="T156" s="49">
        <f t="shared" si="144"/>
        <v>0</v>
      </c>
      <c r="U156" s="87">
        <v>0</v>
      </c>
      <c r="V156" s="88">
        <v>0</v>
      </c>
      <c r="W156" s="49">
        <f t="shared" si="137"/>
        <v>0</v>
      </c>
      <c r="X156" s="87">
        <v>0.105</v>
      </c>
      <c r="Y156" s="88">
        <v>12.93</v>
      </c>
      <c r="Z156" s="49">
        <f t="shared" si="144"/>
        <v>123142.85714285714</v>
      </c>
      <c r="AA156" s="48">
        <v>0</v>
      </c>
      <c r="AB156" s="4">
        <v>0</v>
      </c>
      <c r="AC156" s="49">
        <f t="shared" si="144"/>
        <v>0</v>
      </c>
      <c r="AD156" s="48">
        <v>0</v>
      </c>
      <c r="AE156" s="4">
        <v>0</v>
      </c>
      <c r="AF156" s="49">
        <f t="shared" si="144"/>
        <v>0</v>
      </c>
      <c r="AG156" s="48">
        <v>0</v>
      </c>
      <c r="AH156" s="4">
        <v>0</v>
      </c>
      <c r="AI156" s="49">
        <f t="shared" si="144"/>
        <v>0</v>
      </c>
      <c r="AJ156" s="48">
        <v>0</v>
      </c>
      <c r="AK156" s="4">
        <v>0</v>
      </c>
      <c r="AL156" s="49">
        <f t="shared" si="145"/>
        <v>0</v>
      </c>
      <c r="AM156" s="48">
        <v>0</v>
      </c>
      <c r="AN156" s="4">
        <v>0</v>
      </c>
      <c r="AO156" s="49">
        <f t="shared" si="144"/>
        <v>0</v>
      </c>
      <c r="AP156" s="48">
        <v>0</v>
      </c>
      <c r="AQ156" s="4">
        <v>0</v>
      </c>
      <c r="AR156" s="49">
        <f t="shared" si="144"/>
        <v>0</v>
      </c>
      <c r="AS156" s="48">
        <v>0</v>
      </c>
      <c r="AT156" s="4">
        <v>0</v>
      </c>
      <c r="AU156" s="49">
        <f t="shared" si="144"/>
        <v>0</v>
      </c>
      <c r="AV156" s="48">
        <v>0</v>
      </c>
      <c r="AW156" s="4">
        <v>0</v>
      </c>
      <c r="AX156" s="49">
        <f t="shared" si="140"/>
        <v>0</v>
      </c>
      <c r="AY156" s="48">
        <v>0</v>
      </c>
      <c r="AZ156" s="4">
        <v>0</v>
      </c>
      <c r="BA156" s="49">
        <f t="shared" si="144"/>
        <v>0</v>
      </c>
      <c r="BB156" s="48">
        <v>0</v>
      </c>
      <c r="BC156" s="4">
        <v>0</v>
      </c>
      <c r="BD156" s="49">
        <f t="shared" si="144"/>
        <v>0</v>
      </c>
      <c r="BE156" s="48">
        <v>0</v>
      </c>
      <c r="BF156" s="4">
        <v>0</v>
      </c>
      <c r="BG156" s="49">
        <f t="shared" si="144"/>
        <v>0</v>
      </c>
      <c r="BH156" s="48">
        <v>0</v>
      </c>
      <c r="BI156" s="4">
        <v>0</v>
      </c>
      <c r="BJ156" s="49">
        <f t="shared" si="144"/>
        <v>0</v>
      </c>
      <c r="BK156" s="48">
        <v>0</v>
      </c>
      <c r="BL156" s="4">
        <v>0</v>
      </c>
      <c r="BM156" s="49">
        <f t="shared" si="144"/>
        <v>0</v>
      </c>
      <c r="BN156" s="48">
        <v>0</v>
      </c>
      <c r="BO156" s="4">
        <v>0</v>
      </c>
      <c r="BP156" s="49">
        <f t="shared" si="144"/>
        <v>0</v>
      </c>
      <c r="BQ156" s="48">
        <v>0</v>
      </c>
      <c r="BR156" s="4">
        <v>0</v>
      </c>
      <c r="BS156" s="49">
        <f t="shared" si="144"/>
        <v>0</v>
      </c>
      <c r="BT156" s="48">
        <v>0</v>
      </c>
      <c r="BU156" s="4">
        <v>0</v>
      </c>
      <c r="BV156" s="49">
        <f t="shared" si="144"/>
        <v>0</v>
      </c>
      <c r="BW156" s="48">
        <v>0</v>
      </c>
      <c r="BX156" s="4">
        <v>0</v>
      </c>
      <c r="BY156" s="49">
        <f t="shared" si="144"/>
        <v>0</v>
      </c>
      <c r="BZ156" s="48">
        <v>0</v>
      </c>
      <c r="CA156" s="4">
        <v>0</v>
      </c>
      <c r="CB156" s="49">
        <f t="shared" si="146"/>
        <v>0</v>
      </c>
      <c r="CC156" s="48">
        <v>0</v>
      </c>
      <c r="CD156" s="4">
        <v>0</v>
      </c>
      <c r="CE156" s="49">
        <f t="shared" si="146"/>
        <v>0</v>
      </c>
      <c r="CF156" s="87">
        <v>5.0000000000000001E-4</v>
      </c>
      <c r="CG156" s="88">
        <v>0.30199999999999999</v>
      </c>
      <c r="CH156" s="49">
        <f t="shared" si="146"/>
        <v>604000</v>
      </c>
      <c r="CI156" s="48">
        <v>0</v>
      </c>
      <c r="CJ156" s="4">
        <v>0</v>
      </c>
      <c r="CK156" s="49">
        <f t="shared" si="146"/>
        <v>0</v>
      </c>
      <c r="CL156" s="48">
        <v>0</v>
      </c>
      <c r="CM156" s="4">
        <v>0</v>
      </c>
      <c r="CN156" s="49">
        <f t="shared" si="146"/>
        <v>0</v>
      </c>
      <c r="CO156" s="48">
        <v>0</v>
      </c>
      <c r="CP156" s="4">
        <v>0</v>
      </c>
      <c r="CQ156" s="49">
        <f t="shared" si="146"/>
        <v>0</v>
      </c>
      <c r="CR156" s="48">
        <v>0</v>
      </c>
      <c r="CS156" s="4">
        <v>0</v>
      </c>
      <c r="CT156" s="49">
        <f t="shared" si="146"/>
        <v>0</v>
      </c>
      <c r="CU156" s="7">
        <f t="shared" si="141"/>
        <v>0.1055</v>
      </c>
      <c r="CV156" s="10">
        <f t="shared" si="142"/>
        <v>13.231999999999999</v>
      </c>
    </row>
    <row r="157" spans="1:100" x14ac:dyDescent="0.3">
      <c r="A157" s="66">
        <v>2020</v>
      </c>
      <c r="B157" s="67" t="s">
        <v>13</v>
      </c>
      <c r="C157" s="48">
        <v>0</v>
      </c>
      <c r="D157" s="4">
        <v>0</v>
      </c>
      <c r="E157" s="49">
        <f t="shared" si="144"/>
        <v>0</v>
      </c>
      <c r="F157" s="48">
        <v>0</v>
      </c>
      <c r="G157" s="4">
        <v>0</v>
      </c>
      <c r="H157" s="49">
        <f t="shared" si="144"/>
        <v>0</v>
      </c>
      <c r="I157" s="48">
        <v>0</v>
      </c>
      <c r="J157" s="4">
        <v>0</v>
      </c>
      <c r="K157" s="49">
        <f t="shared" si="144"/>
        <v>0</v>
      </c>
      <c r="L157" s="48">
        <v>0</v>
      </c>
      <c r="M157" s="4">
        <v>0</v>
      </c>
      <c r="N157" s="49">
        <f t="shared" si="144"/>
        <v>0</v>
      </c>
      <c r="O157" s="89">
        <v>75</v>
      </c>
      <c r="P157" s="90">
        <v>1072.0550000000001</v>
      </c>
      <c r="Q157" s="49">
        <f t="shared" si="144"/>
        <v>14294.066666666668</v>
      </c>
      <c r="R157" s="48">
        <v>0</v>
      </c>
      <c r="S157" s="4">
        <v>0</v>
      </c>
      <c r="T157" s="49">
        <f t="shared" si="144"/>
        <v>0</v>
      </c>
      <c r="U157" s="48">
        <v>0</v>
      </c>
      <c r="V157" s="4">
        <v>0</v>
      </c>
      <c r="W157" s="49">
        <f t="shared" si="137"/>
        <v>0</v>
      </c>
      <c r="X157" s="48">
        <v>0</v>
      </c>
      <c r="Y157" s="4">
        <v>0</v>
      </c>
      <c r="Z157" s="49">
        <f t="shared" si="144"/>
        <v>0</v>
      </c>
      <c r="AA157" s="48">
        <v>0</v>
      </c>
      <c r="AB157" s="4">
        <v>0</v>
      </c>
      <c r="AC157" s="49">
        <f t="shared" si="144"/>
        <v>0</v>
      </c>
      <c r="AD157" s="48">
        <v>0</v>
      </c>
      <c r="AE157" s="4">
        <v>0</v>
      </c>
      <c r="AF157" s="49">
        <f t="shared" si="144"/>
        <v>0</v>
      </c>
      <c r="AG157" s="48">
        <v>0</v>
      </c>
      <c r="AH157" s="4">
        <v>0</v>
      </c>
      <c r="AI157" s="49">
        <f t="shared" si="144"/>
        <v>0</v>
      </c>
      <c r="AJ157" s="48">
        <v>0</v>
      </c>
      <c r="AK157" s="4">
        <v>0</v>
      </c>
      <c r="AL157" s="49">
        <f t="shared" si="145"/>
        <v>0</v>
      </c>
      <c r="AM157" s="48">
        <v>0</v>
      </c>
      <c r="AN157" s="4">
        <v>0</v>
      </c>
      <c r="AO157" s="49">
        <f t="shared" si="144"/>
        <v>0</v>
      </c>
      <c r="AP157" s="48">
        <v>0</v>
      </c>
      <c r="AQ157" s="4">
        <v>0</v>
      </c>
      <c r="AR157" s="49">
        <f t="shared" si="144"/>
        <v>0</v>
      </c>
      <c r="AS157" s="48">
        <v>0</v>
      </c>
      <c r="AT157" s="4">
        <v>0</v>
      </c>
      <c r="AU157" s="49">
        <f t="shared" si="144"/>
        <v>0</v>
      </c>
      <c r="AV157" s="48">
        <v>0</v>
      </c>
      <c r="AW157" s="4">
        <v>0</v>
      </c>
      <c r="AX157" s="49">
        <f t="shared" si="140"/>
        <v>0</v>
      </c>
      <c r="AY157" s="48">
        <v>0</v>
      </c>
      <c r="AZ157" s="4">
        <v>0</v>
      </c>
      <c r="BA157" s="49">
        <f t="shared" si="144"/>
        <v>0</v>
      </c>
      <c r="BB157" s="48">
        <v>0</v>
      </c>
      <c r="BC157" s="4">
        <v>0</v>
      </c>
      <c r="BD157" s="49">
        <f t="shared" si="144"/>
        <v>0</v>
      </c>
      <c r="BE157" s="48">
        <v>0</v>
      </c>
      <c r="BF157" s="4">
        <v>0</v>
      </c>
      <c r="BG157" s="49">
        <f t="shared" si="144"/>
        <v>0</v>
      </c>
      <c r="BH157" s="48">
        <v>0</v>
      </c>
      <c r="BI157" s="4">
        <v>0</v>
      </c>
      <c r="BJ157" s="49">
        <f t="shared" si="144"/>
        <v>0</v>
      </c>
      <c r="BK157" s="48">
        <v>0</v>
      </c>
      <c r="BL157" s="4">
        <v>0</v>
      </c>
      <c r="BM157" s="49">
        <f t="shared" si="144"/>
        <v>0</v>
      </c>
      <c r="BN157" s="48">
        <v>0</v>
      </c>
      <c r="BO157" s="4">
        <v>0</v>
      </c>
      <c r="BP157" s="49">
        <f t="shared" si="144"/>
        <v>0</v>
      </c>
      <c r="BQ157" s="48">
        <v>0</v>
      </c>
      <c r="BR157" s="4">
        <v>0</v>
      </c>
      <c r="BS157" s="49">
        <f t="shared" si="144"/>
        <v>0</v>
      </c>
      <c r="BT157" s="48">
        <v>0</v>
      </c>
      <c r="BU157" s="4">
        <v>0</v>
      </c>
      <c r="BV157" s="49">
        <f t="shared" si="144"/>
        <v>0</v>
      </c>
      <c r="BW157" s="48">
        <v>0</v>
      </c>
      <c r="BX157" s="4">
        <v>0</v>
      </c>
      <c r="BY157" s="49">
        <f t="shared" si="144"/>
        <v>0</v>
      </c>
      <c r="BZ157" s="48">
        <v>0</v>
      </c>
      <c r="CA157" s="4">
        <v>0</v>
      </c>
      <c r="CB157" s="49">
        <f t="shared" si="146"/>
        <v>0</v>
      </c>
      <c r="CC157" s="48">
        <v>0</v>
      </c>
      <c r="CD157" s="4">
        <v>0</v>
      </c>
      <c r="CE157" s="49">
        <f t="shared" si="146"/>
        <v>0</v>
      </c>
      <c r="CF157" s="48">
        <v>0</v>
      </c>
      <c r="CG157" s="4">
        <v>0</v>
      </c>
      <c r="CH157" s="49">
        <f t="shared" si="146"/>
        <v>0</v>
      </c>
      <c r="CI157" s="48">
        <v>0</v>
      </c>
      <c r="CJ157" s="4">
        <v>0</v>
      </c>
      <c r="CK157" s="49">
        <f t="shared" si="146"/>
        <v>0</v>
      </c>
      <c r="CL157" s="48">
        <v>0</v>
      </c>
      <c r="CM157" s="4">
        <v>0</v>
      </c>
      <c r="CN157" s="49">
        <f t="shared" si="146"/>
        <v>0</v>
      </c>
      <c r="CO157" s="48">
        <v>0</v>
      </c>
      <c r="CP157" s="4">
        <v>0</v>
      </c>
      <c r="CQ157" s="49">
        <f t="shared" si="146"/>
        <v>0</v>
      </c>
      <c r="CR157" s="48">
        <v>0</v>
      </c>
      <c r="CS157" s="4">
        <v>0</v>
      </c>
      <c r="CT157" s="49">
        <f t="shared" si="146"/>
        <v>0</v>
      </c>
      <c r="CU157" s="7">
        <f t="shared" si="141"/>
        <v>75</v>
      </c>
      <c r="CV157" s="10">
        <f t="shared" si="142"/>
        <v>1072.0550000000001</v>
      </c>
    </row>
    <row r="158" spans="1:100" x14ac:dyDescent="0.3">
      <c r="A158" s="66">
        <v>2020</v>
      </c>
      <c r="B158" s="67" t="s">
        <v>14</v>
      </c>
      <c r="C158" s="48">
        <v>0</v>
      </c>
      <c r="D158" s="4">
        <v>0</v>
      </c>
      <c r="E158" s="49">
        <f t="shared" si="144"/>
        <v>0</v>
      </c>
      <c r="F158" s="48">
        <v>0</v>
      </c>
      <c r="G158" s="4">
        <v>0</v>
      </c>
      <c r="H158" s="49">
        <f t="shared" si="144"/>
        <v>0</v>
      </c>
      <c r="I158" s="48">
        <v>0</v>
      </c>
      <c r="J158" s="4">
        <v>0</v>
      </c>
      <c r="K158" s="49">
        <f t="shared" si="144"/>
        <v>0</v>
      </c>
      <c r="L158" s="91">
        <v>4.5</v>
      </c>
      <c r="M158" s="4">
        <v>112.375</v>
      </c>
      <c r="N158" s="49">
        <f t="shared" si="144"/>
        <v>24972.222222222223</v>
      </c>
      <c r="O158" s="91">
        <v>50</v>
      </c>
      <c r="P158" s="4">
        <v>709.62099999999998</v>
      </c>
      <c r="Q158" s="49">
        <f t="shared" si="144"/>
        <v>14192.42</v>
      </c>
      <c r="R158" s="48">
        <v>0</v>
      </c>
      <c r="S158" s="4">
        <v>0</v>
      </c>
      <c r="T158" s="49">
        <f t="shared" si="144"/>
        <v>0</v>
      </c>
      <c r="U158" s="48">
        <v>0</v>
      </c>
      <c r="V158" s="4">
        <v>0</v>
      </c>
      <c r="W158" s="49">
        <f t="shared" si="137"/>
        <v>0</v>
      </c>
      <c r="X158" s="48">
        <v>0</v>
      </c>
      <c r="Y158" s="4">
        <v>0</v>
      </c>
      <c r="Z158" s="49">
        <f t="shared" si="144"/>
        <v>0</v>
      </c>
      <c r="AA158" s="48">
        <v>0</v>
      </c>
      <c r="AB158" s="4">
        <v>0</v>
      </c>
      <c r="AC158" s="49">
        <f t="shared" si="144"/>
        <v>0</v>
      </c>
      <c r="AD158" s="48">
        <v>0</v>
      </c>
      <c r="AE158" s="4">
        <v>0</v>
      </c>
      <c r="AF158" s="49">
        <f t="shared" si="144"/>
        <v>0</v>
      </c>
      <c r="AG158" s="48">
        <v>0</v>
      </c>
      <c r="AH158" s="4">
        <v>0</v>
      </c>
      <c r="AI158" s="49">
        <f t="shared" si="144"/>
        <v>0</v>
      </c>
      <c r="AJ158" s="48">
        <v>0</v>
      </c>
      <c r="AK158" s="4">
        <v>0</v>
      </c>
      <c r="AL158" s="49">
        <f t="shared" si="145"/>
        <v>0</v>
      </c>
      <c r="AM158" s="48">
        <v>0</v>
      </c>
      <c r="AN158" s="4">
        <v>0</v>
      </c>
      <c r="AO158" s="49">
        <f t="shared" si="144"/>
        <v>0</v>
      </c>
      <c r="AP158" s="48">
        <v>0</v>
      </c>
      <c r="AQ158" s="4">
        <v>0</v>
      </c>
      <c r="AR158" s="49">
        <f t="shared" si="144"/>
        <v>0</v>
      </c>
      <c r="AS158" s="48">
        <v>0</v>
      </c>
      <c r="AT158" s="4">
        <v>0</v>
      </c>
      <c r="AU158" s="49">
        <f t="shared" si="144"/>
        <v>0</v>
      </c>
      <c r="AV158" s="48">
        <v>0</v>
      </c>
      <c r="AW158" s="4">
        <v>0</v>
      </c>
      <c r="AX158" s="49">
        <f t="shared" si="140"/>
        <v>0</v>
      </c>
      <c r="AY158" s="48">
        <v>0</v>
      </c>
      <c r="AZ158" s="4">
        <v>0</v>
      </c>
      <c r="BA158" s="49">
        <f t="shared" si="144"/>
        <v>0</v>
      </c>
      <c r="BB158" s="48">
        <v>0</v>
      </c>
      <c r="BC158" s="4">
        <v>0</v>
      </c>
      <c r="BD158" s="49">
        <f t="shared" si="144"/>
        <v>0</v>
      </c>
      <c r="BE158" s="48">
        <v>0</v>
      </c>
      <c r="BF158" s="4">
        <v>0</v>
      </c>
      <c r="BG158" s="49">
        <f t="shared" si="144"/>
        <v>0</v>
      </c>
      <c r="BH158" s="48">
        <v>0</v>
      </c>
      <c r="BI158" s="4">
        <v>0</v>
      </c>
      <c r="BJ158" s="49">
        <f t="shared" si="144"/>
        <v>0</v>
      </c>
      <c r="BK158" s="48">
        <v>0</v>
      </c>
      <c r="BL158" s="4">
        <v>0</v>
      </c>
      <c r="BM158" s="49">
        <f t="shared" si="144"/>
        <v>0</v>
      </c>
      <c r="BN158" s="48">
        <v>0</v>
      </c>
      <c r="BO158" s="4">
        <v>0</v>
      </c>
      <c r="BP158" s="49">
        <f t="shared" si="144"/>
        <v>0</v>
      </c>
      <c r="BQ158" s="48">
        <v>0</v>
      </c>
      <c r="BR158" s="4">
        <v>0</v>
      </c>
      <c r="BS158" s="49">
        <f t="shared" si="144"/>
        <v>0</v>
      </c>
      <c r="BT158" s="48">
        <v>0</v>
      </c>
      <c r="BU158" s="4">
        <v>0</v>
      </c>
      <c r="BV158" s="49">
        <f t="shared" si="144"/>
        <v>0</v>
      </c>
      <c r="BW158" s="48">
        <v>0</v>
      </c>
      <c r="BX158" s="4">
        <v>0</v>
      </c>
      <c r="BY158" s="49">
        <f t="shared" si="144"/>
        <v>0</v>
      </c>
      <c r="BZ158" s="48">
        <v>0</v>
      </c>
      <c r="CA158" s="4">
        <v>0</v>
      </c>
      <c r="CB158" s="49">
        <f t="shared" si="146"/>
        <v>0</v>
      </c>
      <c r="CC158" s="48">
        <v>0</v>
      </c>
      <c r="CD158" s="4">
        <v>0</v>
      </c>
      <c r="CE158" s="49">
        <f t="shared" si="146"/>
        <v>0</v>
      </c>
      <c r="CF158" s="48">
        <v>0</v>
      </c>
      <c r="CG158" s="4">
        <v>0</v>
      </c>
      <c r="CH158" s="49">
        <f t="shared" si="146"/>
        <v>0</v>
      </c>
      <c r="CI158" s="48">
        <v>0</v>
      </c>
      <c r="CJ158" s="4">
        <v>0</v>
      </c>
      <c r="CK158" s="49">
        <f t="shared" si="146"/>
        <v>0</v>
      </c>
      <c r="CL158" s="48">
        <v>0</v>
      </c>
      <c r="CM158" s="4">
        <v>0</v>
      </c>
      <c r="CN158" s="49">
        <f t="shared" si="146"/>
        <v>0</v>
      </c>
      <c r="CO158" s="48">
        <v>0</v>
      </c>
      <c r="CP158" s="4">
        <v>0</v>
      </c>
      <c r="CQ158" s="49">
        <f t="shared" si="146"/>
        <v>0</v>
      </c>
      <c r="CR158" s="48">
        <v>0</v>
      </c>
      <c r="CS158" s="4">
        <v>0</v>
      </c>
      <c r="CT158" s="49">
        <f t="shared" si="146"/>
        <v>0</v>
      </c>
      <c r="CU158" s="7">
        <f t="shared" si="141"/>
        <v>54.5</v>
      </c>
      <c r="CV158" s="10">
        <f t="shared" si="142"/>
        <v>821.99599999999998</v>
      </c>
    </row>
    <row r="159" spans="1:100" x14ac:dyDescent="0.3">
      <c r="A159" s="66">
        <v>2020</v>
      </c>
      <c r="B159" s="49" t="s">
        <v>15</v>
      </c>
      <c r="C159" s="48">
        <v>0</v>
      </c>
      <c r="D159" s="4">
        <v>0</v>
      </c>
      <c r="E159" s="49">
        <f t="shared" si="144"/>
        <v>0</v>
      </c>
      <c r="F159" s="48">
        <v>0</v>
      </c>
      <c r="G159" s="4">
        <v>0</v>
      </c>
      <c r="H159" s="49">
        <f t="shared" si="144"/>
        <v>0</v>
      </c>
      <c r="I159" s="48">
        <v>0</v>
      </c>
      <c r="J159" s="4">
        <v>0</v>
      </c>
      <c r="K159" s="49">
        <f t="shared" si="144"/>
        <v>0</v>
      </c>
      <c r="L159" s="48">
        <v>0</v>
      </c>
      <c r="M159" s="4">
        <v>0</v>
      </c>
      <c r="N159" s="49">
        <f t="shared" si="144"/>
        <v>0</v>
      </c>
      <c r="O159" s="48">
        <v>0</v>
      </c>
      <c r="P159" s="4">
        <v>0</v>
      </c>
      <c r="Q159" s="49">
        <f t="shared" si="144"/>
        <v>0</v>
      </c>
      <c r="R159" s="48">
        <v>0</v>
      </c>
      <c r="S159" s="4">
        <v>0</v>
      </c>
      <c r="T159" s="49">
        <f t="shared" si="144"/>
        <v>0</v>
      </c>
      <c r="U159" s="89">
        <v>0</v>
      </c>
      <c r="V159" s="90">
        <v>0</v>
      </c>
      <c r="W159" s="49">
        <f t="shared" si="137"/>
        <v>0</v>
      </c>
      <c r="X159" s="89">
        <v>7.0049999999999999</v>
      </c>
      <c r="Y159" s="90">
        <v>548.62800000000004</v>
      </c>
      <c r="Z159" s="49">
        <f t="shared" si="144"/>
        <v>78319.486081370458</v>
      </c>
      <c r="AA159" s="48">
        <v>0</v>
      </c>
      <c r="AB159" s="4">
        <v>0</v>
      </c>
      <c r="AC159" s="49">
        <f t="shared" si="144"/>
        <v>0</v>
      </c>
      <c r="AD159" s="48">
        <v>0</v>
      </c>
      <c r="AE159" s="4">
        <v>0</v>
      </c>
      <c r="AF159" s="49">
        <f t="shared" si="144"/>
        <v>0</v>
      </c>
      <c r="AG159" s="48">
        <v>0</v>
      </c>
      <c r="AH159" s="4">
        <v>0</v>
      </c>
      <c r="AI159" s="49">
        <f t="shared" si="144"/>
        <v>0</v>
      </c>
      <c r="AJ159" s="48">
        <v>0</v>
      </c>
      <c r="AK159" s="4">
        <v>0</v>
      </c>
      <c r="AL159" s="49">
        <f t="shared" si="145"/>
        <v>0</v>
      </c>
      <c r="AM159" s="48">
        <v>0</v>
      </c>
      <c r="AN159" s="4">
        <v>0</v>
      </c>
      <c r="AO159" s="49">
        <f t="shared" si="144"/>
        <v>0</v>
      </c>
      <c r="AP159" s="48">
        <v>0</v>
      </c>
      <c r="AQ159" s="4">
        <v>0</v>
      </c>
      <c r="AR159" s="49">
        <f t="shared" si="144"/>
        <v>0</v>
      </c>
      <c r="AS159" s="48">
        <v>0</v>
      </c>
      <c r="AT159" s="4">
        <v>0</v>
      </c>
      <c r="AU159" s="49">
        <f t="shared" si="144"/>
        <v>0</v>
      </c>
      <c r="AV159" s="48">
        <v>0</v>
      </c>
      <c r="AW159" s="4">
        <v>0</v>
      </c>
      <c r="AX159" s="49">
        <f t="shared" si="140"/>
        <v>0</v>
      </c>
      <c r="AY159" s="48">
        <v>0</v>
      </c>
      <c r="AZ159" s="4">
        <v>0</v>
      </c>
      <c r="BA159" s="49">
        <f t="shared" si="144"/>
        <v>0</v>
      </c>
      <c r="BB159" s="48">
        <v>0</v>
      </c>
      <c r="BC159" s="4">
        <v>0</v>
      </c>
      <c r="BD159" s="49">
        <f t="shared" si="144"/>
        <v>0</v>
      </c>
      <c r="BE159" s="48">
        <v>0</v>
      </c>
      <c r="BF159" s="4">
        <v>0</v>
      </c>
      <c r="BG159" s="49">
        <f t="shared" si="144"/>
        <v>0</v>
      </c>
      <c r="BH159" s="48">
        <v>0</v>
      </c>
      <c r="BI159" s="4">
        <v>0</v>
      </c>
      <c r="BJ159" s="49">
        <f t="shared" si="144"/>
        <v>0</v>
      </c>
      <c r="BK159" s="48">
        <v>0</v>
      </c>
      <c r="BL159" s="4">
        <v>0</v>
      </c>
      <c r="BM159" s="49">
        <f t="shared" si="144"/>
        <v>0</v>
      </c>
      <c r="BN159" s="48">
        <v>0</v>
      </c>
      <c r="BO159" s="4">
        <v>0</v>
      </c>
      <c r="BP159" s="49">
        <f t="shared" si="144"/>
        <v>0</v>
      </c>
      <c r="BQ159" s="48">
        <v>0</v>
      </c>
      <c r="BR159" s="4">
        <v>0</v>
      </c>
      <c r="BS159" s="49">
        <f t="shared" si="144"/>
        <v>0</v>
      </c>
      <c r="BT159" s="48">
        <v>0</v>
      </c>
      <c r="BU159" s="4">
        <v>0</v>
      </c>
      <c r="BV159" s="49">
        <f t="shared" si="144"/>
        <v>0</v>
      </c>
      <c r="BW159" s="48">
        <v>0</v>
      </c>
      <c r="BX159" s="4">
        <v>0</v>
      </c>
      <c r="BY159" s="49">
        <f t="shared" si="144"/>
        <v>0</v>
      </c>
      <c r="BZ159" s="48">
        <v>0</v>
      </c>
      <c r="CA159" s="4">
        <v>0</v>
      </c>
      <c r="CB159" s="49">
        <f t="shared" si="146"/>
        <v>0</v>
      </c>
      <c r="CC159" s="48">
        <v>0</v>
      </c>
      <c r="CD159" s="4">
        <v>0</v>
      </c>
      <c r="CE159" s="49">
        <f t="shared" si="146"/>
        <v>0</v>
      </c>
      <c r="CF159" s="48">
        <v>0</v>
      </c>
      <c r="CG159" s="4">
        <v>0</v>
      </c>
      <c r="CH159" s="49">
        <f t="shared" si="146"/>
        <v>0</v>
      </c>
      <c r="CI159" s="48">
        <v>0</v>
      </c>
      <c r="CJ159" s="4">
        <v>0</v>
      </c>
      <c r="CK159" s="49">
        <f t="shared" si="146"/>
        <v>0</v>
      </c>
      <c r="CL159" s="48">
        <v>0</v>
      </c>
      <c r="CM159" s="4">
        <v>0</v>
      </c>
      <c r="CN159" s="49">
        <f t="shared" si="146"/>
        <v>0</v>
      </c>
      <c r="CO159" s="48">
        <v>0</v>
      </c>
      <c r="CP159" s="4">
        <v>0</v>
      </c>
      <c r="CQ159" s="49">
        <f t="shared" si="146"/>
        <v>0</v>
      </c>
      <c r="CR159" s="48">
        <v>0</v>
      </c>
      <c r="CS159" s="4">
        <v>0</v>
      </c>
      <c r="CT159" s="49">
        <f t="shared" si="146"/>
        <v>0</v>
      </c>
      <c r="CU159" s="7">
        <f t="shared" si="141"/>
        <v>7.0049999999999999</v>
      </c>
      <c r="CV159" s="10">
        <f t="shared" si="142"/>
        <v>548.62800000000004</v>
      </c>
    </row>
    <row r="160" spans="1:100" x14ac:dyDescent="0.3">
      <c r="A160" s="66">
        <v>2020</v>
      </c>
      <c r="B160" s="67" t="s">
        <v>16</v>
      </c>
      <c r="C160" s="48">
        <v>0</v>
      </c>
      <c r="D160" s="4">
        <v>0</v>
      </c>
      <c r="E160" s="49">
        <f t="shared" si="144"/>
        <v>0</v>
      </c>
      <c r="F160" s="48">
        <v>0</v>
      </c>
      <c r="G160" s="4">
        <v>0</v>
      </c>
      <c r="H160" s="49">
        <f t="shared" si="144"/>
        <v>0</v>
      </c>
      <c r="I160" s="48">
        <v>0</v>
      </c>
      <c r="J160" s="4">
        <v>0</v>
      </c>
      <c r="K160" s="49">
        <f t="shared" si="144"/>
        <v>0</v>
      </c>
      <c r="L160" s="48">
        <v>0</v>
      </c>
      <c r="M160" s="4">
        <v>0</v>
      </c>
      <c r="N160" s="49">
        <f t="shared" si="144"/>
        <v>0</v>
      </c>
      <c r="O160" s="91">
        <v>25</v>
      </c>
      <c r="P160" s="4">
        <v>326.67899999999997</v>
      </c>
      <c r="Q160" s="49">
        <f t="shared" si="144"/>
        <v>13067.16</v>
      </c>
      <c r="R160" s="48">
        <v>0</v>
      </c>
      <c r="S160" s="4">
        <v>0</v>
      </c>
      <c r="T160" s="49">
        <f t="shared" si="144"/>
        <v>0</v>
      </c>
      <c r="U160" s="48">
        <v>0</v>
      </c>
      <c r="V160" s="4">
        <v>0</v>
      </c>
      <c r="W160" s="49">
        <f t="shared" si="137"/>
        <v>0</v>
      </c>
      <c r="X160" s="48">
        <v>0</v>
      </c>
      <c r="Y160" s="4">
        <v>0</v>
      </c>
      <c r="Z160" s="49">
        <f t="shared" si="144"/>
        <v>0</v>
      </c>
      <c r="AA160" s="91">
        <v>2.5</v>
      </c>
      <c r="AB160" s="4">
        <v>99.414000000000001</v>
      </c>
      <c r="AC160" s="49">
        <f t="shared" si="144"/>
        <v>39765.599999999999</v>
      </c>
      <c r="AD160" s="48">
        <v>0</v>
      </c>
      <c r="AE160" s="4">
        <v>0</v>
      </c>
      <c r="AF160" s="49">
        <f t="shared" si="144"/>
        <v>0</v>
      </c>
      <c r="AG160" s="48">
        <v>0</v>
      </c>
      <c r="AH160" s="4">
        <v>0</v>
      </c>
      <c r="AI160" s="49">
        <f t="shared" si="144"/>
        <v>0</v>
      </c>
      <c r="AJ160" s="48">
        <v>0</v>
      </c>
      <c r="AK160" s="4">
        <v>0</v>
      </c>
      <c r="AL160" s="49">
        <f t="shared" si="145"/>
        <v>0</v>
      </c>
      <c r="AM160" s="48">
        <v>0</v>
      </c>
      <c r="AN160" s="4">
        <v>0</v>
      </c>
      <c r="AO160" s="49">
        <f t="shared" si="144"/>
        <v>0</v>
      </c>
      <c r="AP160" s="48">
        <v>0</v>
      </c>
      <c r="AQ160" s="4">
        <v>0</v>
      </c>
      <c r="AR160" s="49">
        <f t="shared" si="144"/>
        <v>0</v>
      </c>
      <c r="AS160" s="48">
        <v>0</v>
      </c>
      <c r="AT160" s="4">
        <v>0</v>
      </c>
      <c r="AU160" s="49">
        <f t="shared" si="144"/>
        <v>0</v>
      </c>
      <c r="AV160" s="48">
        <v>0</v>
      </c>
      <c r="AW160" s="4">
        <v>0</v>
      </c>
      <c r="AX160" s="49">
        <f t="shared" si="140"/>
        <v>0</v>
      </c>
      <c r="AY160" s="48">
        <v>0</v>
      </c>
      <c r="AZ160" s="4">
        <v>0</v>
      </c>
      <c r="BA160" s="49">
        <f t="shared" si="144"/>
        <v>0</v>
      </c>
      <c r="BB160" s="48">
        <v>0</v>
      </c>
      <c r="BC160" s="4">
        <v>0</v>
      </c>
      <c r="BD160" s="49">
        <f t="shared" si="144"/>
        <v>0</v>
      </c>
      <c r="BE160" s="48">
        <v>0</v>
      </c>
      <c r="BF160" s="4">
        <v>0</v>
      </c>
      <c r="BG160" s="49">
        <f t="shared" si="144"/>
        <v>0</v>
      </c>
      <c r="BH160" s="91">
        <v>3.15</v>
      </c>
      <c r="BI160" s="4">
        <v>548.33299999999997</v>
      </c>
      <c r="BJ160" s="92">
        <f t="shared" si="144"/>
        <v>174073.96825396825</v>
      </c>
      <c r="BK160" s="48">
        <v>0</v>
      </c>
      <c r="BL160" s="4">
        <v>0</v>
      </c>
      <c r="BM160" s="49">
        <f t="shared" si="144"/>
        <v>0</v>
      </c>
      <c r="BN160" s="48">
        <v>0</v>
      </c>
      <c r="BO160" s="4">
        <v>0</v>
      </c>
      <c r="BP160" s="49">
        <f t="shared" si="144"/>
        <v>0</v>
      </c>
      <c r="BQ160" s="48">
        <v>0</v>
      </c>
      <c r="BR160" s="4">
        <v>0</v>
      </c>
      <c r="BS160" s="49">
        <f t="shared" si="144"/>
        <v>0</v>
      </c>
      <c r="BT160" s="48">
        <v>0</v>
      </c>
      <c r="BU160" s="4">
        <v>0</v>
      </c>
      <c r="BV160" s="49">
        <f t="shared" si="144"/>
        <v>0</v>
      </c>
      <c r="BW160" s="48">
        <v>0</v>
      </c>
      <c r="BX160" s="4">
        <v>0</v>
      </c>
      <c r="BY160" s="49">
        <f t="shared" si="144"/>
        <v>0</v>
      </c>
      <c r="BZ160" s="48">
        <v>0</v>
      </c>
      <c r="CA160" s="4">
        <v>0</v>
      </c>
      <c r="CB160" s="49">
        <f t="shared" si="146"/>
        <v>0</v>
      </c>
      <c r="CC160" s="48">
        <v>0</v>
      </c>
      <c r="CD160" s="4">
        <v>0</v>
      </c>
      <c r="CE160" s="49">
        <f t="shared" si="146"/>
        <v>0</v>
      </c>
      <c r="CF160" s="48">
        <v>0</v>
      </c>
      <c r="CG160" s="4">
        <v>0</v>
      </c>
      <c r="CH160" s="49">
        <f t="shared" si="146"/>
        <v>0</v>
      </c>
      <c r="CI160" s="48">
        <v>0</v>
      </c>
      <c r="CJ160" s="4">
        <v>0</v>
      </c>
      <c r="CK160" s="49">
        <f t="shared" si="146"/>
        <v>0</v>
      </c>
      <c r="CL160" s="48">
        <v>0</v>
      </c>
      <c r="CM160" s="4">
        <v>0</v>
      </c>
      <c r="CN160" s="49">
        <f t="shared" si="146"/>
        <v>0</v>
      </c>
      <c r="CO160" s="48">
        <v>0</v>
      </c>
      <c r="CP160" s="4">
        <v>0</v>
      </c>
      <c r="CQ160" s="49">
        <f t="shared" si="146"/>
        <v>0</v>
      </c>
      <c r="CR160" s="48">
        <v>0</v>
      </c>
      <c r="CS160" s="4">
        <v>0</v>
      </c>
      <c r="CT160" s="49">
        <f t="shared" si="146"/>
        <v>0</v>
      </c>
      <c r="CU160" s="7">
        <f t="shared" si="141"/>
        <v>30.65</v>
      </c>
      <c r="CV160" s="10">
        <f t="shared" si="142"/>
        <v>974.42599999999993</v>
      </c>
    </row>
    <row r="161" spans="1:100" ht="15" thickBot="1" x14ac:dyDescent="0.35">
      <c r="A161" s="80"/>
      <c r="B161" s="81" t="s">
        <v>17</v>
      </c>
      <c r="C161" s="50">
        <f t="shared" ref="C161:D161" si="147">SUM(C149:C160)</f>
        <v>0</v>
      </c>
      <c r="D161" s="33">
        <f t="shared" si="147"/>
        <v>0</v>
      </c>
      <c r="E161" s="51"/>
      <c r="F161" s="50">
        <f t="shared" ref="F161:G161" si="148">SUM(F149:F160)</f>
        <v>0</v>
      </c>
      <c r="G161" s="33">
        <f t="shared" si="148"/>
        <v>0</v>
      </c>
      <c r="H161" s="51"/>
      <c r="I161" s="50">
        <f t="shared" ref="I161:J161" si="149">SUM(I149:I160)</f>
        <v>0</v>
      </c>
      <c r="J161" s="33">
        <f t="shared" si="149"/>
        <v>0</v>
      </c>
      <c r="K161" s="51"/>
      <c r="L161" s="50">
        <f t="shared" ref="L161:M161" si="150">SUM(L149:L160)</f>
        <v>4.5</v>
      </c>
      <c r="M161" s="33">
        <f t="shared" si="150"/>
        <v>112.375</v>
      </c>
      <c r="N161" s="51"/>
      <c r="O161" s="50">
        <f t="shared" ref="O161:P161" si="151">SUM(O149:O160)</f>
        <v>401</v>
      </c>
      <c r="P161" s="33">
        <f t="shared" si="151"/>
        <v>5655.3739999999998</v>
      </c>
      <c r="Q161" s="51"/>
      <c r="R161" s="50">
        <f t="shared" ref="R161:S161" si="152">SUM(R149:R160)</f>
        <v>0</v>
      </c>
      <c r="S161" s="33">
        <f t="shared" si="152"/>
        <v>0</v>
      </c>
      <c r="T161" s="51"/>
      <c r="U161" s="50">
        <f t="shared" ref="U161:V161" si="153">SUM(U149:U160)</f>
        <v>0</v>
      </c>
      <c r="V161" s="33">
        <f t="shared" si="153"/>
        <v>0</v>
      </c>
      <c r="W161" s="51"/>
      <c r="X161" s="50">
        <f t="shared" ref="X161:Y161" si="154">SUM(X149:X160)</f>
        <v>18.315000000000001</v>
      </c>
      <c r="Y161" s="33">
        <f t="shared" si="154"/>
        <v>1691.0749999999998</v>
      </c>
      <c r="Z161" s="51"/>
      <c r="AA161" s="50">
        <f t="shared" ref="AA161:AB161" si="155">SUM(AA149:AA160)</f>
        <v>3.6793100000000001</v>
      </c>
      <c r="AB161" s="33">
        <f t="shared" si="155"/>
        <v>149.23000000000002</v>
      </c>
      <c r="AC161" s="51"/>
      <c r="AD161" s="50">
        <f t="shared" ref="AD161:AE161" si="156">SUM(AD149:AD160)</f>
        <v>0</v>
      </c>
      <c r="AE161" s="33">
        <f t="shared" si="156"/>
        <v>0</v>
      </c>
      <c r="AF161" s="51"/>
      <c r="AG161" s="50">
        <f t="shared" ref="AG161:AH161" si="157">SUM(AG149:AG160)</f>
        <v>0</v>
      </c>
      <c r="AH161" s="33">
        <f t="shared" si="157"/>
        <v>0</v>
      </c>
      <c r="AI161" s="51"/>
      <c r="AJ161" s="50">
        <f t="shared" ref="AJ161:AK161" si="158">SUM(AJ149:AJ160)</f>
        <v>0</v>
      </c>
      <c r="AK161" s="33">
        <f t="shared" si="158"/>
        <v>0</v>
      </c>
      <c r="AL161" s="51"/>
      <c r="AM161" s="50">
        <f t="shared" ref="AM161:AN161" si="159">SUM(AM149:AM160)</f>
        <v>0</v>
      </c>
      <c r="AN161" s="33">
        <f t="shared" si="159"/>
        <v>0</v>
      </c>
      <c r="AO161" s="51"/>
      <c r="AP161" s="50">
        <f t="shared" ref="AP161:AQ161" si="160">SUM(AP149:AP160)</f>
        <v>0</v>
      </c>
      <c r="AQ161" s="33">
        <f t="shared" si="160"/>
        <v>0</v>
      </c>
      <c r="AR161" s="51"/>
      <c r="AS161" s="50">
        <f t="shared" ref="AS161:AT161" si="161">SUM(AS149:AS160)</f>
        <v>0</v>
      </c>
      <c r="AT161" s="33">
        <f t="shared" si="161"/>
        <v>0</v>
      </c>
      <c r="AU161" s="51"/>
      <c r="AV161" s="50">
        <f t="shared" ref="AV161:AW161" si="162">SUM(AV149:AV160)</f>
        <v>0</v>
      </c>
      <c r="AW161" s="33">
        <f t="shared" si="162"/>
        <v>0</v>
      </c>
      <c r="AX161" s="51"/>
      <c r="AY161" s="50">
        <f t="shared" ref="AY161:AZ161" si="163">SUM(AY149:AY160)</f>
        <v>0</v>
      </c>
      <c r="AZ161" s="33">
        <f t="shared" si="163"/>
        <v>0</v>
      </c>
      <c r="BA161" s="51"/>
      <c r="BB161" s="50">
        <f t="shared" ref="BB161:BC161" si="164">SUM(BB149:BB160)</f>
        <v>12</v>
      </c>
      <c r="BC161" s="33">
        <f t="shared" si="164"/>
        <v>197.28</v>
      </c>
      <c r="BD161" s="51"/>
      <c r="BE161" s="50">
        <f t="shared" ref="BE161:BF161" si="165">SUM(BE149:BE160)</f>
        <v>0</v>
      </c>
      <c r="BF161" s="33">
        <f t="shared" si="165"/>
        <v>0</v>
      </c>
      <c r="BG161" s="51"/>
      <c r="BH161" s="50">
        <f t="shared" ref="BH161:BI161" si="166">SUM(BH149:BH160)</f>
        <v>3.15</v>
      </c>
      <c r="BI161" s="33">
        <f t="shared" si="166"/>
        <v>548.33299999999997</v>
      </c>
      <c r="BJ161" s="51"/>
      <c r="BK161" s="50">
        <f t="shared" ref="BK161:BL161" si="167">SUM(BK149:BK160)</f>
        <v>0</v>
      </c>
      <c r="BL161" s="33">
        <f t="shared" si="167"/>
        <v>0</v>
      </c>
      <c r="BM161" s="51"/>
      <c r="BN161" s="50">
        <f t="shared" ref="BN161:BO161" si="168">SUM(BN149:BN160)</f>
        <v>0</v>
      </c>
      <c r="BO161" s="33">
        <f t="shared" si="168"/>
        <v>0</v>
      </c>
      <c r="BP161" s="51"/>
      <c r="BQ161" s="50">
        <f t="shared" ref="BQ161:BR161" si="169">SUM(BQ149:BQ160)</f>
        <v>0</v>
      </c>
      <c r="BR161" s="33">
        <f t="shared" si="169"/>
        <v>0</v>
      </c>
      <c r="BS161" s="51"/>
      <c r="BT161" s="50">
        <f t="shared" ref="BT161:BU161" si="170">SUM(BT149:BT160)</f>
        <v>0</v>
      </c>
      <c r="BU161" s="33">
        <f t="shared" si="170"/>
        <v>0</v>
      </c>
      <c r="BV161" s="51"/>
      <c r="BW161" s="50">
        <f t="shared" ref="BW161:BX161" si="171">SUM(BW149:BW160)</f>
        <v>0</v>
      </c>
      <c r="BX161" s="33">
        <f t="shared" si="171"/>
        <v>0</v>
      </c>
      <c r="BY161" s="51"/>
      <c r="BZ161" s="50">
        <f t="shared" ref="BZ161:CA161" si="172">SUM(BZ149:BZ160)</f>
        <v>0</v>
      </c>
      <c r="CA161" s="33">
        <f t="shared" si="172"/>
        <v>0</v>
      </c>
      <c r="CB161" s="51"/>
      <c r="CC161" s="50">
        <f t="shared" ref="CC161:CD161" si="173">SUM(CC149:CC160)</f>
        <v>0</v>
      </c>
      <c r="CD161" s="33">
        <f t="shared" si="173"/>
        <v>0</v>
      </c>
      <c r="CE161" s="51"/>
      <c r="CF161" s="50">
        <f t="shared" ref="CF161:CG161" si="174">SUM(CF149:CF160)</f>
        <v>5.0000000000000001E-4</v>
      </c>
      <c r="CG161" s="33">
        <f t="shared" si="174"/>
        <v>0.30199999999999999</v>
      </c>
      <c r="CH161" s="51"/>
      <c r="CI161" s="50">
        <f t="shared" ref="CI161:CJ161" si="175">SUM(CI149:CI160)</f>
        <v>0</v>
      </c>
      <c r="CJ161" s="33">
        <f t="shared" si="175"/>
        <v>0</v>
      </c>
      <c r="CK161" s="51"/>
      <c r="CL161" s="50">
        <f t="shared" ref="CL161:CM161" si="176">SUM(CL149:CL160)</f>
        <v>0</v>
      </c>
      <c r="CM161" s="33">
        <f t="shared" si="176"/>
        <v>0</v>
      </c>
      <c r="CN161" s="51"/>
      <c r="CO161" s="50">
        <f t="shared" ref="CO161:CP161" si="177">SUM(CO149:CO160)</f>
        <v>0</v>
      </c>
      <c r="CP161" s="33">
        <f t="shared" si="177"/>
        <v>0</v>
      </c>
      <c r="CQ161" s="51"/>
      <c r="CR161" s="50">
        <f t="shared" ref="CR161:CS161" si="178">SUM(CR149:CR160)</f>
        <v>0</v>
      </c>
      <c r="CS161" s="33">
        <f t="shared" si="178"/>
        <v>0</v>
      </c>
      <c r="CT161" s="51"/>
      <c r="CU161" s="35">
        <f t="shared" si="141"/>
        <v>442.64480999999995</v>
      </c>
      <c r="CV161" s="36">
        <f t="shared" si="142"/>
        <v>8353.9689999999991</v>
      </c>
    </row>
    <row r="162" spans="1:100" x14ac:dyDescent="0.3">
      <c r="A162" s="66">
        <v>2021</v>
      </c>
      <c r="B162" s="67" t="s">
        <v>5</v>
      </c>
      <c r="C162" s="48">
        <v>0</v>
      </c>
      <c r="D162" s="4">
        <v>0</v>
      </c>
      <c r="E162" s="49">
        <f>IF(C162=0,0,D162/C162*1000)</f>
        <v>0</v>
      </c>
      <c r="F162" s="48">
        <v>0</v>
      </c>
      <c r="G162" s="4">
        <v>0</v>
      </c>
      <c r="H162" s="49">
        <f t="shared" ref="H162:H173" si="179">IF(F162=0,0,G162/F162*1000)</f>
        <v>0</v>
      </c>
      <c r="I162" s="48">
        <v>0</v>
      </c>
      <c r="J162" s="4">
        <v>0</v>
      </c>
      <c r="K162" s="49">
        <f t="shared" ref="K162:K173" si="180">IF(I162=0,0,J162/I162*1000)</f>
        <v>0</v>
      </c>
      <c r="L162" s="91">
        <v>42</v>
      </c>
      <c r="M162" s="4">
        <v>832.29499999999996</v>
      </c>
      <c r="N162" s="49">
        <f t="shared" ref="N162:N173" si="181">IF(L162=0,0,M162/L162*1000)</f>
        <v>19816.547619047618</v>
      </c>
      <c r="O162" s="91">
        <v>25</v>
      </c>
      <c r="P162" s="4">
        <v>352.91399999999999</v>
      </c>
      <c r="Q162" s="49">
        <f t="shared" ref="Q162:Q173" si="182">IF(O162=0,0,P162/O162*1000)</f>
        <v>14116.56</v>
      </c>
      <c r="R162" s="48">
        <v>0</v>
      </c>
      <c r="S162" s="4">
        <v>0</v>
      </c>
      <c r="T162" s="49">
        <f t="shared" ref="T162:T173" si="183">IF(R162=0,0,S162/R162*1000)</f>
        <v>0</v>
      </c>
      <c r="U162" s="48">
        <v>0</v>
      </c>
      <c r="V162" s="4">
        <v>0</v>
      </c>
      <c r="W162" s="49">
        <f t="shared" ref="W162:W173" si="184">IF(U162=0,0,V162/U162*1000)</f>
        <v>0</v>
      </c>
      <c r="X162" s="48">
        <v>0</v>
      </c>
      <c r="Y162" s="4">
        <v>0</v>
      </c>
      <c r="Z162" s="49">
        <f t="shared" ref="Z162:Z173" si="185">IF(X162=0,0,Y162/X162*1000)</f>
        <v>0</v>
      </c>
      <c r="AA162" s="48">
        <v>0</v>
      </c>
      <c r="AB162" s="4">
        <v>0</v>
      </c>
      <c r="AC162" s="49">
        <f t="shared" ref="AC162:AC173" si="186">IF(AA162=0,0,AB162/AA162*1000)</f>
        <v>0</v>
      </c>
      <c r="AD162" s="48">
        <v>0</v>
      </c>
      <c r="AE162" s="4">
        <v>0</v>
      </c>
      <c r="AF162" s="49">
        <f t="shared" ref="AF162:AF173" si="187">IF(AD162=0,0,AE162/AD162*1000)</f>
        <v>0</v>
      </c>
      <c r="AG162" s="48">
        <v>0</v>
      </c>
      <c r="AH162" s="4">
        <v>0</v>
      </c>
      <c r="AI162" s="49">
        <f t="shared" ref="AI162:AI173" si="188">IF(AG162=0,0,AH162/AG162*1000)</f>
        <v>0</v>
      </c>
      <c r="AJ162" s="91">
        <v>25</v>
      </c>
      <c r="AK162" s="4">
        <v>358.66699999999997</v>
      </c>
      <c r="AL162" s="49">
        <f t="shared" ref="AL162:AL173" si="189">IF(AJ162=0,0,AK162/AJ162*1000)</f>
        <v>14346.679999999998</v>
      </c>
      <c r="AM162" s="48">
        <v>0</v>
      </c>
      <c r="AN162" s="4">
        <v>0</v>
      </c>
      <c r="AO162" s="49">
        <f t="shared" ref="AO162:AO173" si="190">IF(AM162=0,0,AN162/AM162*1000)</f>
        <v>0</v>
      </c>
      <c r="AP162" s="48">
        <v>0</v>
      </c>
      <c r="AQ162" s="4">
        <v>0</v>
      </c>
      <c r="AR162" s="49">
        <f t="shared" ref="AR162:AR173" si="191">IF(AP162=0,0,AQ162/AP162*1000)</f>
        <v>0</v>
      </c>
      <c r="AS162" s="48">
        <v>0</v>
      </c>
      <c r="AT162" s="4">
        <v>0</v>
      </c>
      <c r="AU162" s="49">
        <f t="shared" ref="AU162:AU173" si="192">IF(AS162=0,0,AT162/AS162*1000)</f>
        <v>0</v>
      </c>
      <c r="AV162" s="48">
        <v>0</v>
      </c>
      <c r="AW162" s="4">
        <v>0</v>
      </c>
      <c r="AX162" s="49">
        <f t="shared" ref="AX162:AX173" si="193">IF(AV162=0,0,AW162/AV162*1000)</f>
        <v>0</v>
      </c>
      <c r="AY162" s="48">
        <v>0</v>
      </c>
      <c r="AZ162" s="4">
        <v>0</v>
      </c>
      <c r="BA162" s="49">
        <f t="shared" ref="BA162:BA173" si="194">IF(AY162=0,0,AZ162/AY162*1000)</f>
        <v>0</v>
      </c>
      <c r="BB162" s="48">
        <v>0</v>
      </c>
      <c r="BC162" s="4">
        <v>0</v>
      </c>
      <c r="BD162" s="49">
        <f t="shared" ref="BD162:BD173" si="195">IF(BB162=0,0,BC162/BB162*1000)</f>
        <v>0</v>
      </c>
      <c r="BE162" s="48">
        <v>0</v>
      </c>
      <c r="BF162" s="4">
        <v>0</v>
      </c>
      <c r="BG162" s="49">
        <f t="shared" ref="BG162:BG173" si="196">IF(BE162=0,0,BF162/BE162*1000)</f>
        <v>0</v>
      </c>
      <c r="BH162" s="48">
        <v>0</v>
      </c>
      <c r="BI162" s="4">
        <v>0</v>
      </c>
      <c r="BJ162" s="49">
        <f t="shared" ref="BJ162:BJ173" si="197">IF(BH162=0,0,BI162/BH162*1000)</f>
        <v>0</v>
      </c>
      <c r="BK162" s="48">
        <v>0</v>
      </c>
      <c r="BL162" s="4">
        <v>0</v>
      </c>
      <c r="BM162" s="49">
        <f t="shared" ref="BM162:BM173" si="198">IF(BK162=0,0,BL162/BK162*1000)</f>
        <v>0</v>
      </c>
      <c r="BN162" s="48">
        <v>0</v>
      </c>
      <c r="BO162" s="4">
        <v>0</v>
      </c>
      <c r="BP162" s="49">
        <f t="shared" ref="BP162:BP173" si="199">IF(BN162=0,0,BO162/BN162*1000)</f>
        <v>0</v>
      </c>
      <c r="BQ162" s="48">
        <v>0</v>
      </c>
      <c r="BR162" s="4">
        <v>0</v>
      </c>
      <c r="BS162" s="49">
        <f t="shared" ref="BS162:BS173" si="200">IF(BQ162=0,0,BR162/BQ162*1000)</f>
        <v>0</v>
      </c>
      <c r="BT162" s="48">
        <v>0</v>
      </c>
      <c r="BU162" s="4">
        <v>0</v>
      </c>
      <c r="BV162" s="49">
        <f t="shared" ref="BV162:BV173" si="201">IF(BT162=0,0,BU162/BT162*1000)</f>
        <v>0</v>
      </c>
      <c r="BW162" s="48">
        <v>0</v>
      </c>
      <c r="BX162" s="4">
        <v>0</v>
      </c>
      <c r="BY162" s="49">
        <f t="shared" ref="BY162:BY173" si="202">IF(BW162=0,0,BX162/BW162*1000)</f>
        <v>0</v>
      </c>
      <c r="BZ162" s="91">
        <v>2.5049999999999999</v>
      </c>
      <c r="CA162" s="4">
        <v>304.86700000000002</v>
      </c>
      <c r="CB162" s="49">
        <f t="shared" ref="CB162:CB173" si="203">IF(BZ162=0,0,CA162/BZ162*1000)</f>
        <v>121703.39321357287</v>
      </c>
      <c r="CC162" s="48">
        <v>0</v>
      </c>
      <c r="CD162" s="4">
        <v>0</v>
      </c>
      <c r="CE162" s="49">
        <f t="shared" ref="CE162:CE173" si="204">IF(CC162=0,0,CD162/CC162*1000)</f>
        <v>0</v>
      </c>
      <c r="CF162" s="48">
        <v>0</v>
      </c>
      <c r="CG162" s="4">
        <v>0</v>
      </c>
      <c r="CH162" s="49">
        <f t="shared" ref="CH162:CH173" si="205">IF(CF162=0,0,CG162/CF162*1000)</f>
        <v>0</v>
      </c>
      <c r="CI162" s="48">
        <v>0</v>
      </c>
      <c r="CJ162" s="4">
        <v>0</v>
      </c>
      <c r="CK162" s="49">
        <f t="shared" ref="CK162:CK173" si="206">IF(CI162=0,0,CJ162/CI162*1000)</f>
        <v>0</v>
      </c>
      <c r="CL162" s="48">
        <v>0</v>
      </c>
      <c r="CM162" s="4">
        <v>0</v>
      </c>
      <c r="CN162" s="49">
        <f t="shared" ref="CN162:CN173" si="207">IF(CL162=0,0,CM162/CL162*1000)</f>
        <v>0</v>
      </c>
      <c r="CO162" s="48">
        <v>0</v>
      </c>
      <c r="CP162" s="4">
        <v>0</v>
      </c>
      <c r="CQ162" s="49">
        <f t="shared" ref="CQ162:CQ173" si="208">IF(CO162=0,0,CP162/CO162*1000)</f>
        <v>0</v>
      </c>
      <c r="CR162" s="48">
        <v>0</v>
      </c>
      <c r="CS162" s="4">
        <v>0</v>
      </c>
      <c r="CT162" s="49">
        <f t="shared" ref="CT162:CT173" si="209">IF(CR162=0,0,CS162/CR162*1000)</f>
        <v>0</v>
      </c>
      <c r="CU162" s="7">
        <f t="shared" ref="CU162:CU169" si="210">SUM(CI162,BT162,BQ162,BB162,AP162,AM162,AA162,X162,O162,L162,I162+BE162+BN162+CR162+CO162+CL162+CC162+BH162+AY162+AS162+AD162+R162+F162+C162)+AG162+BW162+BK162+CF162+BZ162+AJ162+U162</f>
        <v>94.504999999999995</v>
      </c>
      <c r="CV162" s="10">
        <f t="shared" ref="CV162:CV169" si="211">SUM(CJ162,BU162,BR162,BC162,AQ162,AN162,AB162,Y162,P162,M162,J162+BF162+BO162+CS162+CP162+CM162+CD162+BI162+AZ162+AT162+AE162+S162+G162+D162)+AH162+BX162+BL162+CG162+CA162+AK162+V162</f>
        <v>1848.7429999999997</v>
      </c>
    </row>
    <row r="163" spans="1:100" x14ac:dyDescent="0.3">
      <c r="A163" s="66">
        <v>2021</v>
      </c>
      <c r="B163" s="67" t="s">
        <v>6</v>
      </c>
      <c r="C163" s="48">
        <v>0</v>
      </c>
      <c r="D163" s="4">
        <v>0</v>
      </c>
      <c r="E163" s="49">
        <f t="shared" ref="E163:E164" si="212">IF(C163=0,0,D163/C163*1000)</f>
        <v>0</v>
      </c>
      <c r="F163" s="48">
        <v>0</v>
      </c>
      <c r="G163" s="4">
        <v>0</v>
      </c>
      <c r="H163" s="49">
        <f t="shared" si="179"/>
        <v>0</v>
      </c>
      <c r="I163" s="48">
        <v>0</v>
      </c>
      <c r="J163" s="4">
        <v>0</v>
      </c>
      <c r="K163" s="49">
        <f t="shared" si="180"/>
        <v>0</v>
      </c>
      <c r="L163" s="48">
        <v>0</v>
      </c>
      <c r="M163" s="4">
        <v>0</v>
      </c>
      <c r="N163" s="49">
        <f t="shared" si="181"/>
        <v>0</v>
      </c>
      <c r="O163" s="91">
        <v>100.005</v>
      </c>
      <c r="P163" s="4">
        <v>1376.463</v>
      </c>
      <c r="Q163" s="49">
        <f t="shared" si="182"/>
        <v>13763.941802909854</v>
      </c>
      <c r="R163" s="48">
        <v>0</v>
      </c>
      <c r="S163" s="4">
        <v>0</v>
      </c>
      <c r="T163" s="49">
        <f t="shared" si="183"/>
        <v>0</v>
      </c>
      <c r="U163" s="48">
        <v>0</v>
      </c>
      <c r="V163" s="4">
        <v>0</v>
      </c>
      <c r="W163" s="49">
        <f t="shared" si="184"/>
        <v>0</v>
      </c>
      <c r="X163" s="48">
        <v>0</v>
      </c>
      <c r="Y163" s="4">
        <v>0</v>
      </c>
      <c r="Z163" s="49">
        <f t="shared" si="185"/>
        <v>0</v>
      </c>
      <c r="AA163" s="91">
        <v>0.34917000000000004</v>
      </c>
      <c r="AB163" s="4">
        <v>14.375999999999999</v>
      </c>
      <c r="AC163" s="49">
        <f t="shared" si="186"/>
        <v>41171.921986424946</v>
      </c>
      <c r="AD163" s="48">
        <v>0</v>
      </c>
      <c r="AE163" s="4">
        <v>0</v>
      </c>
      <c r="AF163" s="49">
        <f t="shared" si="187"/>
        <v>0</v>
      </c>
      <c r="AG163" s="48">
        <v>0</v>
      </c>
      <c r="AH163" s="4">
        <v>0</v>
      </c>
      <c r="AI163" s="49">
        <f t="shared" si="188"/>
        <v>0</v>
      </c>
      <c r="AJ163" s="48">
        <v>0</v>
      </c>
      <c r="AK163" s="4">
        <v>0</v>
      </c>
      <c r="AL163" s="49">
        <f t="shared" si="189"/>
        <v>0</v>
      </c>
      <c r="AM163" s="48">
        <v>0</v>
      </c>
      <c r="AN163" s="4">
        <v>0</v>
      </c>
      <c r="AO163" s="49">
        <f t="shared" si="190"/>
        <v>0</v>
      </c>
      <c r="AP163" s="48">
        <v>0</v>
      </c>
      <c r="AQ163" s="4">
        <v>0</v>
      </c>
      <c r="AR163" s="49">
        <f t="shared" si="191"/>
        <v>0</v>
      </c>
      <c r="AS163" s="48">
        <v>0</v>
      </c>
      <c r="AT163" s="4">
        <v>0</v>
      </c>
      <c r="AU163" s="49">
        <f t="shared" si="192"/>
        <v>0</v>
      </c>
      <c r="AV163" s="48">
        <v>0</v>
      </c>
      <c r="AW163" s="4">
        <v>0</v>
      </c>
      <c r="AX163" s="49">
        <f t="shared" si="193"/>
        <v>0</v>
      </c>
      <c r="AY163" s="48">
        <v>0</v>
      </c>
      <c r="AZ163" s="4">
        <v>0</v>
      </c>
      <c r="BA163" s="49">
        <f t="shared" si="194"/>
        <v>0</v>
      </c>
      <c r="BB163" s="48">
        <v>0</v>
      </c>
      <c r="BC163" s="4">
        <v>0</v>
      </c>
      <c r="BD163" s="49">
        <f t="shared" si="195"/>
        <v>0</v>
      </c>
      <c r="BE163" s="48">
        <v>0</v>
      </c>
      <c r="BF163" s="4">
        <v>0</v>
      </c>
      <c r="BG163" s="49">
        <f t="shared" si="196"/>
        <v>0</v>
      </c>
      <c r="BH163" s="48">
        <v>0</v>
      </c>
      <c r="BI163" s="4">
        <v>0</v>
      </c>
      <c r="BJ163" s="49">
        <f t="shared" si="197"/>
        <v>0</v>
      </c>
      <c r="BK163" s="48">
        <v>0</v>
      </c>
      <c r="BL163" s="4">
        <v>0</v>
      </c>
      <c r="BM163" s="49">
        <f t="shared" si="198"/>
        <v>0</v>
      </c>
      <c r="BN163" s="48">
        <v>0</v>
      </c>
      <c r="BO163" s="4">
        <v>0</v>
      </c>
      <c r="BP163" s="49">
        <f t="shared" si="199"/>
        <v>0</v>
      </c>
      <c r="BQ163" s="48">
        <v>0</v>
      </c>
      <c r="BR163" s="4">
        <v>0</v>
      </c>
      <c r="BS163" s="49">
        <f t="shared" si="200"/>
        <v>0</v>
      </c>
      <c r="BT163" s="48">
        <v>0</v>
      </c>
      <c r="BU163" s="4">
        <v>0</v>
      </c>
      <c r="BV163" s="49">
        <f t="shared" si="201"/>
        <v>0</v>
      </c>
      <c r="BW163" s="48">
        <v>0</v>
      </c>
      <c r="BX163" s="4">
        <v>0</v>
      </c>
      <c r="BY163" s="49">
        <f t="shared" si="202"/>
        <v>0</v>
      </c>
      <c r="BZ163" s="48">
        <v>0</v>
      </c>
      <c r="CA163" s="4">
        <v>0</v>
      </c>
      <c r="CB163" s="49">
        <f t="shared" si="203"/>
        <v>0</v>
      </c>
      <c r="CC163" s="48">
        <v>0</v>
      </c>
      <c r="CD163" s="4">
        <v>0</v>
      </c>
      <c r="CE163" s="49">
        <f t="shared" si="204"/>
        <v>0</v>
      </c>
      <c r="CF163" s="48">
        <v>0</v>
      </c>
      <c r="CG163" s="4">
        <v>0</v>
      </c>
      <c r="CH163" s="49">
        <f t="shared" si="205"/>
        <v>0</v>
      </c>
      <c r="CI163" s="48">
        <v>0</v>
      </c>
      <c r="CJ163" s="4">
        <v>0</v>
      </c>
      <c r="CK163" s="49">
        <f t="shared" si="206"/>
        <v>0</v>
      </c>
      <c r="CL163" s="48">
        <v>0</v>
      </c>
      <c r="CM163" s="4">
        <v>0</v>
      </c>
      <c r="CN163" s="49">
        <f t="shared" si="207"/>
        <v>0</v>
      </c>
      <c r="CO163" s="48">
        <v>0</v>
      </c>
      <c r="CP163" s="4">
        <v>0</v>
      </c>
      <c r="CQ163" s="49">
        <f t="shared" si="208"/>
        <v>0</v>
      </c>
      <c r="CR163" s="48">
        <v>0</v>
      </c>
      <c r="CS163" s="4">
        <v>0</v>
      </c>
      <c r="CT163" s="49">
        <f t="shared" si="209"/>
        <v>0</v>
      </c>
      <c r="CU163" s="7">
        <f t="shared" si="210"/>
        <v>100.35417</v>
      </c>
      <c r="CV163" s="10">
        <f t="shared" si="211"/>
        <v>1390.8389999999999</v>
      </c>
    </row>
    <row r="164" spans="1:100" x14ac:dyDescent="0.3">
      <c r="A164" s="66">
        <v>2021</v>
      </c>
      <c r="B164" s="67" t="s">
        <v>7</v>
      </c>
      <c r="C164" s="48">
        <v>0</v>
      </c>
      <c r="D164" s="4">
        <v>0</v>
      </c>
      <c r="E164" s="49">
        <f t="shared" si="212"/>
        <v>0</v>
      </c>
      <c r="F164" s="48">
        <v>0</v>
      </c>
      <c r="G164" s="4">
        <v>0</v>
      </c>
      <c r="H164" s="49">
        <f t="shared" si="179"/>
        <v>0</v>
      </c>
      <c r="I164" s="48">
        <v>0</v>
      </c>
      <c r="J164" s="4">
        <v>0</v>
      </c>
      <c r="K164" s="49">
        <f t="shared" si="180"/>
        <v>0</v>
      </c>
      <c r="L164" s="48">
        <v>0</v>
      </c>
      <c r="M164" s="4">
        <v>0</v>
      </c>
      <c r="N164" s="49">
        <f t="shared" si="181"/>
        <v>0</v>
      </c>
      <c r="O164" s="91">
        <v>50</v>
      </c>
      <c r="P164" s="4">
        <v>668.17</v>
      </c>
      <c r="Q164" s="49">
        <f t="shared" si="182"/>
        <v>13363.399999999998</v>
      </c>
      <c r="R164" s="48">
        <v>0</v>
      </c>
      <c r="S164" s="4">
        <v>0</v>
      </c>
      <c r="T164" s="49">
        <f t="shared" si="183"/>
        <v>0</v>
      </c>
      <c r="U164" s="48">
        <v>0</v>
      </c>
      <c r="V164" s="4">
        <v>0</v>
      </c>
      <c r="W164" s="49">
        <f t="shared" si="184"/>
        <v>0</v>
      </c>
      <c r="X164" s="48">
        <v>0</v>
      </c>
      <c r="Y164" s="4">
        <v>0</v>
      </c>
      <c r="Z164" s="49">
        <f t="shared" si="185"/>
        <v>0</v>
      </c>
      <c r="AA164" s="48">
        <v>0</v>
      </c>
      <c r="AB164" s="4">
        <v>0</v>
      </c>
      <c r="AC164" s="49">
        <f t="shared" si="186"/>
        <v>0</v>
      </c>
      <c r="AD164" s="48">
        <v>0</v>
      </c>
      <c r="AE164" s="4">
        <v>0</v>
      </c>
      <c r="AF164" s="49">
        <f t="shared" si="187"/>
        <v>0</v>
      </c>
      <c r="AG164" s="48">
        <v>0</v>
      </c>
      <c r="AH164" s="4">
        <v>0</v>
      </c>
      <c r="AI164" s="49">
        <f t="shared" si="188"/>
        <v>0</v>
      </c>
      <c r="AJ164" s="91">
        <v>20</v>
      </c>
      <c r="AK164" s="4">
        <v>298.47899999999998</v>
      </c>
      <c r="AL164" s="49">
        <f t="shared" si="189"/>
        <v>14923.949999999999</v>
      </c>
      <c r="AM164" s="48">
        <v>0</v>
      </c>
      <c r="AN164" s="4">
        <v>0</v>
      </c>
      <c r="AO164" s="49">
        <f t="shared" si="190"/>
        <v>0</v>
      </c>
      <c r="AP164" s="48">
        <v>0</v>
      </c>
      <c r="AQ164" s="4">
        <v>0</v>
      </c>
      <c r="AR164" s="49">
        <f t="shared" si="191"/>
        <v>0</v>
      </c>
      <c r="AS164" s="48">
        <v>0</v>
      </c>
      <c r="AT164" s="4">
        <v>0</v>
      </c>
      <c r="AU164" s="49">
        <f t="shared" si="192"/>
        <v>0</v>
      </c>
      <c r="AV164" s="48">
        <v>0</v>
      </c>
      <c r="AW164" s="4">
        <v>0</v>
      </c>
      <c r="AX164" s="49">
        <f t="shared" si="193"/>
        <v>0</v>
      </c>
      <c r="AY164" s="48">
        <v>0</v>
      </c>
      <c r="AZ164" s="4">
        <v>0</v>
      </c>
      <c r="BA164" s="49">
        <f t="shared" si="194"/>
        <v>0</v>
      </c>
      <c r="BB164" s="48">
        <v>0</v>
      </c>
      <c r="BC164" s="4">
        <v>0</v>
      </c>
      <c r="BD164" s="49">
        <f t="shared" si="195"/>
        <v>0</v>
      </c>
      <c r="BE164" s="48">
        <v>0</v>
      </c>
      <c r="BF164" s="4">
        <v>0</v>
      </c>
      <c r="BG164" s="49">
        <f t="shared" si="196"/>
        <v>0</v>
      </c>
      <c r="BH164" s="48">
        <v>0</v>
      </c>
      <c r="BI164" s="4">
        <v>0</v>
      </c>
      <c r="BJ164" s="49">
        <f t="shared" si="197"/>
        <v>0</v>
      </c>
      <c r="BK164" s="48">
        <v>0</v>
      </c>
      <c r="BL164" s="4">
        <v>0</v>
      </c>
      <c r="BM164" s="49">
        <f t="shared" si="198"/>
        <v>0</v>
      </c>
      <c r="BN164" s="48">
        <v>0</v>
      </c>
      <c r="BO164" s="4">
        <v>0</v>
      </c>
      <c r="BP164" s="49">
        <f t="shared" si="199"/>
        <v>0</v>
      </c>
      <c r="BQ164" s="48">
        <v>0</v>
      </c>
      <c r="BR164" s="4">
        <v>0</v>
      </c>
      <c r="BS164" s="49">
        <f t="shared" si="200"/>
        <v>0</v>
      </c>
      <c r="BT164" s="48">
        <v>0</v>
      </c>
      <c r="BU164" s="4">
        <v>0</v>
      </c>
      <c r="BV164" s="49">
        <f t="shared" si="201"/>
        <v>0</v>
      </c>
      <c r="BW164" s="48">
        <v>0</v>
      </c>
      <c r="BX164" s="4">
        <v>0</v>
      </c>
      <c r="BY164" s="49">
        <f t="shared" si="202"/>
        <v>0</v>
      </c>
      <c r="BZ164" s="48">
        <v>0</v>
      </c>
      <c r="CA164" s="4">
        <v>0</v>
      </c>
      <c r="CB164" s="49">
        <f t="shared" si="203"/>
        <v>0</v>
      </c>
      <c r="CC164" s="48">
        <v>0</v>
      </c>
      <c r="CD164" s="4">
        <v>0</v>
      </c>
      <c r="CE164" s="49">
        <f t="shared" si="204"/>
        <v>0</v>
      </c>
      <c r="CF164" s="48">
        <v>0</v>
      </c>
      <c r="CG164" s="4">
        <v>0</v>
      </c>
      <c r="CH164" s="49">
        <f t="shared" si="205"/>
        <v>0</v>
      </c>
      <c r="CI164" s="48">
        <v>0</v>
      </c>
      <c r="CJ164" s="4">
        <v>0</v>
      </c>
      <c r="CK164" s="49">
        <f t="shared" si="206"/>
        <v>0</v>
      </c>
      <c r="CL164" s="48">
        <v>0</v>
      </c>
      <c r="CM164" s="4">
        <v>0</v>
      </c>
      <c r="CN164" s="49">
        <f t="shared" si="207"/>
        <v>0</v>
      </c>
      <c r="CO164" s="48">
        <v>0</v>
      </c>
      <c r="CP164" s="4">
        <v>0</v>
      </c>
      <c r="CQ164" s="49">
        <f t="shared" si="208"/>
        <v>0</v>
      </c>
      <c r="CR164" s="48">
        <v>0</v>
      </c>
      <c r="CS164" s="4">
        <v>0</v>
      </c>
      <c r="CT164" s="49">
        <f t="shared" si="209"/>
        <v>0</v>
      </c>
      <c r="CU164" s="7">
        <f t="shared" si="210"/>
        <v>70</v>
      </c>
      <c r="CV164" s="10">
        <f t="shared" si="211"/>
        <v>966.64899999999989</v>
      </c>
    </row>
    <row r="165" spans="1:100" x14ac:dyDescent="0.3">
      <c r="A165" s="66">
        <v>2021</v>
      </c>
      <c r="B165" s="67" t="s">
        <v>8</v>
      </c>
      <c r="C165" s="48">
        <v>0</v>
      </c>
      <c r="D165" s="4">
        <v>0</v>
      </c>
      <c r="E165" s="49">
        <f>IF(C165=0,0,D165/C165*1000)</f>
        <v>0</v>
      </c>
      <c r="F165" s="48">
        <v>0</v>
      </c>
      <c r="G165" s="4">
        <v>0</v>
      </c>
      <c r="H165" s="49">
        <f t="shared" si="179"/>
        <v>0</v>
      </c>
      <c r="I165" s="48">
        <v>0</v>
      </c>
      <c r="J165" s="4">
        <v>0</v>
      </c>
      <c r="K165" s="49">
        <f t="shared" si="180"/>
        <v>0</v>
      </c>
      <c r="L165" s="48">
        <v>0</v>
      </c>
      <c r="M165" s="4">
        <v>0</v>
      </c>
      <c r="N165" s="49">
        <f t="shared" si="181"/>
        <v>0</v>
      </c>
      <c r="O165" s="48">
        <v>0</v>
      </c>
      <c r="P165" s="4">
        <v>0</v>
      </c>
      <c r="Q165" s="49">
        <f t="shared" si="182"/>
        <v>0</v>
      </c>
      <c r="R165" s="48">
        <v>0</v>
      </c>
      <c r="S165" s="4">
        <v>0</v>
      </c>
      <c r="T165" s="49">
        <f t="shared" si="183"/>
        <v>0</v>
      </c>
      <c r="U165" s="48">
        <v>0</v>
      </c>
      <c r="V165" s="4">
        <v>0</v>
      </c>
      <c r="W165" s="49">
        <f t="shared" si="184"/>
        <v>0</v>
      </c>
      <c r="X165" s="91">
        <v>0.87</v>
      </c>
      <c r="Y165" s="4">
        <v>109.06399999999999</v>
      </c>
      <c r="Z165" s="49">
        <f t="shared" si="185"/>
        <v>125360.91954022988</v>
      </c>
      <c r="AA165" s="48">
        <v>0</v>
      </c>
      <c r="AB165" s="4">
        <v>0</v>
      </c>
      <c r="AC165" s="49">
        <f t="shared" si="186"/>
        <v>0</v>
      </c>
      <c r="AD165" s="48">
        <v>0</v>
      </c>
      <c r="AE165" s="4">
        <v>0</v>
      </c>
      <c r="AF165" s="49">
        <f t="shared" si="187"/>
        <v>0</v>
      </c>
      <c r="AG165" s="48">
        <v>0</v>
      </c>
      <c r="AH165" s="4">
        <v>0</v>
      </c>
      <c r="AI165" s="49">
        <f t="shared" si="188"/>
        <v>0</v>
      </c>
      <c r="AJ165" s="48">
        <v>0</v>
      </c>
      <c r="AK165" s="4">
        <v>0</v>
      </c>
      <c r="AL165" s="49">
        <f t="shared" si="189"/>
        <v>0</v>
      </c>
      <c r="AM165" s="48">
        <v>0</v>
      </c>
      <c r="AN165" s="4">
        <v>0</v>
      </c>
      <c r="AO165" s="49">
        <f t="shared" si="190"/>
        <v>0</v>
      </c>
      <c r="AP165" s="48">
        <v>0</v>
      </c>
      <c r="AQ165" s="4">
        <v>0</v>
      </c>
      <c r="AR165" s="49">
        <f t="shared" si="191"/>
        <v>0</v>
      </c>
      <c r="AS165" s="48">
        <v>0</v>
      </c>
      <c r="AT165" s="4">
        <v>0</v>
      </c>
      <c r="AU165" s="49">
        <f t="shared" si="192"/>
        <v>0</v>
      </c>
      <c r="AV165" s="48">
        <v>0</v>
      </c>
      <c r="AW165" s="4">
        <v>0</v>
      </c>
      <c r="AX165" s="49">
        <f t="shared" si="193"/>
        <v>0</v>
      </c>
      <c r="AY165" s="48">
        <v>0</v>
      </c>
      <c r="AZ165" s="4">
        <v>0</v>
      </c>
      <c r="BA165" s="49">
        <f t="shared" si="194"/>
        <v>0</v>
      </c>
      <c r="BB165" s="48">
        <v>0</v>
      </c>
      <c r="BC165" s="4">
        <v>0</v>
      </c>
      <c r="BD165" s="49">
        <f t="shared" si="195"/>
        <v>0</v>
      </c>
      <c r="BE165" s="48">
        <v>0</v>
      </c>
      <c r="BF165" s="4">
        <v>0</v>
      </c>
      <c r="BG165" s="49">
        <f t="shared" si="196"/>
        <v>0</v>
      </c>
      <c r="BH165" s="48">
        <v>0</v>
      </c>
      <c r="BI165" s="4">
        <v>0</v>
      </c>
      <c r="BJ165" s="49">
        <f t="shared" si="197"/>
        <v>0</v>
      </c>
      <c r="BK165" s="48">
        <v>0</v>
      </c>
      <c r="BL165" s="4">
        <v>0</v>
      </c>
      <c r="BM165" s="49">
        <f t="shared" si="198"/>
        <v>0</v>
      </c>
      <c r="BN165" s="48">
        <v>0</v>
      </c>
      <c r="BO165" s="4">
        <v>0</v>
      </c>
      <c r="BP165" s="49">
        <f t="shared" si="199"/>
        <v>0</v>
      </c>
      <c r="BQ165" s="48">
        <v>0</v>
      </c>
      <c r="BR165" s="4">
        <v>0</v>
      </c>
      <c r="BS165" s="49">
        <f t="shared" si="200"/>
        <v>0</v>
      </c>
      <c r="BT165" s="48">
        <v>0</v>
      </c>
      <c r="BU165" s="4">
        <v>0</v>
      </c>
      <c r="BV165" s="49">
        <f t="shared" si="201"/>
        <v>0</v>
      </c>
      <c r="BW165" s="48">
        <v>0</v>
      </c>
      <c r="BX165" s="4">
        <v>0</v>
      </c>
      <c r="BY165" s="49">
        <f t="shared" si="202"/>
        <v>0</v>
      </c>
      <c r="BZ165" s="48">
        <v>0</v>
      </c>
      <c r="CA165" s="4">
        <v>0</v>
      </c>
      <c r="CB165" s="49">
        <f t="shared" si="203"/>
        <v>0</v>
      </c>
      <c r="CC165" s="48">
        <v>0</v>
      </c>
      <c r="CD165" s="4">
        <v>0</v>
      </c>
      <c r="CE165" s="49">
        <f t="shared" si="204"/>
        <v>0</v>
      </c>
      <c r="CF165" s="48">
        <v>0</v>
      </c>
      <c r="CG165" s="4">
        <v>0</v>
      </c>
      <c r="CH165" s="49">
        <f t="shared" si="205"/>
        <v>0</v>
      </c>
      <c r="CI165" s="48">
        <v>0</v>
      </c>
      <c r="CJ165" s="4">
        <v>0</v>
      </c>
      <c r="CK165" s="49">
        <f t="shared" si="206"/>
        <v>0</v>
      </c>
      <c r="CL165" s="48">
        <v>0</v>
      </c>
      <c r="CM165" s="4">
        <v>0</v>
      </c>
      <c r="CN165" s="49">
        <f t="shared" si="207"/>
        <v>0</v>
      </c>
      <c r="CO165" s="48">
        <v>0</v>
      </c>
      <c r="CP165" s="4">
        <v>0</v>
      </c>
      <c r="CQ165" s="49">
        <f t="shared" si="208"/>
        <v>0</v>
      </c>
      <c r="CR165" s="48">
        <v>0</v>
      </c>
      <c r="CS165" s="4">
        <v>0</v>
      </c>
      <c r="CT165" s="49">
        <f t="shared" si="209"/>
        <v>0</v>
      </c>
      <c r="CU165" s="7">
        <f t="shared" si="210"/>
        <v>0.87</v>
      </c>
      <c r="CV165" s="10">
        <f t="shared" si="211"/>
        <v>109.06399999999999</v>
      </c>
    </row>
    <row r="166" spans="1:100" x14ac:dyDescent="0.3">
      <c r="A166" s="66">
        <v>2021</v>
      </c>
      <c r="B166" s="49" t="s">
        <v>9</v>
      </c>
      <c r="C166" s="48">
        <v>0</v>
      </c>
      <c r="D166" s="4">
        <v>0</v>
      </c>
      <c r="E166" s="49">
        <f t="shared" ref="E166:E173" si="213">IF(C166=0,0,D166/C166*1000)</f>
        <v>0</v>
      </c>
      <c r="F166" s="48">
        <v>0</v>
      </c>
      <c r="G166" s="4">
        <v>0</v>
      </c>
      <c r="H166" s="49">
        <f t="shared" si="179"/>
        <v>0</v>
      </c>
      <c r="I166" s="48">
        <v>0</v>
      </c>
      <c r="J166" s="4">
        <v>0</v>
      </c>
      <c r="K166" s="49">
        <f t="shared" si="180"/>
        <v>0</v>
      </c>
      <c r="L166" s="48">
        <v>0</v>
      </c>
      <c r="M166" s="4">
        <v>0</v>
      </c>
      <c r="N166" s="49">
        <f t="shared" si="181"/>
        <v>0</v>
      </c>
      <c r="O166" s="48">
        <v>0</v>
      </c>
      <c r="P166" s="4">
        <v>0</v>
      </c>
      <c r="Q166" s="49">
        <f t="shared" si="182"/>
        <v>0</v>
      </c>
      <c r="R166" s="48">
        <v>0</v>
      </c>
      <c r="S166" s="4">
        <v>0</v>
      </c>
      <c r="T166" s="49">
        <f t="shared" si="183"/>
        <v>0</v>
      </c>
      <c r="U166" s="48">
        <v>0</v>
      </c>
      <c r="V166" s="4">
        <v>0</v>
      </c>
      <c r="W166" s="49">
        <f t="shared" si="184"/>
        <v>0</v>
      </c>
      <c r="X166" s="48">
        <v>0</v>
      </c>
      <c r="Y166" s="4">
        <v>0</v>
      </c>
      <c r="Z166" s="49">
        <f t="shared" si="185"/>
        <v>0</v>
      </c>
      <c r="AA166" s="48">
        <v>0</v>
      </c>
      <c r="AB166" s="4">
        <v>0</v>
      </c>
      <c r="AC166" s="49">
        <f t="shared" si="186"/>
        <v>0</v>
      </c>
      <c r="AD166" s="48">
        <v>0</v>
      </c>
      <c r="AE166" s="4">
        <v>0</v>
      </c>
      <c r="AF166" s="49">
        <f t="shared" si="187"/>
        <v>0</v>
      </c>
      <c r="AG166" s="48">
        <v>0</v>
      </c>
      <c r="AH166" s="4">
        <v>0</v>
      </c>
      <c r="AI166" s="49">
        <f t="shared" si="188"/>
        <v>0</v>
      </c>
      <c r="AJ166" s="89">
        <v>20</v>
      </c>
      <c r="AK166" s="90">
        <v>292.14999999999998</v>
      </c>
      <c r="AL166" s="49">
        <f t="shared" si="189"/>
        <v>14607.499999999998</v>
      </c>
      <c r="AM166" s="48">
        <v>0</v>
      </c>
      <c r="AN166" s="4">
        <v>0</v>
      </c>
      <c r="AO166" s="49">
        <f t="shared" si="190"/>
        <v>0</v>
      </c>
      <c r="AP166" s="48">
        <v>0</v>
      </c>
      <c r="AQ166" s="4">
        <v>0</v>
      </c>
      <c r="AR166" s="49">
        <f t="shared" si="191"/>
        <v>0</v>
      </c>
      <c r="AS166" s="48">
        <v>0</v>
      </c>
      <c r="AT166" s="4">
        <v>0</v>
      </c>
      <c r="AU166" s="49">
        <f t="shared" si="192"/>
        <v>0</v>
      </c>
      <c r="AV166" s="48">
        <v>0</v>
      </c>
      <c r="AW166" s="4">
        <v>0</v>
      </c>
      <c r="AX166" s="49">
        <f t="shared" si="193"/>
        <v>0</v>
      </c>
      <c r="AY166" s="48">
        <v>0</v>
      </c>
      <c r="AZ166" s="4">
        <v>0</v>
      </c>
      <c r="BA166" s="49">
        <f t="shared" si="194"/>
        <v>0</v>
      </c>
      <c r="BB166" s="48">
        <v>0</v>
      </c>
      <c r="BC166" s="4">
        <v>0</v>
      </c>
      <c r="BD166" s="49">
        <f t="shared" si="195"/>
        <v>0</v>
      </c>
      <c r="BE166" s="48">
        <v>0</v>
      </c>
      <c r="BF166" s="4">
        <v>0</v>
      </c>
      <c r="BG166" s="49">
        <f t="shared" si="196"/>
        <v>0</v>
      </c>
      <c r="BH166" s="48">
        <v>0</v>
      </c>
      <c r="BI166" s="4">
        <v>0</v>
      </c>
      <c r="BJ166" s="49">
        <f t="shared" si="197"/>
        <v>0</v>
      </c>
      <c r="BK166" s="48">
        <v>0</v>
      </c>
      <c r="BL166" s="4">
        <v>0</v>
      </c>
      <c r="BM166" s="49">
        <f t="shared" si="198"/>
        <v>0</v>
      </c>
      <c r="BN166" s="48">
        <v>0</v>
      </c>
      <c r="BO166" s="4">
        <v>0</v>
      </c>
      <c r="BP166" s="49">
        <f t="shared" si="199"/>
        <v>0</v>
      </c>
      <c r="BQ166" s="89">
        <v>4502</v>
      </c>
      <c r="BR166" s="90">
        <v>37174.497000000003</v>
      </c>
      <c r="BS166" s="49">
        <f t="shared" si="200"/>
        <v>8257.329409151489</v>
      </c>
      <c r="BT166" s="48">
        <v>0</v>
      </c>
      <c r="BU166" s="4">
        <v>0</v>
      </c>
      <c r="BV166" s="49">
        <f t="shared" si="201"/>
        <v>0</v>
      </c>
      <c r="BW166" s="48">
        <v>0</v>
      </c>
      <c r="BX166" s="4">
        <v>0</v>
      </c>
      <c r="BY166" s="49">
        <f t="shared" si="202"/>
        <v>0</v>
      </c>
      <c r="BZ166" s="48">
        <v>0</v>
      </c>
      <c r="CA166" s="4">
        <v>0</v>
      </c>
      <c r="CB166" s="49">
        <f t="shared" si="203"/>
        <v>0</v>
      </c>
      <c r="CC166" s="48">
        <v>0</v>
      </c>
      <c r="CD166" s="4">
        <v>0</v>
      </c>
      <c r="CE166" s="49">
        <f t="shared" si="204"/>
        <v>0</v>
      </c>
      <c r="CF166" s="48">
        <v>0</v>
      </c>
      <c r="CG166" s="4">
        <v>0</v>
      </c>
      <c r="CH166" s="49">
        <f t="shared" si="205"/>
        <v>0</v>
      </c>
      <c r="CI166" s="48">
        <v>0</v>
      </c>
      <c r="CJ166" s="4">
        <v>0</v>
      </c>
      <c r="CK166" s="49">
        <f t="shared" si="206"/>
        <v>0</v>
      </c>
      <c r="CL166" s="48">
        <v>0</v>
      </c>
      <c r="CM166" s="4">
        <v>0</v>
      </c>
      <c r="CN166" s="49">
        <f t="shared" si="207"/>
        <v>0</v>
      </c>
      <c r="CO166" s="48">
        <v>0</v>
      </c>
      <c r="CP166" s="4">
        <v>0</v>
      </c>
      <c r="CQ166" s="49">
        <f t="shared" si="208"/>
        <v>0</v>
      </c>
      <c r="CR166" s="48">
        <v>0</v>
      </c>
      <c r="CS166" s="4">
        <v>0</v>
      </c>
      <c r="CT166" s="49">
        <f t="shared" si="209"/>
        <v>0</v>
      </c>
      <c r="CU166" s="7">
        <f t="shared" si="210"/>
        <v>4522</v>
      </c>
      <c r="CV166" s="10">
        <f t="shared" si="211"/>
        <v>37466.647000000004</v>
      </c>
    </row>
    <row r="167" spans="1:100" x14ac:dyDescent="0.3">
      <c r="A167" s="66">
        <v>2021</v>
      </c>
      <c r="B167" s="67" t="s">
        <v>10</v>
      </c>
      <c r="C167" s="48">
        <v>0</v>
      </c>
      <c r="D167" s="4">
        <v>0</v>
      </c>
      <c r="E167" s="49">
        <f t="shared" si="213"/>
        <v>0</v>
      </c>
      <c r="F167" s="48">
        <v>0</v>
      </c>
      <c r="G167" s="4">
        <v>0</v>
      </c>
      <c r="H167" s="49">
        <f t="shared" si="179"/>
        <v>0</v>
      </c>
      <c r="I167" s="48">
        <v>0</v>
      </c>
      <c r="J167" s="4">
        <v>0</v>
      </c>
      <c r="K167" s="49">
        <f t="shared" si="180"/>
        <v>0</v>
      </c>
      <c r="L167" s="48">
        <v>0</v>
      </c>
      <c r="M167" s="4">
        <v>0</v>
      </c>
      <c r="N167" s="49">
        <f t="shared" si="181"/>
        <v>0</v>
      </c>
      <c r="O167" s="48">
        <v>0</v>
      </c>
      <c r="P167" s="4">
        <v>0</v>
      </c>
      <c r="Q167" s="49">
        <f t="shared" si="182"/>
        <v>0</v>
      </c>
      <c r="R167" s="48">
        <v>0</v>
      </c>
      <c r="S167" s="4">
        <v>0</v>
      </c>
      <c r="T167" s="49">
        <f t="shared" si="183"/>
        <v>0</v>
      </c>
      <c r="U167" s="48">
        <v>0</v>
      </c>
      <c r="V167" s="4">
        <v>0</v>
      </c>
      <c r="W167" s="49">
        <f t="shared" si="184"/>
        <v>0</v>
      </c>
      <c r="X167" s="48">
        <v>0</v>
      </c>
      <c r="Y167" s="4">
        <v>0</v>
      </c>
      <c r="Z167" s="49">
        <f t="shared" si="185"/>
        <v>0</v>
      </c>
      <c r="AA167" s="48">
        <v>0</v>
      </c>
      <c r="AB167" s="4">
        <v>0</v>
      </c>
      <c r="AC167" s="49">
        <f t="shared" si="186"/>
        <v>0</v>
      </c>
      <c r="AD167" s="48">
        <v>0</v>
      </c>
      <c r="AE167" s="4">
        <v>0</v>
      </c>
      <c r="AF167" s="49">
        <f t="shared" si="187"/>
        <v>0</v>
      </c>
      <c r="AG167" s="48">
        <v>0</v>
      </c>
      <c r="AH167" s="4">
        <v>0</v>
      </c>
      <c r="AI167" s="49">
        <f t="shared" si="188"/>
        <v>0</v>
      </c>
      <c r="AJ167" s="48">
        <v>0</v>
      </c>
      <c r="AK167" s="4">
        <v>0</v>
      </c>
      <c r="AL167" s="49">
        <f t="shared" si="189"/>
        <v>0</v>
      </c>
      <c r="AM167" s="48">
        <v>0</v>
      </c>
      <c r="AN167" s="4">
        <v>0</v>
      </c>
      <c r="AO167" s="49">
        <f t="shared" si="190"/>
        <v>0</v>
      </c>
      <c r="AP167" s="48">
        <v>0</v>
      </c>
      <c r="AQ167" s="4">
        <v>0</v>
      </c>
      <c r="AR167" s="49">
        <f t="shared" si="191"/>
        <v>0</v>
      </c>
      <c r="AS167" s="48">
        <v>0</v>
      </c>
      <c r="AT167" s="4">
        <v>0</v>
      </c>
      <c r="AU167" s="49">
        <f t="shared" si="192"/>
        <v>0</v>
      </c>
      <c r="AV167" s="48">
        <v>0</v>
      </c>
      <c r="AW167" s="4">
        <v>0</v>
      </c>
      <c r="AX167" s="49">
        <f t="shared" si="193"/>
        <v>0</v>
      </c>
      <c r="AY167" s="48">
        <v>0</v>
      </c>
      <c r="AZ167" s="4">
        <v>0</v>
      </c>
      <c r="BA167" s="49">
        <f t="shared" si="194"/>
        <v>0</v>
      </c>
      <c r="BB167" s="48">
        <v>0</v>
      </c>
      <c r="BC167" s="4">
        <v>0</v>
      </c>
      <c r="BD167" s="49">
        <f t="shared" si="195"/>
        <v>0</v>
      </c>
      <c r="BE167" s="48">
        <v>0</v>
      </c>
      <c r="BF167" s="4">
        <v>0</v>
      </c>
      <c r="BG167" s="49">
        <f t="shared" si="196"/>
        <v>0</v>
      </c>
      <c r="BH167" s="48">
        <v>0</v>
      </c>
      <c r="BI167" s="4">
        <v>0</v>
      </c>
      <c r="BJ167" s="49">
        <f t="shared" si="197"/>
        <v>0</v>
      </c>
      <c r="BK167" s="48">
        <v>0</v>
      </c>
      <c r="BL167" s="4">
        <v>0</v>
      </c>
      <c r="BM167" s="49">
        <f t="shared" si="198"/>
        <v>0</v>
      </c>
      <c r="BN167" s="48">
        <v>0</v>
      </c>
      <c r="BO167" s="4">
        <v>0</v>
      </c>
      <c r="BP167" s="49">
        <f t="shared" si="199"/>
        <v>0</v>
      </c>
      <c r="BQ167" s="48">
        <v>0</v>
      </c>
      <c r="BR167" s="4">
        <v>0</v>
      </c>
      <c r="BS167" s="49">
        <f t="shared" si="200"/>
        <v>0</v>
      </c>
      <c r="BT167" s="48">
        <v>0</v>
      </c>
      <c r="BU167" s="4">
        <v>0</v>
      </c>
      <c r="BV167" s="49">
        <f t="shared" si="201"/>
        <v>0</v>
      </c>
      <c r="BW167" s="48">
        <v>0</v>
      </c>
      <c r="BX167" s="4">
        <v>0</v>
      </c>
      <c r="BY167" s="49">
        <f t="shared" si="202"/>
        <v>0</v>
      </c>
      <c r="BZ167" s="48">
        <v>0</v>
      </c>
      <c r="CA167" s="4">
        <v>0</v>
      </c>
      <c r="CB167" s="49">
        <f t="shared" si="203"/>
        <v>0</v>
      </c>
      <c r="CC167" s="48">
        <v>0</v>
      </c>
      <c r="CD167" s="4">
        <v>0</v>
      </c>
      <c r="CE167" s="49">
        <f t="shared" si="204"/>
        <v>0</v>
      </c>
      <c r="CF167" s="48">
        <v>0</v>
      </c>
      <c r="CG167" s="4">
        <v>0</v>
      </c>
      <c r="CH167" s="49">
        <f t="shared" si="205"/>
        <v>0</v>
      </c>
      <c r="CI167" s="48">
        <v>0</v>
      </c>
      <c r="CJ167" s="4">
        <v>0</v>
      </c>
      <c r="CK167" s="49">
        <f t="shared" si="206"/>
        <v>0</v>
      </c>
      <c r="CL167" s="48">
        <v>0</v>
      </c>
      <c r="CM167" s="4">
        <v>0</v>
      </c>
      <c r="CN167" s="49">
        <f t="shared" si="207"/>
        <v>0</v>
      </c>
      <c r="CO167" s="48">
        <v>0</v>
      </c>
      <c r="CP167" s="4">
        <v>0</v>
      </c>
      <c r="CQ167" s="49">
        <f t="shared" si="208"/>
        <v>0</v>
      </c>
      <c r="CR167" s="48">
        <v>0</v>
      </c>
      <c r="CS167" s="4">
        <v>0</v>
      </c>
      <c r="CT167" s="49">
        <f t="shared" si="209"/>
        <v>0</v>
      </c>
      <c r="CU167" s="7">
        <f t="shared" si="210"/>
        <v>0</v>
      </c>
      <c r="CV167" s="10">
        <f t="shared" si="211"/>
        <v>0</v>
      </c>
    </row>
    <row r="168" spans="1:100" x14ac:dyDescent="0.3">
      <c r="A168" s="66">
        <v>2021</v>
      </c>
      <c r="B168" s="67" t="s">
        <v>11</v>
      </c>
      <c r="C168" s="48">
        <v>0</v>
      </c>
      <c r="D168" s="4">
        <v>0</v>
      </c>
      <c r="E168" s="49">
        <f t="shared" si="213"/>
        <v>0</v>
      </c>
      <c r="F168" s="48">
        <v>0</v>
      </c>
      <c r="G168" s="4">
        <v>0</v>
      </c>
      <c r="H168" s="49">
        <f t="shared" si="179"/>
        <v>0</v>
      </c>
      <c r="I168" s="48">
        <v>0</v>
      </c>
      <c r="J168" s="4">
        <v>0</v>
      </c>
      <c r="K168" s="49">
        <f t="shared" si="180"/>
        <v>0</v>
      </c>
      <c r="L168" s="48">
        <v>0</v>
      </c>
      <c r="M168" s="4">
        <v>0</v>
      </c>
      <c r="N168" s="49">
        <f t="shared" si="181"/>
        <v>0</v>
      </c>
      <c r="O168" s="91">
        <v>25</v>
      </c>
      <c r="P168" s="4">
        <v>335.93900000000002</v>
      </c>
      <c r="Q168" s="49">
        <f t="shared" si="182"/>
        <v>13437.560000000001</v>
      </c>
      <c r="R168" s="48">
        <v>0</v>
      </c>
      <c r="S168" s="4">
        <v>0</v>
      </c>
      <c r="T168" s="49">
        <f t="shared" si="183"/>
        <v>0</v>
      </c>
      <c r="U168" s="48">
        <v>0</v>
      </c>
      <c r="V168" s="4">
        <v>0</v>
      </c>
      <c r="W168" s="49">
        <f t="shared" si="184"/>
        <v>0</v>
      </c>
      <c r="X168" s="48">
        <v>0</v>
      </c>
      <c r="Y168" s="4">
        <v>0</v>
      </c>
      <c r="Z168" s="49">
        <f t="shared" si="185"/>
        <v>0</v>
      </c>
      <c r="AA168" s="48">
        <v>0</v>
      </c>
      <c r="AB168" s="4">
        <v>0</v>
      </c>
      <c r="AC168" s="49">
        <f t="shared" si="186"/>
        <v>0</v>
      </c>
      <c r="AD168" s="48">
        <v>0</v>
      </c>
      <c r="AE168" s="4">
        <v>0</v>
      </c>
      <c r="AF168" s="49">
        <f t="shared" si="187"/>
        <v>0</v>
      </c>
      <c r="AG168" s="48">
        <v>0</v>
      </c>
      <c r="AH168" s="4">
        <v>0</v>
      </c>
      <c r="AI168" s="49">
        <f t="shared" si="188"/>
        <v>0</v>
      </c>
      <c r="AJ168" s="48">
        <v>0</v>
      </c>
      <c r="AK168" s="4">
        <v>0</v>
      </c>
      <c r="AL168" s="49">
        <f t="shared" si="189"/>
        <v>0</v>
      </c>
      <c r="AM168" s="48">
        <v>0</v>
      </c>
      <c r="AN168" s="4">
        <v>0</v>
      </c>
      <c r="AO168" s="49">
        <f t="shared" si="190"/>
        <v>0</v>
      </c>
      <c r="AP168" s="48">
        <v>0</v>
      </c>
      <c r="AQ168" s="4">
        <v>0</v>
      </c>
      <c r="AR168" s="49">
        <f t="shared" si="191"/>
        <v>0</v>
      </c>
      <c r="AS168" s="48">
        <v>0</v>
      </c>
      <c r="AT168" s="4">
        <v>0</v>
      </c>
      <c r="AU168" s="49">
        <f t="shared" si="192"/>
        <v>0</v>
      </c>
      <c r="AV168" s="48">
        <v>0</v>
      </c>
      <c r="AW168" s="4">
        <v>0</v>
      </c>
      <c r="AX168" s="49">
        <f t="shared" si="193"/>
        <v>0</v>
      </c>
      <c r="AY168" s="48">
        <v>0</v>
      </c>
      <c r="AZ168" s="4">
        <v>0</v>
      </c>
      <c r="BA168" s="49">
        <f t="shared" si="194"/>
        <v>0</v>
      </c>
      <c r="BB168" s="48">
        <v>0</v>
      </c>
      <c r="BC168" s="4">
        <v>0</v>
      </c>
      <c r="BD168" s="49">
        <f t="shared" si="195"/>
        <v>0</v>
      </c>
      <c r="BE168" s="48">
        <v>0</v>
      </c>
      <c r="BF168" s="4">
        <v>0</v>
      </c>
      <c r="BG168" s="49">
        <f t="shared" si="196"/>
        <v>0</v>
      </c>
      <c r="BH168" s="48">
        <v>0</v>
      </c>
      <c r="BI168" s="4">
        <v>0</v>
      </c>
      <c r="BJ168" s="49">
        <f t="shared" si="197"/>
        <v>0</v>
      </c>
      <c r="BK168" s="48">
        <v>0</v>
      </c>
      <c r="BL168" s="4">
        <v>0</v>
      </c>
      <c r="BM168" s="49">
        <f t="shared" si="198"/>
        <v>0</v>
      </c>
      <c r="BN168" s="48">
        <v>0</v>
      </c>
      <c r="BO168" s="4">
        <v>0</v>
      </c>
      <c r="BP168" s="49">
        <f t="shared" si="199"/>
        <v>0</v>
      </c>
      <c r="BQ168" s="48">
        <v>0</v>
      </c>
      <c r="BR168" s="4">
        <v>0</v>
      </c>
      <c r="BS168" s="49">
        <f t="shared" si="200"/>
        <v>0</v>
      </c>
      <c r="BT168" s="48">
        <v>0</v>
      </c>
      <c r="BU168" s="4">
        <v>0</v>
      </c>
      <c r="BV168" s="49">
        <f t="shared" si="201"/>
        <v>0</v>
      </c>
      <c r="BW168" s="48">
        <v>0</v>
      </c>
      <c r="BX168" s="4">
        <v>0</v>
      </c>
      <c r="BY168" s="49">
        <f t="shared" si="202"/>
        <v>0</v>
      </c>
      <c r="BZ168" s="48">
        <v>0</v>
      </c>
      <c r="CA168" s="4">
        <v>0</v>
      </c>
      <c r="CB168" s="49">
        <f t="shared" si="203"/>
        <v>0</v>
      </c>
      <c r="CC168" s="48">
        <v>0</v>
      </c>
      <c r="CD168" s="4">
        <v>0</v>
      </c>
      <c r="CE168" s="49">
        <f t="shared" si="204"/>
        <v>0</v>
      </c>
      <c r="CF168" s="48">
        <v>0</v>
      </c>
      <c r="CG168" s="4">
        <v>0</v>
      </c>
      <c r="CH168" s="49">
        <f t="shared" si="205"/>
        <v>0</v>
      </c>
      <c r="CI168" s="48">
        <v>0</v>
      </c>
      <c r="CJ168" s="4">
        <v>0</v>
      </c>
      <c r="CK168" s="49">
        <f t="shared" si="206"/>
        <v>0</v>
      </c>
      <c r="CL168" s="48">
        <v>0</v>
      </c>
      <c r="CM168" s="4">
        <v>0</v>
      </c>
      <c r="CN168" s="49">
        <f t="shared" si="207"/>
        <v>0</v>
      </c>
      <c r="CO168" s="48">
        <v>0</v>
      </c>
      <c r="CP168" s="4">
        <v>0</v>
      </c>
      <c r="CQ168" s="49">
        <f t="shared" si="208"/>
        <v>0</v>
      </c>
      <c r="CR168" s="48">
        <v>0</v>
      </c>
      <c r="CS168" s="4">
        <v>0</v>
      </c>
      <c r="CT168" s="49">
        <f t="shared" si="209"/>
        <v>0</v>
      </c>
      <c r="CU168" s="7">
        <f t="shared" si="210"/>
        <v>25</v>
      </c>
      <c r="CV168" s="10">
        <f t="shared" si="211"/>
        <v>335.93900000000002</v>
      </c>
    </row>
    <row r="169" spans="1:100" x14ac:dyDescent="0.3">
      <c r="A169" s="66">
        <v>2021</v>
      </c>
      <c r="B169" s="67" t="s">
        <v>12</v>
      </c>
      <c r="C169" s="48">
        <v>0</v>
      </c>
      <c r="D169" s="4">
        <v>0</v>
      </c>
      <c r="E169" s="49">
        <f t="shared" si="213"/>
        <v>0</v>
      </c>
      <c r="F169" s="48">
        <v>0</v>
      </c>
      <c r="G169" s="4">
        <v>0</v>
      </c>
      <c r="H169" s="49">
        <f t="shared" si="179"/>
        <v>0</v>
      </c>
      <c r="I169" s="48">
        <v>0</v>
      </c>
      <c r="J169" s="4">
        <v>0</v>
      </c>
      <c r="K169" s="49">
        <f t="shared" si="180"/>
        <v>0</v>
      </c>
      <c r="L169" s="48">
        <v>0</v>
      </c>
      <c r="M169" s="4">
        <v>0</v>
      </c>
      <c r="N169" s="49">
        <f t="shared" si="181"/>
        <v>0</v>
      </c>
      <c r="O169" s="91">
        <v>15</v>
      </c>
      <c r="P169" s="4">
        <v>189.27600000000001</v>
      </c>
      <c r="Q169" s="49">
        <f t="shared" si="182"/>
        <v>12618.400000000001</v>
      </c>
      <c r="R169" s="48">
        <v>0</v>
      </c>
      <c r="S169" s="4">
        <v>0</v>
      </c>
      <c r="T169" s="49">
        <f t="shared" si="183"/>
        <v>0</v>
      </c>
      <c r="U169" s="48">
        <v>0</v>
      </c>
      <c r="V169" s="4">
        <v>0</v>
      </c>
      <c r="W169" s="49">
        <f t="shared" si="184"/>
        <v>0</v>
      </c>
      <c r="X169" s="48">
        <v>0</v>
      </c>
      <c r="Y169" s="4">
        <v>0</v>
      </c>
      <c r="Z169" s="49">
        <f t="shared" si="185"/>
        <v>0</v>
      </c>
      <c r="AA169" s="48">
        <v>0</v>
      </c>
      <c r="AB169" s="4">
        <v>0</v>
      </c>
      <c r="AC169" s="49">
        <f t="shared" si="186"/>
        <v>0</v>
      </c>
      <c r="AD169" s="48">
        <v>0</v>
      </c>
      <c r="AE169" s="4">
        <v>0</v>
      </c>
      <c r="AF169" s="49">
        <f t="shared" si="187"/>
        <v>0</v>
      </c>
      <c r="AG169" s="48">
        <v>0</v>
      </c>
      <c r="AH169" s="4">
        <v>0</v>
      </c>
      <c r="AI169" s="49">
        <f t="shared" si="188"/>
        <v>0</v>
      </c>
      <c r="AJ169" s="91">
        <v>20</v>
      </c>
      <c r="AK169" s="4">
        <v>291.09699999999998</v>
      </c>
      <c r="AL169" s="49">
        <f t="shared" si="189"/>
        <v>14554.849999999999</v>
      </c>
      <c r="AM169" s="48">
        <v>0</v>
      </c>
      <c r="AN169" s="4">
        <v>0</v>
      </c>
      <c r="AO169" s="49">
        <f t="shared" si="190"/>
        <v>0</v>
      </c>
      <c r="AP169" s="48">
        <v>0</v>
      </c>
      <c r="AQ169" s="4">
        <v>0</v>
      </c>
      <c r="AR169" s="49">
        <f t="shared" si="191"/>
        <v>0</v>
      </c>
      <c r="AS169" s="48">
        <v>0</v>
      </c>
      <c r="AT169" s="4">
        <v>0</v>
      </c>
      <c r="AU169" s="49">
        <f t="shared" si="192"/>
        <v>0</v>
      </c>
      <c r="AV169" s="48">
        <v>0</v>
      </c>
      <c r="AW169" s="4">
        <v>0</v>
      </c>
      <c r="AX169" s="49">
        <f t="shared" si="193"/>
        <v>0</v>
      </c>
      <c r="AY169" s="48">
        <v>0</v>
      </c>
      <c r="AZ169" s="4">
        <v>0</v>
      </c>
      <c r="BA169" s="49">
        <f t="shared" si="194"/>
        <v>0</v>
      </c>
      <c r="BB169" s="48">
        <v>0</v>
      </c>
      <c r="BC169" s="4">
        <v>0</v>
      </c>
      <c r="BD169" s="49">
        <f t="shared" si="195"/>
        <v>0</v>
      </c>
      <c r="BE169" s="48">
        <v>0</v>
      </c>
      <c r="BF169" s="4">
        <v>0</v>
      </c>
      <c r="BG169" s="49">
        <f t="shared" si="196"/>
        <v>0</v>
      </c>
      <c r="BH169" s="48">
        <v>0</v>
      </c>
      <c r="BI169" s="4">
        <v>0</v>
      </c>
      <c r="BJ169" s="49">
        <f t="shared" si="197"/>
        <v>0</v>
      </c>
      <c r="BK169" s="48">
        <v>0</v>
      </c>
      <c r="BL169" s="4">
        <v>0</v>
      </c>
      <c r="BM169" s="49">
        <f t="shared" si="198"/>
        <v>0</v>
      </c>
      <c r="BN169" s="48">
        <v>0</v>
      </c>
      <c r="BO169" s="4">
        <v>0</v>
      </c>
      <c r="BP169" s="49">
        <f t="shared" si="199"/>
        <v>0</v>
      </c>
      <c r="BQ169" s="91">
        <v>6000</v>
      </c>
      <c r="BR169" s="4">
        <v>52514.112999999998</v>
      </c>
      <c r="BS169" s="49">
        <f t="shared" si="200"/>
        <v>8752.3521666666657</v>
      </c>
      <c r="BT169" s="48">
        <v>0</v>
      </c>
      <c r="BU169" s="4">
        <v>0</v>
      </c>
      <c r="BV169" s="49">
        <f t="shared" si="201"/>
        <v>0</v>
      </c>
      <c r="BW169" s="48">
        <v>0</v>
      </c>
      <c r="BX169" s="4">
        <v>0</v>
      </c>
      <c r="BY169" s="49">
        <f t="shared" si="202"/>
        <v>0</v>
      </c>
      <c r="BZ169" s="48">
        <v>0</v>
      </c>
      <c r="CA169" s="4">
        <v>0</v>
      </c>
      <c r="CB169" s="49">
        <f t="shared" si="203"/>
        <v>0</v>
      </c>
      <c r="CC169" s="48">
        <v>0</v>
      </c>
      <c r="CD169" s="4">
        <v>0</v>
      </c>
      <c r="CE169" s="49">
        <f t="shared" si="204"/>
        <v>0</v>
      </c>
      <c r="CF169" s="48">
        <v>0</v>
      </c>
      <c r="CG169" s="4">
        <v>0</v>
      </c>
      <c r="CH169" s="49">
        <f t="shared" si="205"/>
        <v>0</v>
      </c>
      <c r="CI169" s="48">
        <v>0</v>
      </c>
      <c r="CJ169" s="4">
        <v>0</v>
      </c>
      <c r="CK169" s="49">
        <f t="shared" si="206"/>
        <v>0</v>
      </c>
      <c r="CL169" s="48">
        <v>0</v>
      </c>
      <c r="CM169" s="4">
        <v>0</v>
      </c>
      <c r="CN169" s="49">
        <f t="shared" si="207"/>
        <v>0</v>
      </c>
      <c r="CO169" s="48">
        <v>0</v>
      </c>
      <c r="CP169" s="4">
        <v>0</v>
      </c>
      <c r="CQ169" s="49">
        <f t="shared" si="208"/>
        <v>0</v>
      </c>
      <c r="CR169" s="48">
        <v>0</v>
      </c>
      <c r="CS169" s="4">
        <v>0</v>
      </c>
      <c r="CT169" s="49">
        <f t="shared" si="209"/>
        <v>0</v>
      </c>
      <c r="CU169" s="7">
        <f t="shared" si="210"/>
        <v>6035</v>
      </c>
      <c r="CV169" s="10">
        <f t="shared" si="211"/>
        <v>52994.485999999997</v>
      </c>
    </row>
    <row r="170" spans="1:100" x14ac:dyDescent="0.3">
      <c r="A170" s="66">
        <v>2021</v>
      </c>
      <c r="B170" s="67" t="s">
        <v>13</v>
      </c>
      <c r="C170" s="48">
        <v>0</v>
      </c>
      <c r="D170" s="4">
        <v>0</v>
      </c>
      <c r="E170" s="49">
        <f t="shared" si="213"/>
        <v>0</v>
      </c>
      <c r="F170" s="48">
        <v>0</v>
      </c>
      <c r="G170" s="4">
        <v>0</v>
      </c>
      <c r="H170" s="49">
        <f t="shared" si="179"/>
        <v>0</v>
      </c>
      <c r="I170" s="48">
        <v>0</v>
      </c>
      <c r="J170" s="4">
        <v>0</v>
      </c>
      <c r="K170" s="49">
        <f t="shared" si="180"/>
        <v>0</v>
      </c>
      <c r="L170" s="48">
        <v>0</v>
      </c>
      <c r="M170" s="4">
        <v>0</v>
      </c>
      <c r="N170" s="49">
        <f t="shared" si="181"/>
        <v>0</v>
      </c>
      <c r="O170" s="48">
        <v>0</v>
      </c>
      <c r="P170" s="4">
        <v>0</v>
      </c>
      <c r="Q170" s="49">
        <f t="shared" si="182"/>
        <v>0</v>
      </c>
      <c r="R170" s="48">
        <v>0</v>
      </c>
      <c r="S170" s="4">
        <v>0</v>
      </c>
      <c r="T170" s="49">
        <f t="shared" si="183"/>
        <v>0</v>
      </c>
      <c r="U170" s="91">
        <v>660</v>
      </c>
      <c r="V170" s="4">
        <v>7236.18</v>
      </c>
      <c r="W170" s="49">
        <f t="shared" si="184"/>
        <v>10963.909090909092</v>
      </c>
      <c r="X170" s="48">
        <v>0</v>
      </c>
      <c r="Y170" s="4">
        <v>0</v>
      </c>
      <c r="Z170" s="49">
        <f t="shared" si="185"/>
        <v>0</v>
      </c>
      <c r="AA170" s="48">
        <v>0</v>
      </c>
      <c r="AB170" s="4">
        <v>0</v>
      </c>
      <c r="AC170" s="49">
        <f t="shared" si="186"/>
        <v>0</v>
      </c>
      <c r="AD170" s="48">
        <v>0</v>
      </c>
      <c r="AE170" s="4">
        <v>0</v>
      </c>
      <c r="AF170" s="49">
        <f t="shared" si="187"/>
        <v>0</v>
      </c>
      <c r="AG170" s="48">
        <v>0</v>
      </c>
      <c r="AH170" s="4">
        <v>0</v>
      </c>
      <c r="AI170" s="49">
        <f t="shared" si="188"/>
        <v>0</v>
      </c>
      <c r="AJ170" s="48">
        <v>0</v>
      </c>
      <c r="AK170" s="4">
        <v>0</v>
      </c>
      <c r="AL170" s="49">
        <f t="shared" si="189"/>
        <v>0</v>
      </c>
      <c r="AM170" s="48">
        <v>0</v>
      </c>
      <c r="AN170" s="4">
        <v>0</v>
      </c>
      <c r="AO170" s="49">
        <f t="shared" si="190"/>
        <v>0</v>
      </c>
      <c r="AP170" s="48">
        <v>0</v>
      </c>
      <c r="AQ170" s="4">
        <v>0</v>
      </c>
      <c r="AR170" s="49">
        <f t="shared" si="191"/>
        <v>0</v>
      </c>
      <c r="AS170" s="48">
        <v>0</v>
      </c>
      <c r="AT170" s="4">
        <v>0</v>
      </c>
      <c r="AU170" s="49">
        <f t="shared" si="192"/>
        <v>0</v>
      </c>
      <c r="AV170" s="48">
        <v>0</v>
      </c>
      <c r="AW170" s="4">
        <v>0</v>
      </c>
      <c r="AX170" s="49">
        <f t="shared" si="193"/>
        <v>0</v>
      </c>
      <c r="AY170" s="48">
        <v>0</v>
      </c>
      <c r="AZ170" s="4">
        <v>0</v>
      </c>
      <c r="BA170" s="49">
        <f t="shared" si="194"/>
        <v>0</v>
      </c>
      <c r="BB170" s="48">
        <v>0</v>
      </c>
      <c r="BC170" s="4">
        <v>0</v>
      </c>
      <c r="BD170" s="49">
        <f t="shared" si="195"/>
        <v>0</v>
      </c>
      <c r="BE170" s="48">
        <v>0</v>
      </c>
      <c r="BF170" s="4">
        <v>0</v>
      </c>
      <c r="BG170" s="49">
        <f t="shared" si="196"/>
        <v>0</v>
      </c>
      <c r="BH170" s="48">
        <v>0</v>
      </c>
      <c r="BI170" s="4">
        <v>0</v>
      </c>
      <c r="BJ170" s="49">
        <f t="shared" si="197"/>
        <v>0</v>
      </c>
      <c r="BK170" s="48">
        <v>0</v>
      </c>
      <c r="BL170" s="4">
        <v>0</v>
      </c>
      <c r="BM170" s="49">
        <f t="shared" si="198"/>
        <v>0</v>
      </c>
      <c r="BN170" s="48">
        <v>0</v>
      </c>
      <c r="BO170" s="4">
        <v>0</v>
      </c>
      <c r="BP170" s="49">
        <f t="shared" si="199"/>
        <v>0</v>
      </c>
      <c r="BQ170" s="48">
        <v>0</v>
      </c>
      <c r="BR170" s="4">
        <v>0</v>
      </c>
      <c r="BS170" s="49">
        <f t="shared" si="200"/>
        <v>0</v>
      </c>
      <c r="BT170" s="48">
        <v>0</v>
      </c>
      <c r="BU170" s="4">
        <v>0</v>
      </c>
      <c r="BV170" s="49">
        <f t="shared" si="201"/>
        <v>0</v>
      </c>
      <c r="BW170" s="48">
        <v>0</v>
      </c>
      <c r="BX170" s="4">
        <v>0</v>
      </c>
      <c r="BY170" s="49">
        <f t="shared" si="202"/>
        <v>0</v>
      </c>
      <c r="BZ170" s="48">
        <v>0</v>
      </c>
      <c r="CA170" s="4">
        <v>0</v>
      </c>
      <c r="CB170" s="49">
        <f t="shared" si="203"/>
        <v>0</v>
      </c>
      <c r="CC170" s="48">
        <v>0</v>
      </c>
      <c r="CD170" s="4">
        <v>0</v>
      </c>
      <c r="CE170" s="49">
        <f t="shared" si="204"/>
        <v>0</v>
      </c>
      <c r="CF170" s="48">
        <v>0</v>
      </c>
      <c r="CG170" s="4">
        <v>0</v>
      </c>
      <c r="CH170" s="49">
        <f t="shared" si="205"/>
        <v>0</v>
      </c>
      <c r="CI170" s="48">
        <v>0</v>
      </c>
      <c r="CJ170" s="4">
        <v>0</v>
      </c>
      <c r="CK170" s="49">
        <f t="shared" si="206"/>
        <v>0</v>
      </c>
      <c r="CL170" s="48">
        <v>0</v>
      </c>
      <c r="CM170" s="4">
        <v>0</v>
      </c>
      <c r="CN170" s="49">
        <f t="shared" si="207"/>
        <v>0</v>
      </c>
      <c r="CO170" s="48">
        <v>0</v>
      </c>
      <c r="CP170" s="4">
        <v>0</v>
      </c>
      <c r="CQ170" s="49">
        <f t="shared" si="208"/>
        <v>0</v>
      </c>
      <c r="CR170" s="48">
        <v>0</v>
      </c>
      <c r="CS170" s="4">
        <v>0</v>
      </c>
      <c r="CT170" s="49">
        <f t="shared" si="209"/>
        <v>0</v>
      </c>
      <c r="CU170" s="7">
        <f>SUM(CI170,BT170,BQ170,BB170,AP170,AM170,AA170,X170,O170,L170,I170+BE170+BN170+CR170+CO170+CL170+CC170+BH170+AY170+AS170+AD170+R170+F170+C170)+AG170+BW170+BK170+CF170+BZ170+AJ170+U170</f>
        <v>660</v>
      </c>
      <c r="CV170" s="10">
        <f>SUM(CJ170,BU170,BR170,BC170,AQ170,AN170,AB170,Y170,P170,M170,J170+BF170+BO170+CS170+CP170+CM170+CD170+BI170+AZ170+AT170+AE170+S170+G170+D170)+AH170+BX170+BL170+CG170+CA170+AK170+V170</f>
        <v>7236.18</v>
      </c>
    </row>
    <row r="171" spans="1:100" x14ac:dyDescent="0.3">
      <c r="A171" s="66">
        <v>2021</v>
      </c>
      <c r="B171" s="67" t="s">
        <v>14</v>
      </c>
      <c r="C171" s="48">
        <v>0</v>
      </c>
      <c r="D171" s="4">
        <v>0</v>
      </c>
      <c r="E171" s="49">
        <f t="shared" si="213"/>
        <v>0</v>
      </c>
      <c r="F171" s="48">
        <v>0</v>
      </c>
      <c r="G171" s="4">
        <v>0</v>
      </c>
      <c r="H171" s="49">
        <f t="shared" si="179"/>
        <v>0</v>
      </c>
      <c r="I171" s="48">
        <v>0</v>
      </c>
      <c r="J171" s="4">
        <v>0</v>
      </c>
      <c r="K171" s="49">
        <f t="shared" si="180"/>
        <v>0</v>
      </c>
      <c r="L171" s="48">
        <v>0</v>
      </c>
      <c r="M171" s="4">
        <v>0</v>
      </c>
      <c r="N171" s="49">
        <f t="shared" si="181"/>
        <v>0</v>
      </c>
      <c r="O171" s="91">
        <v>64.8</v>
      </c>
      <c r="P171" s="4">
        <v>1227.088</v>
      </c>
      <c r="Q171" s="49">
        <f t="shared" si="182"/>
        <v>18936.543209876541</v>
      </c>
      <c r="R171" s="48">
        <v>0</v>
      </c>
      <c r="S171" s="4">
        <v>0</v>
      </c>
      <c r="T171" s="49">
        <f t="shared" si="183"/>
        <v>0</v>
      </c>
      <c r="U171" s="91">
        <v>506</v>
      </c>
      <c r="V171" s="4">
        <v>5433.8</v>
      </c>
      <c r="W171" s="49">
        <f t="shared" si="184"/>
        <v>10738.735177865612</v>
      </c>
      <c r="X171" s="48">
        <v>0</v>
      </c>
      <c r="Y171" s="4">
        <v>0</v>
      </c>
      <c r="Z171" s="49">
        <f t="shared" si="185"/>
        <v>0</v>
      </c>
      <c r="AA171" s="48">
        <v>0</v>
      </c>
      <c r="AB171" s="4">
        <v>0</v>
      </c>
      <c r="AC171" s="49">
        <f t="shared" si="186"/>
        <v>0</v>
      </c>
      <c r="AD171" s="48">
        <v>0</v>
      </c>
      <c r="AE171" s="4">
        <v>0</v>
      </c>
      <c r="AF171" s="49">
        <f t="shared" si="187"/>
        <v>0</v>
      </c>
      <c r="AG171" s="48">
        <v>0</v>
      </c>
      <c r="AH171" s="4">
        <v>0</v>
      </c>
      <c r="AI171" s="49">
        <f t="shared" si="188"/>
        <v>0</v>
      </c>
      <c r="AJ171" s="91">
        <v>20</v>
      </c>
      <c r="AK171" s="4">
        <v>295.93700000000001</v>
      </c>
      <c r="AL171" s="49">
        <f t="shared" si="189"/>
        <v>14796.85</v>
      </c>
      <c r="AM171" s="48">
        <v>0</v>
      </c>
      <c r="AN171" s="4">
        <v>0</v>
      </c>
      <c r="AO171" s="49">
        <f t="shared" si="190"/>
        <v>0</v>
      </c>
      <c r="AP171" s="48">
        <v>0</v>
      </c>
      <c r="AQ171" s="4">
        <v>0</v>
      </c>
      <c r="AR171" s="49">
        <f t="shared" si="191"/>
        <v>0</v>
      </c>
      <c r="AS171" s="48">
        <v>0</v>
      </c>
      <c r="AT171" s="4">
        <v>0</v>
      </c>
      <c r="AU171" s="49">
        <f t="shared" si="192"/>
        <v>0</v>
      </c>
      <c r="AV171" s="48">
        <v>0</v>
      </c>
      <c r="AW171" s="4">
        <v>0</v>
      </c>
      <c r="AX171" s="49">
        <f t="shared" si="193"/>
        <v>0</v>
      </c>
      <c r="AY171" s="48">
        <v>0</v>
      </c>
      <c r="AZ171" s="4">
        <v>0</v>
      </c>
      <c r="BA171" s="49">
        <f t="shared" si="194"/>
        <v>0</v>
      </c>
      <c r="BB171" s="48">
        <v>0</v>
      </c>
      <c r="BC171" s="4">
        <v>0</v>
      </c>
      <c r="BD171" s="49">
        <f t="shared" si="195"/>
        <v>0</v>
      </c>
      <c r="BE171" s="48">
        <v>0</v>
      </c>
      <c r="BF171" s="4">
        <v>0</v>
      </c>
      <c r="BG171" s="49">
        <f t="shared" si="196"/>
        <v>0</v>
      </c>
      <c r="BH171" s="48">
        <v>0</v>
      </c>
      <c r="BI171" s="4">
        <v>0</v>
      </c>
      <c r="BJ171" s="49">
        <f t="shared" si="197"/>
        <v>0</v>
      </c>
      <c r="BK171" s="48">
        <v>0</v>
      </c>
      <c r="BL171" s="4">
        <v>0</v>
      </c>
      <c r="BM171" s="49">
        <f t="shared" si="198"/>
        <v>0</v>
      </c>
      <c r="BN171" s="48">
        <v>0</v>
      </c>
      <c r="BO171" s="4">
        <v>0</v>
      </c>
      <c r="BP171" s="49">
        <f t="shared" si="199"/>
        <v>0</v>
      </c>
      <c r="BQ171" s="48">
        <v>0</v>
      </c>
      <c r="BR171" s="4">
        <v>0</v>
      </c>
      <c r="BS171" s="49">
        <f t="shared" si="200"/>
        <v>0</v>
      </c>
      <c r="BT171" s="48">
        <v>0</v>
      </c>
      <c r="BU171" s="4">
        <v>0</v>
      </c>
      <c r="BV171" s="49">
        <f t="shared" si="201"/>
        <v>0</v>
      </c>
      <c r="BW171" s="48">
        <v>0</v>
      </c>
      <c r="BX171" s="4">
        <v>0</v>
      </c>
      <c r="BY171" s="49">
        <f t="shared" si="202"/>
        <v>0</v>
      </c>
      <c r="BZ171" s="48">
        <v>0</v>
      </c>
      <c r="CA171" s="4">
        <v>0</v>
      </c>
      <c r="CB171" s="49">
        <f t="shared" si="203"/>
        <v>0</v>
      </c>
      <c r="CC171" s="48">
        <v>0</v>
      </c>
      <c r="CD171" s="4">
        <v>0</v>
      </c>
      <c r="CE171" s="49">
        <f t="shared" si="204"/>
        <v>0</v>
      </c>
      <c r="CF171" s="48">
        <v>0</v>
      </c>
      <c r="CG171" s="4">
        <v>0</v>
      </c>
      <c r="CH171" s="49">
        <f t="shared" si="205"/>
        <v>0</v>
      </c>
      <c r="CI171" s="48">
        <v>0</v>
      </c>
      <c r="CJ171" s="4">
        <v>0</v>
      </c>
      <c r="CK171" s="49">
        <f t="shared" si="206"/>
        <v>0</v>
      </c>
      <c r="CL171" s="48">
        <v>0</v>
      </c>
      <c r="CM171" s="4">
        <v>0</v>
      </c>
      <c r="CN171" s="49">
        <f t="shared" si="207"/>
        <v>0</v>
      </c>
      <c r="CO171" s="48">
        <v>0</v>
      </c>
      <c r="CP171" s="4">
        <v>0</v>
      </c>
      <c r="CQ171" s="49">
        <f t="shared" si="208"/>
        <v>0</v>
      </c>
      <c r="CR171" s="48">
        <v>0</v>
      </c>
      <c r="CS171" s="4">
        <v>0</v>
      </c>
      <c r="CT171" s="49">
        <f t="shared" si="209"/>
        <v>0</v>
      </c>
      <c r="CU171" s="7">
        <f t="shared" ref="CU171:CU174" si="214">SUM(CI171,BT171,BQ171,BB171,AP171,AM171,AA171,X171,O171,L171,I171+BE171+BN171+CR171+CO171+CL171+CC171+BH171+AY171+AS171+AD171+R171+F171+C171)+AG171+BW171+BK171+CF171+BZ171+AJ171+U171</f>
        <v>590.79999999999995</v>
      </c>
      <c r="CV171" s="10">
        <f t="shared" ref="CV171:CV174" si="215">SUM(CJ171,BU171,BR171,BC171,AQ171,AN171,AB171,Y171,P171,M171,J171+BF171+BO171+CS171+CP171+CM171+CD171+BI171+AZ171+AT171+AE171+S171+G171+D171)+AH171+BX171+BL171+CG171+CA171+AK171+V171</f>
        <v>6956.8250000000007</v>
      </c>
    </row>
    <row r="172" spans="1:100" x14ac:dyDescent="0.3">
      <c r="A172" s="66">
        <v>2021</v>
      </c>
      <c r="B172" s="49" t="s">
        <v>15</v>
      </c>
      <c r="C172" s="48">
        <v>0</v>
      </c>
      <c r="D172" s="4">
        <v>0</v>
      </c>
      <c r="E172" s="49">
        <f t="shared" si="213"/>
        <v>0</v>
      </c>
      <c r="F172" s="48">
        <v>0</v>
      </c>
      <c r="G172" s="4">
        <v>0</v>
      </c>
      <c r="H172" s="49">
        <f t="shared" si="179"/>
        <v>0</v>
      </c>
      <c r="I172" s="48">
        <v>0</v>
      </c>
      <c r="J172" s="4">
        <v>0</v>
      </c>
      <c r="K172" s="49">
        <f t="shared" si="180"/>
        <v>0</v>
      </c>
      <c r="L172" s="91">
        <v>15.3</v>
      </c>
      <c r="M172" s="4">
        <v>366.46300000000002</v>
      </c>
      <c r="N172" s="49">
        <f t="shared" si="181"/>
        <v>23951.830065359478</v>
      </c>
      <c r="O172" s="48">
        <v>0</v>
      </c>
      <c r="P172" s="4">
        <v>0</v>
      </c>
      <c r="Q172" s="49">
        <f t="shared" si="182"/>
        <v>0</v>
      </c>
      <c r="R172" s="48">
        <v>0</v>
      </c>
      <c r="S172" s="4">
        <v>0</v>
      </c>
      <c r="T172" s="49">
        <f t="shared" si="183"/>
        <v>0</v>
      </c>
      <c r="U172" s="91">
        <v>726</v>
      </c>
      <c r="V172" s="4">
        <v>7649.6959999999999</v>
      </c>
      <c r="W172" s="49">
        <f t="shared" si="184"/>
        <v>10536.771349862258</v>
      </c>
      <c r="X172" s="48">
        <v>0</v>
      </c>
      <c r="Y172" s="4">
        <v>0</v>
      </c>
      <c r="Z172" s="49">
        <f t="shared" si="185"/>
        <v>0</v>
      </c>
      <c r="AA172" s="91">
        <v>5.0063399999999998</v>
      </c>
      <c r="AB172" s="4">
        <v>130.589</v>
      </c>
      <c r="AC172" s="49">
        <f t="shared" si="186"/>
        <v>26084.724569246198</v>
      </c>
      <c r="AD172" s="48">
        <v>0</v>
      </c>
      <c r="AE172" s="4">
        <v>0</v>
      </c>
      <c r="AF172" s="49">
        <f t="shared" si="187"/>
        <v>0</v>
      </c>
      <c r="AG172" s="48">
        <v>0</v>
      </c>
      <c r="AH172" s="4">
        <v>0</v>
      </c>
      <c r="AI172" s="49">
        <f t="shared" si="188"/>
        <v>0</v>
      </c>
      <c r="AJ172" s="48">
        <v>0</v>
      </c>
      <c r="AK172" s="4">
        <v>0</v>
      </c>
      <c r="AL172" s="49">
        <f t="shared" si="189"/>
        <v>0</v>
      </c>
      <c r="AM172" s="48">
        <v>0</v>
      </c>
      <c r="AN172" s="4">
        <v>0</v>
      </c>
      <c r="AO172" s="49">
        <f t="shared" si="190"/>
        <v>0</v>
      </c>
      <c r="AP172" s="48">
        <v>0</v>
      </c>
      <c r="AQ172" s="4">
        <v>0</v>
      </c>
      <c r="AR172" s="49">
        <f t="shared" si="191"/>
        <v>0</v>
      </c>
      <c r="AS172" s="48">
        <v>0</v>
      </c>
      <c r="AT172" s="4">
        <v>0</v>
      </c>
      <c r="AU172" s="49">
        <f t="shared" si="192"/>
        <v>0</v>
      </c>
      <c r="AV172" s="48">
        <v>0</v>
      </c>
      <c r="AW172" s="4">
        <v>0</v>
      </c>
      <c r="AX172" s="49">
        <f t="shared" si="193"/>
        <v>0</v>
      </c>
      <c r="AY172" s="48">
        <v>0</v>
      </c>
      <c r="AZ172" s="4">
        <v>0</v>
      </c>
      <c r="BA172" s="49">
        <f t="shared" si="194"/>
        <v>0</v>
      </c>
      <c r="BB172" s="48">
        <v>0</v>
      </c>
      <c r="BC172" s="4">
        <v>0</v>
      </c>
      <c r="BD172" s="49">
        <f t="shared" si="195"/>
        <v>0</v>
      </c>
      <c r="BE172" s="48">
        <v>0</v>
      </c>
      <c r="BF172" s="4">
        <v>0</v>
      </c>
      <c r="BG172" s="49">
        <f t="shared" si="196"/>
        <v>0</v>
      </c>
      <c r="BH172" s="48">
        <v>0</v>
      </c>
      <c r="BI172" s="4">
        <v>0</v>
      </c>
      <c r="BJ172" s="49">
        <f t="shared" si="197"/>
        <v>0</v>
      </c>
      <c r="BK172" s="48">
        <v>0</v>
      </c>
      <c r="BL172" s="4">
        <v>0</v>
      </c>
      <c r="BM172" s="49">
        <f t="shared" si="198"/>
        <v>0</v>
      </c>
      <c r="BN172" s="48">
        <v>0</v>
      </c>
      <c r="BO172" s="4">
        <v>0</v>
      </c>
      <c r="BP172" s="49">
        <f t="shared" si="199"/>
        <v>0</v>
      </c>
      <c r="BQ172" s="91">
        <v>6000</v>
      </c>
      <c r="BR172" s="4">
        <v>58765.915999999997</v>
      </c>
      <c r="BS172" s="49">
        <f t="shared" si="200"/>
        <v>9794.3193333333329</v>
      </c>
      <c r="BT172" s="48">
        <v>0</v>
      </c>
      <c r="BU172" s="4">
        <v>0</v>
      </c>
      <c r="BV172" s="49">
        <f t="shared" si="201"/>
        <v>0</v>
      </c>
      <c r="BW172" s="48">
        <v>0</v>
      </c>
      <c r="BX172" s="4">
        <v>0</v>
      </c>
      <c r="BY172" s="49">
        <f t="shared" si="202"/>
        <v>0</v>
      </c>
      <c r="BZ172" s="48">
        <v>0</v>
      </c>
      <c r="CA172" s="4">
        <v>0</v>
      </c>
      <c r="CB172" s="49">
        <f t="shared" si="203"/>
        <v>0</v>
      </c>
      <c r="CC172" s="48">
        <v>0</v>
      </c>
      <c r="CD172" s="4">
        <v>0</v>
      </c>
      <c r="CE172" s="49">
        <f t="shared" si="204"/>
        <v>0</v>
      </c>
      <c r="CF172" s="48">
        <v>0</v>
      </c>
      <c r="CG172" s="4">
        <v>0</v>
      </c>
      <c r="CH172" s="49">
        <f t="shared" si="205"/>
        <v>0</v>
      </c>
      <c r="CI172" s="48">
        <v>0</v>
      </c>
      <c r="CJ172" s="4">
        <v>0</v>
      </c>
      <c r="CK172" s="49">
        <f t="shared" si="206"/>
        <v>0</v>
      </c>
      <c r="CL172" s="48">
        <v>0</v>
      </c>
      <c r="CM172" s="4">
        <v>0</v>
      </c>
      <c r="CN172" s="49">
        <f t="shared" si="207"/>
        <v>0</v>
      </c>
      <c r="CO172" s="48">
        <v>0</v>
      </c>
      <c r="CP172" s="4">
        <v>0</v>
      </c>
      <c r="CQ172" s="49">
        <f t="shared" si="208"/>
        <v>0</v>
      </c>
      <c r="CR172" s="48">
        <v>0</v>
      </c>
      <c r="CS172" s="4">
        <v>0</v>
      </c>
      <c r="CT172" s="49">
        <f t="shared" si="209"/>
        <v>0</v>
      </c>
      <c r="CU172" s="7">
        <f t="shared" si="214"/>
        <v>6746.3063400000001</v>
      </c>
      <c r="CV172" s="10">
        <f t="shared" si="215"/>
        <v>66912.664000000004</v>
      </c>
    </row>
    <row r="173" spans="1:100" x14ac:dyDescent="0.3">
      <c r="A173" s="66">
        <v>2021</v>
      </c>
      <c r="B173" s="67" t="s">
        <v>16</v>
      </c>
      <c r="C173" s="48">
        <v>0</v>
      </c>
      <c r="D173" s="4">
        <v>0</v>
      </c>
      <c r="E173" s="49">
        <f t="shared" si="213"/>
        <v>0</v>
      </c>
      <c r="F173" s="48">
        <v>0</v>
      </c>
      <c r="G173" s="4">
        <v>0</v>
      </c>
      <c r="H173" s="49">
        <f t="shared" si="179"/>
        <v>0</v>
      </c>
      <c r="I173" s="48">
        <v>0</v>
      </c>
      <c r="J173" s="4">
        <v>0</v>
      </c>
      <c r="K173" s="49">
        <f t="shared" si="180"/>
        <v>0</v>
      </c>
      <c r="L173" s="91">
        <v>0.08</v>
      </c>
      <c r="M173" s="4">
        <v>16.291</v>
      </c>
      <c r="N173" s="49">
        <f t="shared" si="181"/>
        <v>203637.5</v>
      </c>
      <c r="O173" s="91">
        <v>25</v>
      </c>
      <c r="P173" s="4">
        <v>459.25</v>
      </c>
      <c r="Q173" s="49">
        <f t="shared" si="182"/>
        <v>18370</v>
      </c>
      <c r="R173" s="48">
        <v>0</v>
      </c>
      <c r="S173" s="4">
        <v>0</v>
      </c>
      <c r="T173" s="49">
        <f t="shared" si="183"/>
        <v>0</v>
      </c>
      <c r="U173" s="91">
        <v>1035.18</v>
      </c>
      <c r="V173" s="4">
        <v>11438.19</v>
      </c>
      <c r="W173" s="49">
        <f t="shared" si="184"/>
        <v>11049.469657450878</v>
      </c>
      <c r="X173" s="91">
        <v>13.499450000000001</v>
      </c>
      <c r="Y173" s="4">
        <v>1216.788</v>
      </c>
      <c r="Z173" s="49">
        <f t="shared" si="185"/>
        <v>90136.116656604514</v>
      </c>
      <c r="AA173" s="91">
        <v>0.41761000000000004</v>
      </c>
      <c r="AB173" s="4">
        <v>34.783999999999999</v>
      </c>
      <c r="AC173" s="49">
        <f t="shared" si="186"/>
        <v>83293.024592322967</v>
      </c>
      <c r="AD173" s="48">
        <v>0</v>
      </c>
      <c r="AE173" s="4">
        <v>0</v>
      </c>
      <c r="AF173" s="49">
        <f t="shared" si="187"/>
        <v>0</v>
      </c>
      <c r="AG173" s="48">
        <v>0</v>
      </c>
      <c r="AH173" s="4">
        <v>0</v>
      </c>
      <c r="AI173" s="49">
        <f t="shared" si="188"/>
        <v>0</v>
      </c>
      <c r="AJ173" s="91">
        <v>20</v>
      </c>
      <c r="AK173" s="4">
        <v>311.67700000000002</v>
      </c>
      <c r="AL173" s="49">
        <f t="shared" si="189"/>
        <v>15583.850000000002</v>
      </c>
      <c r="AM173" s="48">
        <v>0</v>
      </c>
      <c r="AN173" s="4">
        <v>0</v>
      </c>
      <c r="AO173" s="49">
        <f t="shared" si="190"/>
        <v>0</v>
      </c>
      <c r="AP173" s="48">
        <v>0</v>
      </c>
      <c r="AQ173" s="4">
        <v>0</v>
      </c>
      <c r="AR173" s="49">
        <f t="shared" si="191"/>
        <v>0</v>
      </c>
      <c r="AS173" s="48">
        <v>0</v>
      </c>
      <c r="AT173" s="4">
        <v>0</v>
      </c>
      <c r="AU173" s="49">
        <f t="shared" si="192"/>
        <v>0</v>
      </c>
      <c r="AV173" s="48">
        <v>0</v>
      </c>
      <c r="AW173" s="4">
        <v>0</v>
      </c>
      <c r="AX173" s="49">
        <f t="shared" si="193"/>
        <v>0</v>
      </c>
      <c r="AY173" s="48">
        <v>0</v>
      </c>
      <c r="AZ173" s="4">
        <v>0</v>
      </c>
      <c r="BA173" s="49">
        <f t="shared" si="194"/>
        <v>0</v>
      </c>
      <c r="BB173" s="48">
        <v>0</v>
      </c>
      <c r="BC173" s="4">
        <v>0</v>
      </c>
      <c r="BD173" s="49">
        <f t="shared" si="195"/>
        <v>0</v>
      </c>
      <c r="BE173" s="48">
        <v>0</v>
      </c>
      <c r="BF173" s="4">
        <v>0</v>
      </c>
      <c r="BG173" s="49">
        <f t="shared" si="196"/>
        <v>0</v>
      </c>
      <c r="BH173" s="48">
        <v>0</v>
      </c>
      <c r="BI173" s="4">
        <v>0</v>
      </c>
      <c r="BJ173" s="49">
        <f t="shared" si="197"/>
        <v>0</v>
      </c>
      <c r="BK173" s="48">
        <v>0</v>
      </c>
      <c r="BL173" s="4">
        <v>0</v>
      </c>
      <c r="BM173" s="49">
        <f t="shared" si="198"/>
        <v>0</v>
      </c>
      <c r="BN173" s="48">
        <v>0</v>
      </c>
      <c r="BO173" s="4">
        <v>0</v>
      </c>
      <c r="BP173" s="49">
        <f t="shared" si="199"/>
        <v>0</v>
      </c>
      <c r="BQ173" s="48">
        <v>0</v>
      </c>
      <c r="BR173" s="4">
        <v>0</v>
      </c>
      <c r="BS173" s="49">
        <f t="shared" si="200"/>
        <v>0</v>
      </c>
      <c r="BT173" s="48">
        <v>0</v>
      </c>
      <c r="BU173" s="4">
        <v>0</v>
      </c>
      <c r="BV173" s="49">
        <f t="shared" si="201"/>
        <v>0</v>
      </c>
      <c r="BW173" s="48">
        <v>0</v>
      </c>
      <c r="BX173" s="4">
        <v>0</v>
      </c>
      <c r="BY173" s="49">
        <f t="shared" si="202"/>
        <v>0</v>
      </c>
      <c r="BZ173" s="48">
        <v>0</v>
      </c>
      <c r="CA173" s="4">
        <v>0</v>
      </c>
      <c r="CB173" s="49">
        <f t="shared" si="203"/>
        <v>0</v>
      </c>
      <c r="CC173" s="48">
        <v>0</v>
      </c>
      <c r="CD173" s="4">
        <v>0</v>
      </c>
      <c r="CE173" s="49">
        <f t="shared" si="204"/>
        <v>0</v>
      </c>
      <c r="CF173" s="48">
        <v>0</v>
      </c>
      <c r="CG173" s="4">
        <v>0</v>
      </c>
      <c r="CH173" s="49">
        <f t="shared" si="205"/>
        <v>0</v>
      </c>
      <c r="CI173" s="48">
        <v>0</v>
      </c>
      <c r="CJ173" s="4">
        <v>0</v>
      </c>
      <c r="CK173" s="49">
        <f t="shared" si="206"/>
        <v>0</v>
      </c>
      <c r="CL173" s="48">
        <v>0</v>
      </c>
      <c r="CM173" s="4">
        <v>0</v>
      </c>
      <c r="CN173" s="49">
        <f t="shared" si="207"/>
        <v>0</v>
      </c>
      <c r="CO173" s="48">
        <v>0</v>
      </c>
      <c r="CP173" s="4">
        <v>0</v>
      </c>
      <c r="CQ173" s="49">
        <f t="shared" si="208"/>
        <v>0</v>
      </c>
      <c r="CR173" s="48">
        <v>0</v>
      </c>
      <c r="CS173" s="4">
        <v>0</v>
      </c>
      <c r="CT173" s="49">
        <f t="shared" si="209"/>
        <v>0</v>
      </c>
      <c r="CU173" s="7">
        <f t="shared" si="214"/>
        <v>1094.17706</v>
      </c>
      <c r="CV173" s="10">
        <f t="shared" si="215"/>
        <v>13476.98</v>
      </c>
    </row>
    <row r="174" spans="1:100" ht="15" thickBot="1" x14ac:dyDescent="0.35">
      <c r="A174" s="80"/>
      <c r="B174" s="81" t="s">
        <v>17</v>
      </c>
      <c r="C174" s="50">
        <f t="shared" ref="C174:D174" si="216">SUM(C162:C173)</f>
        <v>0</v>
      </c>
      <c r="D174" s="33">
        <f t="shared" si="216"/>
        <v>0</v>
      </c>
      <c r="E174" s="51"/>
      <c r="F174" s="50">
        <f t="shared" ref="F174:G174" si="217">SUM(F162:F173)</f>
        <v>0</v>
      </c>
      <c r="G174" s="33">
        <f t="shared" si="217"/>
        <v>0</v>
      </c>
      <c r="H174" s="51"/>
      <c r="I174" s="50">
        <f t="shared" ref="I174:J174" si="218">SUM(I162:I173)</f>
        <v>0</v>
      </c>
      <c r="J174" s="33">
        <f t="shared" si="218"/>
        <v>0</v>
      </c>
      <c r="K174" s="51"/>
      <c r="L174" s="50">
        <f t="shared" ref="L174:M174" si="219">SUM(L162:L173)</f>
        <v>57.379999999999995</v>
      </c>
      <c r="M174" s="33">
        <f t="shared" si="219"/>
        <v>1215.049</v>
      </c>
      <c r="N174" s="51"/>
      <c r="O174" s="50">
        <f t="shared" ref="O174:P174" si="220">SUM(O162:O173)</f>
        <v>304.80500000000001</v>
      </c>
      <c r="P174" s="33">
        <f t="shared" si="220"/>
        <v>4609.0999999999995</v>
      </c>
      <c r="Q174" s="51"/>
      <c r="R174" s="50">
        <f t="shared" ref="R174:S174" si="221">SUM(R162:R173)</f>
        <v>0</v>
      </c>
      <c r="S174" s="33">
        <f t="shared" si="221"/>
        <v>0</v>
      </c>
      <c r="T174" s="51"/>
      <c r="U174" s="50">
        <f t="shared" ref="U174:V174" si="222">SUM(U162:U173)</f>
        <v>2927.1800000000003</v>
      </c>
      <c r="V174" s="33">
        <f t="shared" si="222"/>
        <v>31757.866000000002</v>
      </c>
      <c r="W174" s="51"/>
      <c r="X174" s="50">
        <f t="shared" ref="X174:Y174" si="223">SUM(X162:X173)</f>
        <v>14.369450000000001</v>
      </c>
      <c r="Y174" s="33">
        <f t="shared" si="223"/>
        <v>1325.8520000000001</v>
      </c>
      <c r="Z174" s="51"/>
      <c r="AA174" s="50">
        <f t="shared" ref="AA174:AB174" si="224">SUM(AA162:AA173)</f>
        <v>5.7731199999999996</v>
      </c>
      <c r="AB174" s="33">
        <f t="shared" si="224"/>
        <v>179.749</v>
      </c>
      <c r="AC174" s="51"/>
      <c r="AD174" s="50">
        <f t="shared" ref="AD174:AE174" si="225">SUM(AD162:AD173)</f>
        <v>0</v>
      </c>
      <c r="AE174" s="33">
        <f t="shared" si="225"/>
        <v>0</v>
      </c>
      <c r="AF174" s="51"/>
      <c r="AG174" s="50">
        <f t="shared" ref="AG174:AH174" si="226">SUM(AG162:AG173)</f>
        <v>0</v>
      </c>
      <c r="AH174" s="33">
        <f t="shared" si="226"/>
        <v>0</v>
      </c>
      <c r="AI174" s="51"/>
      <c r="AJ174" s="50">
        <f t="shared" ref="AJ174:AK174" si="227">SUM(AJ162:AJ173)</f>
        <v>125</v>
      </c>
      <c r="AK174" s="33">
        <f t="shared" si="227"/>
        <v>1848.0070000000001</v>
      </c>
      <c r="AL174" s="51"/>
      <c r="AM174" s="50">
        <f t="shared" ref="AM174:AN174" si="228">SUM(AM162:AM173)</f>
        <v>0</v>
      </c>
      <c r="AN174" s="33">
        <f t="shared" si="228"/>
        <v>0</v>
      </c>
      <c r="AO174" s="51"/>
      <c r="AP174" s="50">
        <f t="shared" ref="AP174:AQ174" si="229">SUM(AP162:AP173)</f>
        <v>0</v>
      </c>
      <c r="AQ174" s="33">
        <f t="shared" si="229"/>
        <v>0</v>
      </c>
      <c r="AR174" s="51"/>
      <c r="AS174" s="50">
        <f t="shared" ref="AS174:AT174" si="230">SUM(AS162:AS173)</f>
        <v>0</v>
      </c>
      <c r="AT174" s="33">
        <f t="shared" si="230"/>
        <v>0</v>
      </c>
      <c r="AU174" s="51"/>
      <c r="AV174" s="50">
        <f t="shared" ref="AV174:AW174" si="231">SUM(AV162:AV173)</f>
        <v>0</v>
      </c>
      <c r="AW174" s="33">
        <f t="shared" si="231"/>
        <v>0</v>
      </c>
      <c r="AX174" s="51"/>
      <c r="AY174" s="50">
        <f t="shared" ref="AY174:AZ174" si="232">SUM(AY162:AY173)</f>
        <v>0</v>
      </c>
      <c r="AZ174" s="33">
        <f t="shared" si="232"/>
        <v>0</v>
      </c>
      <c r="BA174" s="51"/>
      <c r="BB174" s="50">
        <f t="shared" ref="BB174:BC174" si="233">SUM(BB162:BB173)</f>
        <v>0</v>
      </c>
      <c r="BC174" s="33">
        <f t="shared" si="233"/>
        <v>0</v>
      </c>
      <c r="BD174" s="51"/>
      <c r="BE174" s="50">
        <f t="shared" ref="BE174:BF174" si="234">SUM(BE162:BE173)</f>
        <v>0</v>
      </c>
      <c r="BF174" s="33">
        <f t="shared" si="234"/>
        <v>0</v>
      </c>
      <c r="BG174" s="51"/>
      <c r="BH174" s="50">
        <f t="shared" ref="BH174:BI174" si="235">SUM(BH162:BH173)</f>
        <v>0</v>
      </c>
      <c r="BI174" s="33">
        <f t="shared" si="235"/>
        <v>0</v>
      </c>
      <c r="BJ174" s="51"/>
      <c r="BK174" s="50">
        <f t="shared" ref="BK174:BL174" si="236">SUM(BK162:BK173)</f>
        <v>0</v>
      </c>
      <c r="BL174" s="33">
        <f t="shared" si="236"/>
        <v>0</v>
      </c>
      <c r="BM174" s="51"/>
      <c r="BN174" s="50">
        <f t="shared" ref="BN174:BO174" si="237">SUM(BN162:BN173)</f>
        <v>0</v>
      </c>
      <c r="BO174" s="33">
        <f t="shared" si="237"/>
        <v>0</v>
      </c>
      <c r="BP174" s="51"/>
      <c r="BQ174" s="50">
        <f t="shared" ref="BQ174:BR174" si="238">SUM(BQ162:BQ173)</f>
        <v>16502</v>
      </c>
      <c r="BR174" s="33">
        <f t="shared" si="238"/>
        <v>148454.52600000001</v>
      </c>
      <c r="BS174" s="51"/>
      <c r="BT174" s="50">
        <f t="shared" ref="BT174:BU174" si="239">SUM(BT162:BT173)</f>
        <v>0</v>
      </c>
      <c r="BU174" s="33">
        <f t="shared" si="239"/>
        <v>0</v>
      </c>
      <c r="BV174" s="51"/>
      <c r="BW174" s="50">
        <f t="shared" ref="BW174:BX174" si="240">SUM(BW162:BW173)</f>
        <v>0</v>
      </c>
      <c r="BX174" s="33">
        <f t="shared" si="240"/>
        <v>0</v>
      </c>
      <c r="BY174" s="51"/>
      <c r="BZ174" s="50">
        <f t="shared" ref="BZ174:CA174" si="241">SUM(BZ162:BZ173)</f>
        <v>2.5049999999999999</v>
      </c>
      <c r="CA174" s="33">
        <f t="shared" si="241"/>
        <v>304.86700000000002</v>
      </c>
      <c r="CB174" s="51"/>
      <c r="CC174" s="50">
        <f t="shared" ref="CC174:CD174" si="242">SUM(CC162:CC173)</f>
        <v>0</v>
      </c>
      <c r="CD174" s="33">
        <f t="shared" si="242"/>
        <v>0</v>
      </c>
      <c r="CE174" s="51"/>
      <c r="CF174" s="50">
        <f t="shared" ref="CF174:CG174" si="243">SUM(CF162:CF173)</f>
        <v>0</v>
      </c>
      <c r="CG174" s="33">
        <f t="shared" si="243"/>
        <v>0</v>
      </c>
      <c r="CH174" s="51"/>
      <c r="CI174" s="50">
        <f t="shared" ref="CI174:CJ174" si="244">SUM(CI162:CI173)</f>
        <v>0</v>
      </c>
      <c r="CJ174" s="33">
        <f t="shared" si="244"/>
        <v>0</v>
      </c>
      <c r="CK174" s="51"/>
      <c r="CL174" s="50">
        <f t="shared" ref="CL174:CM174" si="245">SUM(CL162:CL173)</f>
        <v>0</v>
      </c>
      <c r="CM174" s="33">
        <f t="shared" si="245"/>
        <v>0</v>
      </c>
      <c r="CN174" s="51"/>
      <c r="CO174" s="50">
        <f t="shared" ref="CO174:CP174" si="246">SUM(CO162:CO173)</f>
        <v>0</v>
      </c>
      <c r="CP174" s="33">
        <f t="shared" si="246"/>
        <v>0</v>
      </c>
      <c r="CQ174" s="51"/>
      <c r="CR174" s="50">
        <f t="shared" ref="CR174:CS174" si="247">SUM(CR162:CR173)</f>
        <v>0</v>
      </c>
      <c r="CS174" s="33">
        <f t="shared" si="247"/>
        <v>0</v>
      </c>
      <c r="CT174" s="51"/>
      <c r="CU174" s="35">
        <f t="shared" si="214"/>
        <v>19939.012570000003</v>
      </c>
      <c r="CV174" s="36">
        <f t="shared" si="215"/>
        <v>189695.01600000006</v>
      </c>
    </row>
    <row r="175" spans="1:100" ht="16.8" customHeight="1" x14ac:dyDescent="0.3">
      <c r="A175" s="66">
        <v>2022</v>
      </c>
      <c r="B175" s="67" t="s">
        <v>5</v>
      </c>
      <c r="C175" s="48">
        <v>0</v>
      </c>
      <c r="D175" s="4">
        <v>0</v>
      </c>
      <c r="E175" s="49">
        <f>IF(C175=0,0,D175/C175*1000)</f>
        <v>0</v>
      </c>
      <c r="F175" s="48">
        <v>0</v>
      </c>
      <c r="G175" s="4">
        <v>0</v>
      </c>
      <c r="H175" s="49">
        <f t="shared" ref="H175:H186" si="248">IF(F175=0,0,G175/F175*1000)</f>
        <v>0</v>
      </c>
      <c r="I175" s="48">
        <v>0</v>
      </c>
      <c r="J175" s="4">
        <v>0</v>
      </c>
      <c r="K175" s="49">
        <f t="shared" ref="K175:K186" si="249">IF(I175=0,0,J175/I175*1000)</f>
        <v>0</v>
      </c>
      <c r="L175" s="91">
        <v>18</v>
      </c>
      <c r="M175" s="4">
        <v>450.11599999999999</v>
      </c>
      <c r="N175" s="49">
        <f t="shared" ref="N175:N186" si="250">IF(L175=0,0,M175/L175*1000)</f>
        <v>25006.444444444445</v>
      </c>
      <c r="O175" s="48">
        <v>0</v>
      </c>
      <c r="P175" s="4">
        <v>0</v>
      </c>
      <c r="Q175" s="49">
        <f t="shared" ref="Q175:Q186" si="251">IF(O175=0,0,P175/O175*1000)</f>
        <v>0</v>
      </c>
      <c r="R175" s="48">
        <v>0</v>
      </c>
      <c r="S175" s="4">
        <v>0</v>
      </c>
      <c r="T175" s="49">
        <f t="shared" ref="T175:T186" si="252">IF(R175=0,0,S175/R175*1000)</f>
        <v>0</v>
      </c>
      <c r="U175" s="48">
        <v>0</v>
      </c>
      <c r="V175" s="4">
        <v>0</v>
      </c>
      <c r="W175" s="49">
        <f t="shared" ref="W175:W186" si="253">IF(U175=0,0,V175/U175*1000)</f>
        <v>0</v>
      </c>
      <c r="X175" s="48">
        <v>0</v>
      </c>
      <c r="Y175" s="4">
        <v>0</v>
      </c>
      <c r="Z175" s="49">
        <f t="shared" ref="Z175:Z186" si="254">IF(X175=0,0,Y175/X175*1000)</f>
        <v>0</v>
      </c>
      <c r="AA175" s="91">
        <v>1.4192899999999999</v>
      </c>
      <c r="AB175" s="4">
        <v>53.732999999999997</v>
      </c>
      <c r="AC175" s="49">
        <f t="shared" ref="AC175:AC186" si="255">IF(AA175=0,0,AB175/AA175*1000)</f>
        <v>37859.070380260557</v>
      </c>
      <c r="AD175" s="48">
        <v>0</v>
      </c>
      <c r="AE175" s="4">
        <v>0</v>
      </c>
      <c r="AF175" s="49">
        <f t="shared" ref="AF175:AF186" si="256">IF(AD175=0,0,AE175/AD175*1000)</f>
        <v>0</v>
      </c>
      <c r="AG175" s="48">
        <v>0</v>
      </c>
      <c r="AH175" s="4">
        <v>0</v>
      </c>
      <c r="AI175" s="49">
        <f t="shared" ref="AI175:AI186" si="257">IF(AG175=0,0,AH175/AG175*1000)</f>
        <v>0</v>
      </c>
      <c r="AJ175" s="48">
        <v>0</v>
      </c>
      <c r="AK175" s="4">
        <v>0</v>
      </c>
      <c r="AL175" s="49">
        <f t="shared" ref="AL175:AL186" si="258">IF(AJ175=0,0,AK175/AJ175*1000)</f>
        <v>0</v>
      </c>
      <c r="AM175" s="48">
        <v>0</v>
      </c>
      <c r="AN175" s="4">
        <v>0</v>
      </c>
      <c r="AO175" s="49">
        <f t="shared" ref="AO175:AO186" si="259">IF(AM175=0,0,AN175/AM175*1000)</f>
        <v>0</v>
      </c>
      <c r="AP175" s="48">
        <v>0</v>
      </c>
      <c r="AQ175" s="4">
        <v>0</v>
      </c>
      <c r="AR175" s="49">
        <f t="shared" ref="AR175:AR186" si="260">IF(AP175=0,0,AQ175/AP175*1000)</f>
        <v>0</v>
      </c>
      <c r="AS175" s="48">
        <v>0</v>
      </c>
      <c r="AT175" s="4">
        <v>0</v>
      </c>
      <c r="AU175" s="49">
        <f t="shared" ref="AU175:AU186" si="261">IF(AS175=0,0,AT175/AS175*1000)</f>
        <v>0</v>
      </c>
      <c r="AV175" s="48">
        <v>0</v>
      </c>
      <c r="AW175" s="4">
        <v>0</v>
      </c>
      <c r="AX175" s="49">
        <f t="shared" ref="AX175:AX186" si="262">IF(AV175=0,0,AW175/AV175*1000)</f>
        <v>0</v>
      </c>
      <c r="AY175" s="48">
        <v>0</v>
      </c>
      <c r="AZ175" s="4">
        <v>0</v>
      </c>
      <c r="BA175" s="49">
        <f t="shared" ref="BA175:BA186" si="263">IF(AY175=0,0,AZ175/AY175*1000)</f>
        <v>0</v>
      </c>
      <c r="BB175" s="48">
        <v>0</v>
      </c>
      <c r="BC175" s="4">
        <v>0</v>
      </c>
      <c r="BD175" s="49">
        <f t="shared" ref="BD175:BD186" si="264">IF(BB175=0,0,BC175/BB175*1000)</f>
        <v>0</v>
      </c>
      <c r="BE175" s="48">
        <v>0</v>
      </c>
      <c r="BF175" s="4">
        <v>0</v>
      </c>
      <c r="BG175" s="49">
        <f t="shared" ref="BG175:BG186" si="265">IF(BE175=0,0,BF175/BE175*1000)</f>
        <v>0</v>
      </c>
      <c r="BH175" s="48">
        <v>0</v>
      </c>
      <c r="BI175" s="4">
        <v>0</v>
      </c>
      <c r="BJ175" s="49">
        <f t="shared" ref="BJ175:BJ186" si="266">IF(BH175=0,0,BI175/BH175*1000)</f>
        <v>0</v>
      </c>
      <c r="BK175" s="48">
        <v>0</v>
      </c>
      <c r="BL175" s="4">
        <v>0</v>
      </c>
      <c r="BM175" s="49">
        <f t="shared" ref="BM175:BM186" si="267">IF(BK175=0,0,BL175/BK175*1000)</f>
        <v>0</v>
      </c>
      <c r="BN175" s="48">
        <v>0</v>
      </c>
      <c r="BO175" s="4">
        <v>0</v>
      </c>
      <c r="BP175" s="49">
        <f t="shared" ref="BP175:BP186" si="268">IF(BN175=0,0,BO175/BN175*1000)</f>
        <v>0</v>
      </c>
      <c r="BQ175" s="48">
        <v>0</v>
      </c>
      <c r="BR175" s="4">
        <v>0</v>
      </c>
      <c r="BS175" s="49">
        <f t="shared" ref="BS175:BS186" si="269">IF(BQ175=0,0,BR175/BQ175*1000)</f>
        <v>0</v>
      </c>
      <c r="BT175" s="48">
        <v>0</v>
      </c>
      <c r="BU175" s="4">
        <v>0</v>
      </c>
      <c r="BV175" s="49">
        <f t="shared" ref="BV175:BV186" si="270">IF(BT175=0,0,BU175/BT175*1000)</f>
        <v>0</v>
      </c>
      <c r="BW175" s="48">
        <v>0</v>
      </c>
      <c r="BX175" s="4">
        <v>0</v>
      </c>
      <c r="BY175" s="49">
        <f t="shared" ref="BY175:BY186" si="271">IF(BW175=0,0,BX175/BW175*1000)</f>
        <v>0</v>
      </c>
      <c r="BZ175" s="48">
        <v>0</v>
      </c>
      <c r="CA175" s="4">
        <v>0</v>
      </c>
      <c r="CB175" s="49">
        <f t="shared" ref="CB175:CB186" si="272">IF(BZ175=0,0,CA175/BZ175*1000)</f>
        <v>0</v>
      </c>
      <c r="CC175" s="48">
        <v>0</v>
      </c>
      <c r="CD175" s="4">
        <v>0</v>
      </c>
      <c r="CE175" s="49">
        <f t="shared" ref="CE175:CE186" si="273">IF(CC175=0,0,CD175/CC175*1000)</f>
        <v>0</v>
      </c>
      <c r="CF175" s="48">
        <v>0</v>
      </c>
      <c r="CG175" s="4">
        <v>0</v>
      </c>
      <c r="CH175" s="49">
        <f t="shared" ref="CH175:CH186" si="274">IF(CF175=0,0,CG175/CF175*1000)</f>
        <v>0</v>
      </c>
      <c r="CI175" s="48">
        <v>0</v>
      </c>
      <c r="CJ175" s="4">
        <v>0</v>
      </c>
      <c r="CK175" s="49">
        <f t="shared" ref="CK175:CK186" si="275">IF(CI175=0,0,CJ175/CI175*1000)</f>
        <v>0</v>
      </c>
      <c r="CL175" s="48">
        <v>0</v>
      </c>
      <c r="CM175" s="4">
        <v>0</v>
      </c>
      <c r="CN175" s="49">
        <f t="shared" ref="CN175:CN186" si="276">IF(CL175=0,0,CM175/CL175*1000)</f>
        <v>0</v>
      </c>
      <c r="CO175" s="48">
        <v>0</v>
      </c>
      <c r="CP175" s="4">
        <v>0</v>
      </c>
      <c r="CQ175" s="49">
        <f t="shared" ref="CQ175:CQ186" si="277">IF(CO175=0,0,CP175/CO175*1000)</f>
        <v>0</v>
      </c>
      <c r="CR175" s="48">
        <v>0</v>
      </c>
      <c r="CS175" s="4">
        <v>0</v>
      </c>
      <c r="CT175" s="49">
        <f t="shared" ref="CT175:CT186" si="278">IF(CR175=0,0,CS175/CR175*1000)</f>
        <v>0</v>
      </c>
      <c r="CU175" s="7">
        <f>SUMIF($C$5:$CT$5,"Ton",C175:CT175)</f>
        <v>19.41929</v>
      </c>
      <c r="CV175" s="10">
        <f>SUMIF($C$5:$CT$5,"F*",C175:CT175)</f>
        <v>503.84899999999999</v>
      </c>
    </row>
    <row r="176" spans="1:100" x14ac:dyDescent="0.3">
      <c r="A176" s="66">
        <v>2022</v>
      </c>
      <c r="B176" s="67" t="s">
        <v>6</v>
      </c>
      <c r="C176" s="48">
        <v>0</v>
      </c>
      <c r="D176" s="4">
        <v>0</v>
      </c>
      <c r="E176" s="49">
        <f t="shared" ref="E176:E177" si="279">IF(C176=0,0,D176/C176*1000)</f>
        <v>0</v>
      </c>
      <c r="F176" s="48">
        <v>0</v>
      </c>
      <c r="G176" s="4">
        <v>0</v>
      </c>
      <c r="H176" s="49">
        <f t="shared" si="248"/>
        <v>0</v>
      </c>
      <c r="I176" s="48">
        <v>0</v>
      </c>
      <c r="J176" s="4">
        <v>0</v>
      </c>
      <c r="K176" s="49">
        <f t="shared" si="249"/>
        <v>0</v>
      </c>
      <c r="L176" s="91">
        <v>18</v>
      </c>
      <c r="M176" s="4">
        <v>493.64699999999999</v>
      </c>
      <c r="N176" s="49">
        <f t="shared" si="250"/>
        <v>27424.833333333332</v>
      </c>
      <c r="O176" s="48">
        <v>0</v>
      </c>
      <c r="P176" s="4">
        <v>0</v>
      </c>
      <c r="Q176" s="49">
        <f t="shared" si="251"/>
        <v>0</v>
      </c>
      <c r="R176" s="48">
        <v>0</v>
      </c>
      <c r="S176" s="4">
        <v>0</v>
      </c>
      <c r="T176" s="49">
        <f t="shared" si="252"/>
        <v>0</v>
      </c>
      <c r="U176" s="48">
        <v>0</v>
      </c>
      <c r="V176" s="4">
        <v>0</v>
      </c>
      <c r="W176" s="49">
        <f t="shared" si="253"/>
        <v>0</v>
      </c>
      <c r="X176" s="48">
        <v>0</v>
      </c>
      <c r="Y176" s="4">
        <v>0</v>
      </c>
      <c r="Z176" s="49">
        <f t="shared" si="254"/>
        <v>0</v>
      </c>
      <c r="AA176" s="48">
        <v>0</v>
      </c>
      <c r="AB176" s="4">
        <v>0</v>
      </c>
      <c r="AC176" s="49">
        <f t="shared" si="255"/>
        <v>0</v>
      </c>
      <c r="AD176" s="48">
        <v>0</v>
      </c>
      <c r="AE176" s="4">
        <v>0</v>
      </c>
      <c r="AF176" s="49">
        <f t="shared" si="256"/>
        <v>0</v>
      </c>
      <c r="AG176" s="48">
        <v>0</v>
      </c>
      <c r="AH176" s="4">
        <v>0</v>
      </c>
      <c r="AI176" s="49">
        <f t="shared" si="257"/>
        <v>0</v>
      </c>
      <c r="AJ176" s="48">
        <v>0</v>
      </c>
      <c r="AK176" s="4">
        <v>0</v>
      </c>
      <c r="AL176" s="49">
        <f t="shared" si="258"/>
        <v>0</v>
      </c>
      <c r="AM176" s="48">
        <v>0</v>
      </c>
      <c r="AN176" s="4">
        <v>0</v>
      </c>
      <c r="AO176" s="49">
        <f t="shared" si="259"/>
        <v>0</v>
      </c>
      <c r="AP176" s="48">
        <v>0</v>
      </c>
      <c r="AQ176" s="4">
        <v>0</v>
      </c>
      <c r="AR176" s="49">
        <f t="shared" si="260"/>
        <v>0</v>
      </c>
      <c r="AS176" s="48">
        <v>0</v>
      </c>
      <c r="AT176" s="4">
        <v>0</v>
      </c>
      <c r="AU176" s="49">
        <f t="shared" si="261"/>
        <v>0</v>
      </c>
      <c r="AV176" s="48">
        <v>0</v>
      </c>
      <c r="AW176" s="4">
        <v>0</v>
      </c>
      <c r="AX176" s="49">
        <f t="shared" si="262"/>
        <v>0</v>
      </c>
      <c r="AY176" s="48">
        <v>0</v>
      </c>
      <c r="AZ176" s="4">
        <v>0</v>
      </c>
      <c r="BA176" s="49">
        <f t="shared" si="263"/>
        <v>0</v>
      </c>
      <c r="BB176" s="48">
        <v>0</v>
      </c>
      <c r="BC176" s="4">
        <v>0</v>
      </c>
      <c r="BD176" s="49">
        <f t="shared" si="264"/>
        <v>0</v>
      </c>
      <c r="BE176" s="48">
        <v>0</v>
      </c>
      <c r="BF176" s="4">
        <v>0</v>
      </c>
      <c r="BG176" s="49">
        <f t="shared" si="265"/>
        <v>0</v>
      </c>
      <c r="BH176" s="48">
        <v>0</v>
      </c>
      <c r="BI176" s="4">
        <v>0</v>
      </c>
      <c r="BJ176" s="49">
        <f t="shared" si="266"/>
        <v>0</v>
      </c>
      <c r="BK176" s="48">
        <v>0</v>
      </c>
      <c r="BL176" s="4">
        <v>0</v>
      </c>
      <c r="BM176" s="49">
        <f t="shared" si="267"/>
        <v>0</v>
      </c>
      <c r="BN176" s="48">
        <v>0</v>
      </c>
      <c r="BO176" s="4">
        <v>0</v>
      </c>
      <c r="BP176" s="49">
        <f t="shared" si="268"/>
        <v>0</v>
      </c>
      <c r="BQ176" s="48">
        <v>0</v>
      </c>
      <c r="BR176" s="4">
        <v>0</v>
      </c>
      <c r="BS176" s="49">
        <f t="shared" si="269"/>
        <v>0</v>
      </c>
      <c r="BT176" s="48">
        <v>0</v>
      </c>
      <c r="BU176" s="4">
        <v>0</v>
      </c>
      <c r="BV176" s="49">
        <f t="shared" si="270"/>
        <v>0</v>
      </c>
      <c r="BW176" s="48">
        <v>0</v>
      </c>
      <c r="BX176" s="4">
        <v>0</v>
      </c>
      <c r="BY176" s="49">
        <f t="shared" si="271"/>
        <v>0</v>
      </c>
      <c r="BZ176" s="48">
        <v>0</v>
      </c>
      <c r="CA176" s="4">
        <v>0</v>
      </c>
      <c r="CB176" s="49">
        <f t="shared" si="272"/>
        <v>0</v>
      </c>
      <c r="CC176" s="48">
        <v>0</v>
      </c>
      <c r="CD176" s="4">
        <v>0</v>
      </c>
      <c r="CE176" s="49">
        <f t="shared" si="273"/>
        <v>0</v>
      </c>
      <c r="CF176" s="48">
        <v>0</v>
      </c>
      <c r="CG176" s="4">
        <v>0</v>
      </c>
      <c r="CH176" s="49">
        <f t="shared" si="274"/>
        <v>0</v>
      </c>
      <c r="CI176" s="48">
        <v>0</v>
      </c>
      <c r="CJ176" s="4">
        <v>0</v>
      </c>
      <c r="CK176" s="49">
        <f t="shared" si="275"/>
        <v>0</v>
      </c>
      <c r="CL176" s="48">
        <v>0</v>
      </c>
      <c r="CM176" s="4">
        <v>0</v>
      </c>
      <c r="CN176" s="49">
        <f t="shared" si="276"/>
        <v>0</v>
      </c>
      <c r="CO176" s="48">
        <v>0</v>
      </c>
      <c r="CP176" s="4">
        <v>0</v>
      </c>
      <c r="CQ176" s="49">
        <f t="shared" si="277"/>
        <v>0</v>
      </c>
      <c r="CR176" s="48">
        <v>0</v>
      </c>
      <c r="CS176" s="4">
        <v>0</v>
      </c>
      <c r="CT176" s="49">
        <f t="shared" si="278"/>
        <v>0</v>
      </c>
      <c r="CU176" s="7">
        <f t="shared" ref="CU176:CU187" si="280">SUMIF($C$5:$CT$5,"Ton",C176:CT176)</f>
        <v>18</v>
      </c>
      <c r="CV176" s="10">
        <f t="shared" ref="CV176:CV187" si="281">SUMIF($C$5:$CT$5,"F*",C176:CT176)</f>
        <v>493.64699999999999</v>
      </c>
    </row>
    <row r="177" spans="1:100" x14ac:dyDescent="0.3">
      <c r="A177" s="66">
        <v>2022</v>
      </c>
      <c r="B177" s="67" t="s">
        <v>7</v>
      </c>
      <c r="C177" s="48">
        <v>0</v>
      </c>
      <c r="D177" s="4">
        <v>0</v>
      </c>
      <c r="E177" s="49">
        <f t="shared" si="279"/>
        <v>0</v>
      </c>
      <c r="F177" s="48">
        <v>0</v>
      </c>
      <c r="G177" s="4">
        <v>0</v>
      </c>
      <c r="H177" s="49">
        <f t="shared" si="248"/>
        <v>0</v>
      </c>
      <c r="I177" s="48">
        <v>0</v>
      </c>
      <c r="J177" s="4">
        <v>0</v>
      </c>
      <c r="K177" s="49">
        <f t="shared" si="249"/>
        <v>0</v>
      </c>
      <c r="L177" s="91">
        <v>78</v>
      </c>
      <c r="M177" s="4">
        <v>1977.4870000000001</v>
      </c>
      <c r="N177" s="49">
        <f t="shared" si="250"/>
        <v>25352.397435897437</v>
      </c>
      <c r="O177" s="91">
        <v>25</v>
      </c>
      <c r="P177" s="4">
        <v>758.22199999999998</v>
      </c>
      <c r="Q177" s="49">
        <f t="shared" si="251"/>
        <v>30328.879999999997</v>
      </c>
      <c r="R177" s="48">
        <v>0</v>
      </c>
      <c r="S177" s="4">
        <v>0</v>
      </c>
      <c r="T177" s="49">
        <f t="shared" si="252"/>
        <v>0</v>
      </c>
      <c r="U177" s="48">
        <v>0</v>
      </c>
      <c r="V177" s="4">
        <v>0</v>
      </c>
      <c r="W177" s="49">
        <f t="shared" si="253"/>
        <v>0</v>
      </c>
      <c r="X177" s="91">
        <v>1</v>
      </c>
      <c r="Y177" s="4">
        <v>44.94</v>
      </c>
      <c r="Z177" s="49">
        <f t="shared" si="254"/>
        <v>44940</v>
      </c>
      <c r="AA177" s="48">
        <v>0</v>
      </c>
      <c r="AB177" s="4">
        <v>0</v>
      </c>
      <c r="AC177" s="49">
        <f t="shared" si="255"/>
        <v>0</v>
      </c>
      <c r="AD177" s="48">
        <v>0</v>
      </c>
      <c r="AE177" s="4">
        <v>0</v>
      </c>
      <c r="AF177" s="49">
        <f t="shared" si="256"/>
        <v>0</v>
      </c>
      <c r="AG177" s="48">
        <v>0</v>
      </c>
      <c r="AH177" s="4">
        <v>0</v>
      </c>
      <c r="AI177" s="49">
        <f t="shared" si="257"/>
        <v>0</v>
      </c>
      <c r="AJ177" s="91">
        <v>3.5000000000000003E-2</v>
      </c>
      <c r="AK177" s="4">
        <v>22.524999999999999</v>
      </c>
      <c r="AL177" s="49">
        <f t="shared" si="258"/>
        <v>643571.42857142841</v>
      </c>
      <c r="AM177" s="48">
        <v>0</v>
      </c>
      <c r="AN177" s="4">
        <v>0</v>
      </c>
      <c r="AO177" s="49">
        <f t="shared" si="259"/>
        <v>0</v>
      </c>
      <c r="AP177" s="48">
        <v>0</v>
      </c>
      <c r="AQ177" s="4">
        <v>0</v>
      </c>
      <c r="AR177" s="49">
        <f t="shared" si="260"/>
        <v>0</v>
      </c>
      <c r="AS177" s="48">
        <v>0</v>
      </c>
      <c r="AT177" s="4">
        <v>0</v>
      </c>
      <c r="AU177" s="49">
        <f t="shared" si="261"/>
        <v>0</v>
      </c>
      <c r="AV177" s="48">
        <v>0</v>
      </c>
      <c r="AW177" s="4">
        <v>0</v>
      </c>
      <c r="AX177" s="49">
        <f t="shared" si="262"/>
        <v>0</v>
      </c>
      <c r="AY177" s="48">
        <v>0</v>
      </c>
      <c r="AZ177" s="4">
        <v>0</v>
      </c>
      <c r="BA177" s="49">
        <f t="shared" si="263"/>
        <v>0</v>
      </c>
      <c r="BB177" s="48">
        <v>0</v>
      </c>
      <c r="BC177" s="4">
        <v>0</v>
      </c>
      <c r="BD177" s="49">
        <f t="shared" si="264"/>
        <v>0</v>
      </c>
      <c r="BE177" s="48">
        <v>0</v>
      </c>
      <c r="BF177" s="4">
        <v>0</v>
      </c>
      <c r="BG177" s="49">
        <f t="shared" si="265"/>
        <v>0</v>
      </c>
      <c r="BH177" s="91">
        <v>10.5</v>
      </c>
      <c r="BI177" s="4">
        <v>394.58100000000002</v>
      </c>
      <c r="BJ177" s="49">
        <f t="shared" si="266"/>
        <v>37579.142857142855</v>
      </c>
      <c r="BK177" s="48">
        <v>0</v>
      </c>
      <c r="BL177" s="4">
        <v>0</v>
      </c>
      <c r="BM177" s="49">
        <f t="shared" si="267"/>
        <v>0</v>
      </c>
      <c r="BN177" s="48">
        <v>0</v>
      </c>
      <c r="BO177" s="4">
        <v>0</v>
      </c>
      <c r="BP177" s="49">
        <f t="shared" si="268"/>
        <v>0</v>
      </c>
      <c r="BQ177" s="48">
        <v>0</v>
      </c>
      <c r="BR177" s="4">
        <v>0</v>
      </c>
      <c r="BS177" s="49">
        <f t="shared" si="269"/>
        <v>0</v>
      </c>
      <c r="BT177" s="48">
        <v>0</v>
      </c>
      <c r="BU177" s="4">
        <v>0</v>
      </c>
      <c r="BV177" s="49">
        <f t="shared" si="270"/>
        <v>0</v>
      </c>
      <c r="BW177" s="48">
        <v>0</v>
      </c>
      <c r="BX177" s="4">
        <v>0</v>
      </c>
      <c r="BY177" s="49">
        <f t="shared" si="271"/>
        <v>0</v>
      </c>
      <c r="BZ177" s="48">
        <v>0</v>
      </c>
      <c r="CA177" s="4">
        <v>0</v>
      </c>
      <c r="CB177" s="49">
        <f t="shared" si="272"/>
        <v>0</v>
      </c>
      <c r="CC177" s="48">
        <v>0</v>
      </c>
      <c r="CD177" s="4">
        <v>0</v>
      </c>
      <c r="CE177" s="49">
        <f t="shared" si="273"/>
        <v>0</v>
      </c>
      <c r="CF177" s="48">
        <v>0</v>
      </c>
      <c r="CG177" s="4">
        <v>0</v>
      </c>
      <c r="CH177" s="49">
        <f t="shared" si="274"/>
        <v>0</v>
      </c>
      <c r="CI177" s="48">
        <v>0</v>
      </c>
      <c r="CJ177" s="4">
        <v>0</v>
      </c>
      <c r="CK177" s="49">
        <f t="shared" si="275"/>
        <v>0</v>
      </c>
      <c r="CL177" s="48">
        <v>0</v>
      </c>
      <c r="CM177" s="4">
        <v>0</v>
      </c>
      <c r="CN177" s="49">
        <f t="shared" si="276"/>
        <v>0</v>
      </c>
      <c r="CO177" s="48">
        <v>0</v>
      </c>
      <c r="CP177" s="4">
        <v>0</v>
      </c>
      <c r="CQ177" s="49">
        <f t="shared" si="277"/>
        <v>0</v>
      </c>
      <c r="CR177" s="48">
        <v>0</v>
      </c>
      <c r="CS177" s="4">
        <v>0</v>
      </c>
      <c r="CT177" s="49">
        <f t="shared" si="278"/>
        <v>0</v>
      </c>
      <c r="CU177" s="7">
        <f t="shared" si="280"/>
        <v>114.535</v>
      </c>
      <c r="CV177" s="10">
        <f t="shared" si="281"/>
        <v>3197.7550000000001</v>
      </c>
    </row>
    <row r="178" spans="1:100" x14ac:dyDescent="0.3">
      <c r="A178" s="66">
        <v>2022</v>
      </c>
      <c r="B178" s="67" t="s">
        <v>8</v>
      </c>
      <c r="C178" s="48">
        <v>0</v>
      </c>
      <c r="D178" s="4">
        <v>0</v>
      </c>
      <c r="E178" s="49">
        <f>IF(C178=0,0,D178/C178*1000)</f>
        <v>0</v>
      </c>
      <c r="F178" s="48">
        <v>0</v>
      </c>
      <c r="G178" s="4">
        <v>0</v>
      </c>
      <c r="H178" s="49">
        <f t="shared" si="248"/>
        <v>0</v>
      </c>
      <c r="I178" s="48">
        <v>0</v>
      </c>
      <c r="J178" s="4">
        <v>0</v>
      </c>
      <c r="K178" s="49">
        <f t="shared" si="249"/>
        <v>0</v>
      </c>
      <c r="L178" s="91">
        <v>7.0000000000000007E-2</v>
      </c>
      <c r="M178" s="4">
        <v>11.669</v>
      </c>
      <c r="N178" s="49">
        <f t="shared" si="250"/>
        <v>166700</v>
      </c>
      <c r="O178" s="48">
        <v>0</v>
      </c>
      <c r="P178" s="4">
        <v>0</v>
      </c>
      <c r="Q178" s="49">
        <f t="shared" si="251"/>
        <v>0</v>
      </c>
      <c r="R178" s="48">
        <v>0</v>
      </c>
      <c r="S178" s="4">
        <v>0</v>
      </c>
      <c r="T178" s="49">
        <f t="shared" si="252"/>
        <v>0</v>
      </c>
      <c r="U178" s="48">
        <v>0</v>
      </c>
      <c r="V178" s="4">
        <v>0</v>
      </c>
      <c r="W178" s="49">
        <f t="shared" si="253"/>
        <v>0</v>
      </c>
      <c r="X178" s="48">
        <v>0</v>
      </c>
      <c r="Y178" s="4">
        <v>0</v>
      </c>
      <c r="Z178" s="49">
        <f t="shared" si="254"/>
        <v>0</v>
      </c>
      <c r="AA178" s="48">
        <v>0</v>
      </c>
      <c r="AB178" s="4">
        <v>0</v>
      </c>
      <c r="AC178" s="49">
        <f t="shared" si="255"/>
        <v>0</v>
      </c>
      <c r="AD178" s="48">
        <v>0</v>
      </c>
      <c r="AE178" s="4">
        <v>0</v>
      </c>
      <c r="AF178" s="49">
        <f t="shared" si="256"/>
        <v>0</v>
      </c>
      <c r="AG178" s="48">
        <v>0</v>
      </c>
      <c r="AH178" s="4">
        <v>0</v>
      </c>
      <c r="AI178" s="49">
        <f t="shared" si="257"/>
        <v>0</v>
      </c>
      <c r="AJ178" s="48">
        <v>0</v>
      </c>
      <c r="AK178" s="4">
        <v>0</v>
      </c>
      <c r="AL178" s="49">
        <f t="shared" si="258"/>
        <v>0</v>
      </c>
      <c r="AM178" s="48">
        <v>0</v>
      </c>
      <c r="AN178" s="4">
        <v>0</v>
      </c>
      <c r="AO178" s="49">
        <f t="shared" si="259"/>
        <v>0</v>
      </c>
      <c r="AP178" s="48">
        <v>0</v>
      </c>
      <c r="AQ178" s="4">
        <v>0</v>
      </c>
      <c r="AR178" s="49">
        <f t="shared" si="260"/>
        <v>0</v>
      </c>
      <c r="AS178" s="48">
        <v>0</v>
      </c>
      <c r="AT178" s="4">
        <v>0</v>
      </c>
      <c r="AU178" s="49">
        <f t="shared" si="261"/>
        <v>0</v>
      </c>
      <c r="AV178" s="48">
        <v>0</v>
      </c>
      <c r="AW178" s="4">
        <v>0</v>
      </c>
      <c r="AX178" s="49">
        <f t="shared" si="262"/>
        <v>0</v>
      </c>
      <c r="AY178" s="48">
        <v>0</v>
      </c>
      <c r="AZ178" s="4">
        <v>0</v>
      </c>
      <c r="BA178" s="49">
        <f t="shared" si="263"/>
        <v>0</v>
      </c>
      <c r="BB178" s="48">
        <v>0</v>
      </c>
      <c r="BC178" s="4">
        <v>0</v>
      </c>
      <c r="BD178" s="49">
        <f t="shared" si="264"/>
        <v>0</v>
      </c>
      <c r="BE178" s="48">
        <v>0</v>
      </c>
      <c r="BF178" s="4">
        <v>0</v>
      </c>
      <c r="BG178" s="49">
        <f t="shared" si="265"/>
        <v>0</v>
      </c>
      <c r="BH178" s="48">
        <v>0</v>
      </c>
      <c r="BI178" s="4">
        <v>0</v>
      </c>
      <c r="BJ178" s="49">
        <f t="shared" si="266"/>
        <v>0</v>
      </c>
      <c r="BK178" s="48">
        <v>0</v>
      </c>
      <c r="BL178" s="4">
        <v>0</v>
      </c>
      <c r="BM178" s="49">
        <f t="shared" si="267"/>
        <v>0</v>
      </c>
      <c r="BN178" s="48">
        <v>0</v>
      </c>
      <c r="BO178" s="4">
        <v>0</v>
      </c>
      <c r="BP178" s="49">
        <f t="shared" si="268"/>
        <v>0</v>
      </c>
      <c r="BQ178" s="48">
        <v>0</v>
      </c>
      <c r="BR178" s="4">
        <v>0</v>
      </c>
      <c r="BS178" s="49">
        <f t="shared" si="269"/>
        <v>0</v>
      </c>
      <c r="BT178" s="48">
        <v>0</v>
      </c>
      <c r="BU178" s="4">
        <v>0</v>
      </c>
      <c r="BV178" s="49">
        <f t="shared" si="270"/>
        <v>0</v>
      </c>
      <c r="BW178" s="48">
        <v>0</v>
      </c>
      <c r="BX178" s="4">
        <v>0</v>
      </c>
      <c r="BY178" s="49">
        <f t="shared" si="271"/>
        <v>0</v>
      </c>
      <c r="BZ178" s="48">
        <v>0</v>
      </c>
      <c r="CA178" s="4">
        <v>0</v>
      </c>
      <c r="CB178" s="49">
        <f t="shared" si="272"/>
        <v>0</v>
      </c>
      <c r="CC178" s="48">
        <v>0</v>
      </c>
      <c r="CD178" s="4">
        <v>0</v>
      </c>
      <c r="CE178" s="49">
        <f t="shared" si="273"/>
        <v>0</v>
      </c>
      <c r="CF178" s="48">
        <v>0</v>
      </c>
      <c r="CG178" s="4">
        <v>0</v>
      </c>
      <c r="CH178" s="49">
        <f t="shared" si="274"/>
        <v>0</v>
      </c>
      <c r="CI178" s="48">
        <v>0</v>
      </c>
      <c r="CJ178" s="4">
        <v>0</v>
      </c>
      <c r="CK178" s="49">
        <f t="shared" si="275"/>
        <v>0</v>
      </c>
      <c r="CL178" s="48">
        <v>0</v>
      </c>
      <c r="CM178" s="4">
        <v>0</v>
      </c>
      <c r="CN178" s="49">
        <f t="shared" si="276"/>
        <v>0</v>
      </c>
      <c r="CO178" s="48">
        <v>0</v>
      </c>
      <c r="CP178" s="4">
        <v>0</v>
      </c>
      <c r="CQ178" s="49">
        <f t="shared" si="277"/>
        <v>0</v>
      </c>
      <c r="CR178" s="48">
        <v>0</v>
      </c>
      <c r="CS178" s="4">
        <v>0</v>
      </c>
      <c r="CT178" s="49">
        <f t="shared" si="278"/>
        <v>0</v>
      </c>
      <c r="CU178" s="7">
        <f t="shared" si="280"/>
        <v>7.0000000000000007E-2</v>
      </c>
      <c r="CV178" s="10">
        <f t="shared" si="281"/>
        <v>11.669</v>
      </c>
    </row>
    <row r="179" spans="1:100" x14ac:dyDescent="0.3">
      <c r="A179" s="66">
        <v>2022</v>
      </c>
      <c r="B179" s="49" t="s">
        <v>9</v>
      </c>
      <c r="C179" s="48">
        <v>0</v>
      </c>
      <c r="D179" s="4">
        <v>0</v>
      </c>
      <c r="E179" s="49">
        <f t="shared" ref="E179:E186" si="282">IF(C179=0,0,D179/C179*1000)</f>
        <v>0</v>
      </c>
      <c r="F179" s="48">
        <v>0</v>
      </c>
      <c r="G179" s="4">
        <v>0</v>
      </c>
      <c r="H179" s="49">
        <f t="shared" si="248"/>
        <v>0</v>
      </c>
      <c r="I179" s="48">
        <v>0</v>
      </c>
      <c r="J179" s="4">
        <v>0</v>
      </c>
      <c r="K179" s="49">
        <f t="shared" si="249"/>
        <v>0</v>
      </c>
      <c r="L179" s="48">
        <v>0</v>
      </c>
      <c r="M179" s="4">
        <v>0</v>
      </c>
      <c r="N179" s="49">
        <f t="shared" si="250"/>
        <v>0</v>
      </c>
      <c r="O179" s="91">
        <v>50</v>
      </c>
      <c r="P179" s="4">
        <v>1753.287</v>
      </c>
      <c r="Q179" s="49">
        <f t="shared" si="251"/>
        <v>35065.74</v>
      </c>
      <c r="R179" s="48">
        <v>0</v>
      </c>
      <c r="S179" s="4">
        <v>0</v>
      </c>
      <c r="T179" s="49">
        <f t="shared" si="252"/>
        <v>0</v>
      </c>
      <c r="U179" s="48">
        <v>0</v>
      </c>
      <c r="V179" s="4">
        <v>0</v>
      </c>
      <c r="W179" s="49">
        <f t="shared" si="253"/>
        <v>0</v>
      </c>
      <c r="X179" s="48">
        <v>0</v>
      </c>
      <c r="Y179" s="4">
        <v>0</v>
      </c>
      <c r="Z179" s="49">
        <f t="shared" si="254"/>
        <v>0</v>
      </c>
      <c r="AA179" s="48">
        <v>0</v>
      </c>
      <c r="AB179" s="4">
        <v>0</v>
      </c>
      <c r="AC179" s="49">
        <f t="shared" si="255"/>
        <v>0</v>
      </c>
      <c r="AD179" s="48">
        <v>0</v>
      </c>
      <c r="AE179" s="4">
        <v>0</v>
      </c>
      <c r="AF179" s="49">
        <f t="shared" si="256"/>
        <v>0</v>
      </c>
      <c r="AG179" s="48">
        <v>0</v>
      </c>
      <c r="AH179" s="4">
        <v>0</v>
      </c>
      <c r="AI179" s="49">
        <f t="shared" si="257"/>
        <v>0</v>
      </c>
      <c r="AJ179" s="48">
        <v>0</v>
      </c>
      <c r="AK179" s="4">
        <v>0</v>
      </c>
      <c r="AL179" s="49">
        <f t="shared" si="258"/>
        <v>0</v>
      </c>
      <c r="AM179" s="48">
        <v>0</v>
      </c>
      <c r="AN179" s="4">
        <v>0</v>
      </c>
      <c r="AO179" s="49">
        <f t="shared" si="259"/>
        <v>0</v>
      </c>
      <c r="AP179" s="48">
        <v>0</v>
      </c>
      <c r="AQ179" s="4">
        <v>0</v>
      </c>
      <c r="AR179" s="49">
        <f t="shared" si="260"/>
        <v>0</v>
      </c>
      <c r="AS179" s="48">
        <v>0</v>
      </c>
      <c r="AT179" s="4">
        <v>0</v>
      </c>
      <c r="AU179" s="49">
        <f t="shared" si="261"/>
        <v>0</v>
      </c>
      <c r="AV179" s="48">
        <v>0</v>
      </c>
      <c r="AW179" s="4">
        <v>0</v>
      </c>
      <c r="AX179" s="49">
        <f t="shared" si="262"/>
        <v>0</v>
      </c>
      <c r="AY179" s="48">
        <v>0</v>
      </c>
      <c r="AZ179" s="4">
        <v>0</v>
      </c>
      <c r="BA179" s="49">
        <f t="shared" si="263"/>
        <v>0</v>
      </c>
      <c r="BB179" s="48">
        <v>0</v>
      </c>
      <c r="BC179" s="4">
        <v>0</v>
      </c>
      <c r="BD179" s="49">
        <f t="shared" si="264"/>
        <v>0</v>
      </c>
      <c r="BE179" s="91">
        <v>414.6</v>
      </c>
      <c r="BF179" s="4">
        <v>7592.6210000000001</v>
      </c>
      <c r="BG179" s="49">
        <f t="shared" si="265"/>
        <v>18313.123492522911</v>
      </c>
      <c r="BH179" s="48">
        <v>0</v>
      </c>
      <c r="BI179" s="4">
        <v>0</v>
      </c>
      <c r="BJ179" s="49">
        <f t="shared" si="266"/>
        <v>0</v>
      </c>
      <c r="BK179" s="48">
        <v>0</v>
      </c>
      <c r="BL179" s="4">
        <v>0</v>
      </c>
      <c r="BM179" s="49">
        <f t="shared" si="267"/>
        <v>0</v>
      </c>
      <c r="BN179" s="48">
        <v>0</v>
      </c>
      <c r="BO179" s="4">
        <v>0</v>
      </c>
      <c r="BP179" s="49">
        <f t="shared" si="268"/>
        <v>0</v>
      </c>
      <c r="BQ179" s="91">
        <v>5000</v>
      </c>
      <c r="BR179" s="4">
        <v>85446.796000000002</v>
      </c>
      <c r="BS179" s="49">
        <f t="shared" si="269"/>
        <v>17089.359199999999</v>
      </c>
      <c r="BT179" s="48">
        <v>0</v>
      </c>
      <c r="BU179" s="4">
        <v>0</v>
      </c>
      <c r="BV179" s="49">
        <f t="shared" si="270"/>
        <v>0</v>
      </c>
      <c r="BW179" s="48">
        <v>0</v>
      </c>
      <c r="BX179" s="4">
        <v>0</v>
      </c>
      <c r="BY179" s="49">
        <f t="shared" si="271"/>
        <v>0</v>
      </c>
      <c r="BZ179" s="48">
        <v>0</v>
      </c>
      <c r="CA179" s="4">
        <v>0</v>
      </c>
      <c r="CB179" s="49">
        <f t="shared" si="272"/>
        <v>0</v>
      </c>
      <c r="CC179" s="48">
        <v>0</v>
      </c>
      <c r="CD179" s="4">
        <v>0</v>
      </c>
      <c r="CE179" s="49">
        <f t="shared" si="273"/>
        <v>0</v>
      </c>
      <c r="CF179" s="48">
        <v>0</v>
      </c>
      <c r="CG179" s="4">
        <v>0</v>
      </c>
      <c r="CH179" s="49">
        <f t="shared" si="274"/>
        <v>0</v>
      </c>
      <c r="CI179" s="48">
        <v>0</v>
      </c>
      <c r="CJ179" s="4">
        <v>0</v>
      </c>
      <c r="CK179" s="49">
        <f t="shared" si="275"/>
        <v>0</v>
      </c>
      <c r="CL179" s="48">
        <v>0</v>
      </c>
      <c r="CM179" s="4">
        <v>0</v>
      </c>
      <c r="CN179" s="49">
        <f t="shared" si="276"/>
        <v>0</v>
      </c>
      <c r="CO179" s="48">
        <v>0</v>
      </c>
      <c r="CP179" s="4">
        <v>0</v>
      </c>
      <c r="CQ179" s="49">
        <f t="shared" si="277"/>
        <v>0</v>
      </c>
      <c r="CR179" s="48">
        <v>0</v>
      </c>
      <c r="CS179" s="4">
        <v>0</v>
      </c>
      <c r="CT179" s="49">
        <f t="shared" si="278"/>
        <v>0</v>
      </c>
      <c r="CU179" s="7">
        <f t="shared" si="280"/>
        <v>5464.6</v>
      </c>
      <c r="CV179" s="10">
        <f t="shared" si="281"/>
        <v>94792.703999999998</v>
      </c>
    </row>
    <row r="180" spans="1:100" x14ac:dyDescent="0.3">
      <c r="A180" s="66">
        <v>2022</v>
      </c>
      <c r="B180" s="67" t="s">
        <v>10</v>
      </c>
      <c r="C180" s="48">
        <v>0</v>
      </c>
      <c r="D180" s="4">
        <v>0</v>
      </c>
      <c r="E180" s="49">
        <f t="shared" si="282"/>
        <v>0</v>
      </c>
      <c r="F180" s="48">
        <v>0</v>
      </c>
      <c r="G180" s="4">
        <v>0</v>
      </c>
      <c r="H180" s="49">
        <f t="shared" si="248"/>
        <v>0</v>
      </c>
      <c r="I180" s="48">
        <v>0</v>
      </c>
      <c r="J180" s="4">
        <v>0</v>
      </c>
      <c r="K180" s="49">
        <f t="shared" si="249"/>
        <v>0</v>
      </c>
      <c r="L180" s="48">
        <v>0</v>
      </c>
      <c r="M180" s="4">
        <v>0</v>
      </c>
      <c r="N180" s="49">
        <f t="shared" si="250"/>
        <v>0</v>
      </c>
      <c r="O180" s="91">
        <v>100</v>
      </c>
      <c r="P180" s="4">
        <v>3245.277</v>
      </c>
      <c r="Q180" s="49">
        <f t="shared" si="251"/>
        <v>32452.77</v>
      </c>
      <c r="R180" s="48">
        <v>0</v>
      </c>
      <c r="S180" s="4">
        <v>0</v>
      </c>
      <c r="T180" s="49">
        <f t="shared" si="252"/>
        <v>0</v>
      </c>
      <c r="U180" s="48">
        <v>0</v>
      </c>
      <c r="V180" s="4">
        <v>0</v>
      </c>
      <c r="W180" s="49">
        <f t="shared" si="253"/>
        <v>0</v>
      </c>
      <c r="X180" s="48">
        <v>0</v>
      </c>
      <c r="Y180" s="4">
        <v>0</v>
      </c>
      <c r="Z180" s="49">
        <f t="shared" si="254"/>
        <v>0</v>
      </c>
      <c r="AA180" s="48">
        <v>0</v>
      </c>
      <c r="AB180" s="4">
        <v>0</v>
      </c>
      <c r="AC180" s="49">
        <f t="shared" si="255"/>
        <v>0</v>
      </c>
      <c r="AD180" s="48">
        <v>0</v>
      </c>
      <c r="AE180" s="4">
        <v>0</v>
      </c>
      <c r="AF180" s="49">
        <f t="shared" si="256"/>
        <v>0</v>
      </c>
      <c r="AG180" s="48">
        <v>0</v>
      </c>
      <c r="AH180" s="4">
        <v>0</v>
      </c>
      <c r="AI180" s="49">
        <f t="shared" si="257"/>
        <v>0</v>
      </c>
      <c r="AJ180" s="48">
        <v>0</v>
      </c>
      <c r="AK180" s="4">
        <v>0</v>
      </c>
      <c r="AL180" s="49">
        <f t="shared" si="258"/>
        <v>0</v>
      </c>
      <c r="AM180" s="48">
        <v>0</v>
      </c>
      <c r="AN180" s="4">
        <v>0</v>
      </c>
      <c r="AO180" s="49">
        <f t="shared" si="259"/>
        <v>0</v>
      </c>
      <c r="AP180" s="48">
        <v>0</v>
      </c>
      <c r="AQ180" s="4">
        <v>0</v>
      </c>
      <c r="AR180" s="49">
        <f t="shared" si="260"/>
        <v>0</v>
      </c>
      <c r="AS180" s="48">
        <v>0</v>
      </c>
      <c r="AT180" s="4">
        <v>0</v>
      </c>
      <c r="AU180" s="49">
        <f t="shared" si="261"/>
        <v>0</v>
      </c>
      <c r="AV180" s="48">
        <v>0</v>
      </c>
      <c r="AW180" s="4">
        <v>0</v>
      </c>
      <c r="AX180" s="49">
        <f t="shared" si="262"/>
        <v>0</v>
      </c>
      <c r="AY180" s="48">
        <v>0</v>
      </c>
      <c r="AZ180" s="4">
        <v>0</v>
      </c>
      <c r="BA180" s="49">
        <f t="shared" si="263"/>
        <v>0</v>
      </c>
      <c r="BB180" s="48">
        <v>0</v>
      </c>
      <c r="BC180" s="4">
        <v>0</v>
      </c>
      <c r="BD180" s="49">
        <f t="shared" si="264"/>
        <v>0</v>
      </c>
      <c r="BE180" s="91">
        <v>648.89800000000002</v>
      </c>
      <c r="BF180" s="4">
        <v>11875.647999999999</v>
      </c>
      <c r="BG180" s="49">
        <f t="shared" si="265"/>
        <v>18301.25535908571</v>
      </c>
      <c r="BH180" s="48">
        <v>0</v>
      </c>
      <c r="BI180" s="4">
        <v>0</v>
      </c>
      <c r="BJ180" s="49">
        <f t="shared" si="266"/>
        <v>0</v>
      </c>
      <c r="BK180" s="48">
        <v>0</v>
      </c>
      <c r="BL180" s="4">
        <v>0</v>
      </c>
      <c r="BM180" s="49">
        <f t="shared" si="267"/>
        <v>0</v>
      </c>
      <c r="BN180" s="48">
        <v>0</v>
      </c>
      <c r="BO180" s="4">
        <v>0</v>
      </c>
      <c r="BP180" s="49">
        <f t="shared" si="268"/>
        <v>0</v>
      </c>
      <c r="BQ180" s="48">
        <v>0</v>
      </c>
      <c r="BR180" s="4">
        <v>0</v>
      </c>
      <c r="BS180" s="49">
        <f t="shared" si="269"/>
        <v>0</v>
      </c>
      <c r="BT180" s="48">
        <v>0</v>
      </c>
      <c r="BU180" s="4">
        <v>0</v>
      </c>
      <c r="BV180" s="49">
        <f t="shared" si="270"/>
        <v>0</v>
      </c>
      <c r="BW180" s="48">
        <v>0</v>
      </c>
      <c r="BX180" s="4">
        <v>0</v>
      </c>
      <c r="BY180" s="49">
        <f t="shared" si="271"/>
        <v>0</v>
      </c>
      <c r="BZ180" s="48">
        <v>0</v>
      </c>
      <c r="CA180" s="4">
        <v>0</v>
      </c>
      <c r="CB180" s="49">
        <f t="shared" si="272"/>
        <v>0</v>
      </c>
      <c r="CC180" s="48">
        <v>0</v>
      </c>
      <c r="CD180" s="4">
        <v>0</v>
      </c>
      <c r="CE180" s="49">
        <f t="shared" si="273"/>
        <v>0</v>
      </c>
      <c r="CF180" s="48">
        <v>0</v>
      </c>
      <c r="CG180" s="4">
        <v>0</v>
      </c>
      <c r="CH180" s="49">
        <f t="shared" si="274"/>
        <v>0</v>
      </c>
      <c r="CI180" s="48">
        <v>0</v>
      </c>
      <c r="CJ180" s="4">
        <v>0</v>
      </c>
      <c r="CK180" s="49">
        <f t="shared" si="275"/>
        <v>0</v>
      </c>
      <c r="CL180" s="48">
        <v>0</v>
      </c>
      <c r="CM180" s="4">
        <v>0</v>
      </c>
      <c r="CN180" s="49">
        <f t="shared" si="276"/>
        <v>0</v>
      </c>
      <c r="CO180" s="48">
        <v>0</v>
      </c>
      <c r="CP180" s="4">
        <v>0</v>
      </c>
      <c r="CQ180" s="49">
        <f t="shared" si="277"/>
        <v>0</v>
      </c>
      <c r="CR180" s="48">
        <v>0</v>
      </c>
      <c r="CS180" s="4">
        <v>0</v>
      </c>
      <c r="CT180" s="49">
        <f t="shared" si="278"/>
        <v>0</v>
      </c>
      <c r="CU180" s="7">
        <f t="shared" si="280"/>
        <v>748.89800000000002</v>
      </c>
      <c r="CV180" s="10">
        <f t="shared" si="281"/>
        <v>15120.924999999999</v>
      </c>
    </row>
    <row r="181" spans="1:100" x14ac:dyDescent="0.3">
      <c r="A181" s="66">
        <v>2022</v>
      </c>
      <c r="B181" s="67" t="s">
        <v>11</v>
      </c>
      <c r="C181" s="48">
        <v>0</v>
      </c>
      <c r="D181" s="4">
        <v>0</v>
      </c>
      <c r="E181" s="49">
        <f t="shared" si="282"/>
        <v>0</v>
      </c>
      <c r="F181" s="48">
        <v>0</v>
      </c>
      <c r="G181" s="4">
        <v>0</v>
      </c>
      <c r="H181" s="49">
        <f t="shared" si="248"/>
        <v>0</v>
      </c>
      <c r="I181" s="48">
        <v>0</v>
      </c>
      <c r="J181" s="4">
        <v>0</v>
      </c>
      <c r="K181" s="49">
        <f t="shared" si="249"/>
        <v>0</v>
      </c>
      <c r="L181" s="48">
        <v>0</v>
      </c>
      <c r="M181" s="4">
        <v>0</v>
      </c>
      <c r="N181" s="49">
        <f t="shared" si="250"/>
        <v>0</v>
      </c>
      <c r="O181" s="48">
        <v>0</v>
      </c>
      <c r="P181" s="4">
        <v>0</v>
      </c>
      <c r="Q181" s="49">
        <f t="shared" si="251"/>
        <v>0</v>
      </c>
      <c r="R181" s="48">
        <v>0</v>
      </c>
      <c r="S181" s="4">
        <v>0</v>
      </c>
      <c r="T181" s="49">
        <f t="shared" si="252"/>
        <v>0</v>
      </c>
      <c r="U181" s="48">
        <v>0</v>
      </c>
      <c r="V181" s="4">
        <v>0</v>
      </c>
      <c r="W181" s="49">
        <f t="shared" si="253"/>
        <v>0</v>
      </c>
      <c r="X181" s="48">
        <v>0</v>
      </c>
      <c r="Y181" s="4">
        <v>0</v>
      </c>
      <c r="Z181" s="49">
        <f t="shared" si="254"/>
        <v>0</v>
      </c>
      <c r="AA181" s="48">
        <v>0</v>
      </c>
      <c r="AB181" s="4">
        <v>0</v>
      </c>
      <c r="AC181" s="49">
        <f t="shared" si="255"/>
        <v>0</v>
      </c>
      <c r="AD181" s="48">
        <v>0</v>
      </c>
      <c r="AE181" s="4">
        <v>0</v>
      </c>
      <c r="AF181" s="49">
        <f t="shared" si="256"/>
        <v>0</v>
      </c>
      <c r="AG181" s="48">
        <v>0</v>
      </c>
      <c r="AH181" s="4">
        <v>0</v>
      </c>
      <c r="AI181" s="49">
        <f t="shared" si="257"/>
        <v>0</v>
      </c>
      <c r="AJ181" s="48">
        <v>0</v>
      </c>
      <c r="AK181" s="4">
        <v>0</v>
      </c>
      <c r="AL181" s="49">
        <f t="shared" si="258"/>
        <v>0</v>
      </c>
      <c r="AM181" s="48">
        <v>0</v>
      </c>
      <c r="AN181" s="4">
        <v>0</v>
      </c>
      <c r="AO181" s="49">
        <f t="shared" si="259"/>
        <v>0</v>
      </c>
      <c r="AP181" s="48">
        <v>0</v>
      </c>
      <c r="AQ181" s="4">
        <v>0</v>
      </c>
      <c r="AR181" s="49">
        <f t="shared" si="260"/>
        <v>0</v>
      </c>
      <c r="AS181" s="48">
        <v>0</v>
      </c>
      <c r="AT181" s="4">
        <v>0</v>
      </c>
      <c r="AU181" s="49">
        <f t="shared" si="261"/>
        <v>0</v>
      </c>
      <c r="AV181" s="91">
        <v>5.9999999999999995E-4</v>
      </c>
      <c r="AW181" s="4">
        <v>1.7999999999999999E-2</v>
      </c>
      <c r="AX181" s="49">
        <f t="shared" si="262"/>
        <v>30000</v>
      </c>
      <c r="AY181" s="48">
        <v>0</v>
      </c>
      <c r="AZ181" s="4">
        <v>0</v>
      </c>
      <c r="BA181" s="49">
        <f t="shared" si="263"/>
        <v>0</v>
      </c>
      <c r="BB181" s="48">
        <v>0</v>
      </c>
      <c r="BC181" s="4">
        <v>0</v>
      </c>
      <c r="BD181" s="49">
        <f t="shared" si="264"/>
        <v>0</v>
      </c>
      <c r="BE181" s="48">
        <v>0</v>
      </c>
      <c r="BF181" s="4">
        <v>0</v>
      </c>
      <c r="BG181" s="49">
        <f t="shared" si="265"/>
        <v>0</v>
      </c>
      <c r="BH181" s="48">
        <v>0</v>
      </c>
      <c r="BI181" s="4">
        <v>0</v>
      </c>
      <c r="BJ181" s="49">
        <f t="shared" si="266"/>
        <v>0</v>
      </c>
      <c r="BK181" s="48">
        <v>0</v>
      </c>
      <c r="BL181" s="4">
        <v>0</v>
      </c>
      <c r="BM181" s="49">
        <f t="shared" si="267"/>
        <v>0</v>
      </c>
      <c r="BN181" s="91">
        <v>16500</v>
      </c>
      <c r="BO181" s="4">
        <v>265583.94500000001</v>
      </c>
      <c r="BP181" s="49">
        <f t="shared" si="268"/>
        <v>16095.996666666668</v>
      </c>
      <c r="BQ181" s="91">
        <v>6555</v>
      </c>
      <c r="BR181" s="4">
        <v>102925.673</v>
      </c>
      <c r="BS181" s="49">
        <f t="shared" si="269"/>
        <v>15701.857055682683</v>
      </c>
      <c r="BT181" s="48">
        <v>0</v>
      </c>
      <c r="BU181" s="4">
        <v>0</v>
      </c>
      <c r="BV181" s="49">
        <f t="shared" si="270"/>
        <v>0</v>
      </c>
      <c r="BW181" s="48">
        <v>0</v>
      </c>
      <c r="BX181" s="4">
        <v>0</v>
      </c>
      <c r="BY181" s="49">
        <f t="shared" si="271"/>
        <v>0</v>
      </c>
      <c r="BZ181" s="48">
        <v>0</v>
      </c>
      <c r="CA181" s="4">
        <v>0</v>
      </c>
      <c r="CB181" s="49">
        <f t="shared" si="272"/>
        <v>0</v>
      </c>
      <c r="CC181" s="48">
        <v>0</v>
      </c>
      <c r="CD181" s="4">
        <v>0</v>
      </c>
      <c r="CE181" s="49">
        <f t="shared" si="273"/>
        <v>0</v>
      </c>
      <c r="CF181" s="48">
        <v>0</v>
      </c>
      <c r="CG181" s="4">
        <v>0</v>
      </c>
      <c r="CH181" s="49">
        <f t="shared" si="274"/>
        <v>0</v>
      </c>
      <c r="CI181" s="48">
        <v>0</v>
      </c>
      <c r="CJ181" s="4">
        <v>0</v>
      </c>
      <c r="CK181" s="49">
        <f t="shared" si="275"/>
        <v>0</v>
      </c>
      <c r="CL181" s="48">
        <v>0</v>
      </c>
      <c r="CM181" s="4">
        <v>0</v>
      </c>
      <c r="CN181" s="49">
        <f t="shared" si="276"/>
        <v>0</v>
      </c>
      <c r="CO181" s="48">
        <v>0</v>
      </c>
      <c r="CP181" s="4">
        <v>0</v>
      </c>
      <c r="CQ181" s="49">
        <f t="shared" si="277"/>
        <v>0</v>
      </c>
      <c r="CR181" s="48">
        <v>0</v>
      </c>
      <c r="CS181" s="4">
        <v>0</v>
      </c>
      <c r="CT181" s="49">
        <f t="shared" si="278"/>
        <v>0</v>
      </c>
      <c r="CU181" s="7">
        <f t="shared" si="280"/>
        <v>23055.000599999999</v>
      </c>
      <c r="CV181" s="10">
        <f t="shared" si="281"/>
        <v>368509.636</v>
      </c>
    </row>
    <row r="182" spans="1:100" x14ac:dyDescent="0.3">
      <c r="A182" s="66">
        <v>2022</v>
      </c>
      <c r="B182" s="67" t="s">
        <v>12</v>
      </c>
      <c r="C182" s="48">
        <v>0</v>
      </c>
      <c r="D182" s="4">
        <v>0</v>
      </c>
      <c r="E182" s="49">
        <f t="shared" si="282"/>
        <v>0</v>
      </c>
      <c r="F182" s="48">
        <v>0</v>
      </c>
      <c r="G182" s="4">
        <v>0</v>
      </c>
      <c r="H182" s="49">
        <f t="shared" si="248"/>
        <v>0</v>
      </c>
      <c r="I182" s="48">
        <v>0</v>
      </c>
      <c r="J182" s="4">
        <v>0</v>
      </c>
      <c r="K182" s="49">
        <f t="shared" si="249"/>
        <v>0</v>
      </c>
      <c r="L182" s="48">
        <v>0</v>
      </c>
      <c r="M182" s="4">
        <v>0</v>
      </c>
      <c r="N182" s="49">
        <f t="shared" si="250"/>
        <v>0</v>
      </c>
      <c r="O182" s="48">
        <v>0</v>
      </c>
      <c r="P182" s="4">
        <v>0</v>
      </c>
      <c r="Q182" s="49">
        <f t="shared" si="251"/>
        <v>0</v>
      </c>
      <c r="R182" s="48">
        <v>0</v>
      </c>
      <c r="S182" s="4">
        <v>0</v>
      </c>
      <c r="T182" s="49">
        <f t="shared" si="252"/>
        <v>0</v>
      </c>
      <c r="U182" s="48">
        <v>0</v>
      </c>
      <c r="V182" s="4">
        <v>0</v>
      </c>
      <c r="W182" s="49">
        <f t="shared" si="253"/>
        <v>0</v>
      </c>
      <c r="X182" s="48">
        <v>0</v>
      </c>
      <c r="Y182" s="4">
        <v>0</v>
      </c>
      <c r="Z182" s="49">
        <f t="shared" si="254"/>
        <v>0</v>
      </c>
      <c r="AA182" s="48">
        <v>0</v>
      </c>
      <c r="AB182" s="4">
        <v>0</v>
      </c>
      <c r="AC182" s="49">
        <f t="shared" si="255"/>
        <v>0</v>
      </c>
      <c r="AD182" s="48">
        <v>0</v>
      </c>
      <c r="AE182" s="4">
        <v>0</v>
      </c>
      <c r="AF182" s="49">
        <f t="shared" si="256"/>
        <v>0</v>
      </c>
      <c r="AG182" s="48">
        <v>0</v>
      </c>
      <c r="AH182" s="4">
        <v>0</v>
      </c>
      <c r="AI182" s="49">
        <f t="shared" si="257"/>
        <v>0</v>
      </c>
      <c r="AJ182" s="48">
        <v>0</v>
      </c>
      <c r="AK182" s="4">
        <v>0</v>
      </c>
      <c r="AL182" s="49">
        <f t="shared" si="258"/>
        <v>0</v>
      </c>
      <c r="AM182" s="48">
        <v>0</v>
      </c>
      <c r="AN182" s="4">
        <v>0</v>
      </c>
      <c r="AO182" s="49">
        <f t="shared" si="259"/>
        <v>0</v>
      </c>
      <c r="AP182" s="48">
        <v>0</v>
      </c>
      <c r="AQ182" s="4">
        <v>0</v>
      </c>
      <c r="AR182" s="49">
        <f t="shared" si="260"/>
        <v>0</v>
      </c>
      <c r="AS182" s="48">
        <v>0</v>
      </c>
      <c r="AT182" s="4">
        <v>0</v>
      </c>
      <c r="AU182" s="49">
        <f t="shared" si="261"/>
        <v>0</v>
      </c>
      <c r="AV182" s="48">
        <v>0</v>
      </c>
      <c r="AW182" s="4">
        <v>0</v>
      </c>
      <c r="AX182" s="49">
        <f t="shared" si="262"/>
        <v>0</v>
      </c>
      <c r="AY182" s="48">
        <v>0</v>
      </c>
      <c r="AZ182" s="4">
        <v>0</v>
      </c>
      <c r="BA182" s="49">
        <f t="shared" si="263"/>
        <v>0</v>
      </c>
      <c r="BB182" s="48">
        <v>0</v>
      </c>
      <c r="BC182" s="4">
        <v>0</v>
      </c>
      <c r="BD182" s="49">
        <f t="shared" si="264"/>
        <v>0</v>
      </c>
      <c r="BE182" s="48">
        <v>0</v>
      </c>
      <c r="BF182" s="4">
        <v>0</v>
      </c>
      <c r="BG182" s="49">
        <f t="shared" si="265"/>
        <v>0</v>
      </c>
      <c r="BH182" s="48">
        <v>0</v>
      </c>
      <c r="BI182" s="4">
        <v>0</v>
      </c>
      <c r="BJ182" s="49">
        <f t="shared" si="266"/>
        <v>0</v>
      </c>
      <c r="BK182" s="48">
        <v>0</v>
      </c>
      <c r="BL182" s="4">
        <v>0</v>
      </c>
      <c r="BM182" s="49">
        <f t="shared" si="267"/>
        <v>0</v>
      </c>
      <c r="BN182" s="48">
        <v>0</v>
      </c>
      <c r="BO182" s="4">
        <v>0</v>
      </c>
      <c r="BP182" s="49">
        <f t="shared" si="268"/>
        <v>0</v>
      </c>
      <c r="BQ182" s="48">
        <v>0</v>
      </c>
      <c r="BR182" s="4">
        <v>0</v>
      </c>
      <c r="BS182" s="49">
        <f t="shared" si="269"/>
        <v>0</v>
      </c>
      <c r="BT182" s="48">
        <v>0</v>
      </c>
      <c r="BU182" s="4">
        <v>0</v>
      </c>
      <c r="BV182" s="49">
        <f t="shared" si="270"/>
        <v>0</v>
      </c>
      <c r="BW182" s="48">
        <v>0</v>
      </c>
      <c r="BX182" s="4">
        <v>0</v>
      </c>
      <c r="BY182" s="49">
        <f t="shared" si="271"/>
        <v>0</v>
      </c>
      <c r="BZ182" s="48">
        <v>0</v>
      </c>
      <c r="CA182" s="4">
        <v>0</v>
      </c>
      <c r="CB182" s="49">
        <f t="shared" si="272"/>
        <v>0</v>
      </c>
      <c r="CC182" s="48">
        <v>0</v>
      </c>
      <c r="CD182" s="4">
        <v>0</v>
      </c>
      <c r="CE182" s="49">
        <f t="shared" si="273"/>
        <v>0</v>
      </c>
      <c r="CF182" s="48">
        <v>0</v>
      </c>
      <c r="CG182" s="4">
        <v>0</v>
      </c>
      <c r="CH182" s="49">
        <f t="shared" si="274"/>
        <v>0</v>
      </c>
      <c r="CI182" s="48">
        <v>0</v>
      </c>
      <c r="CJ182" s="4">
        <v>0</v>
      </c>
      <c r="CK182" s="49">
        <f t="shared" si="275"/>
        <v>0</v>
      </c>
      <c r="CL182" s="48">
        <v>0</v>
      </c>
      <c r="CM182" s="4">
        <v>0</v>
      </c>
      <c r="CN182" s="49">
        <f t="shared" si="276"/>
        <v>0</v>
      </c>
      <c r="CO182" s="48">
        <v>0</v>
      </c>
      <c r="CP182" s="4">
        <v>0</v>
      </c>
      <c r="CQ182" s="49">
        <f t="shared" si="277"/>
        <v>0</v>
      </c>
      <c r="CR182" s="48">
        <v>0</v>
      </c>
      <c r="CS182" s="4">
        <v>0</v>
      </c>
      <c r="CT182" s="49">
        <f t="shared" si="278"/>
        <v>0</v>
      </c>
      <c r="CU182" s="7">
        <f t="shared" si="280"/>
        <v>0</v>
      </c>
      <c r="CV182" s="10">
        <f t="shared" si="281"/>
        <v>0</v>
      </c>
    </row>
    <row r="183" spans="1:100" x14ac:dyDescent="0.3">
      <c r="A183" s="66">
        <v>2022</v>
      </c>
      <c r="B183" s="67" t="s">
        <v>13</v>
      </c>
      <c r="C183" s="48">
        <v>0</v>
      </c>
      <c r="D183" s="4">
        <v>0</v>
      </c>
      <c r="E183" s="49">
        <f t="shared" si="282"/>
        <v>0</v>
      </c>
      <c r="F183" s="48">
        <v>0</v>
      </c>
      <c r="G183" s="4">
        <v>0</v>
      </c>
      <c r="H183" s="49">
        <f t="shared" si="248"/>
        <v>0</v>
      </c>
      <c r="I183" s="48">
        <v>0</v>
      </c>
      <c r="J183" s="4">
        <v>0</v>
      </c>
      <c r="K183" s="49">
        <f t="shared" si="249"/>
        <v>0</v>
      </c>
      <c r="L183" s="48">
        <v>0</v>
      </c>
      <c r="M183" s="4">
        <v>0</v>
      </c>
      <c r="N183" s="49">
        <f t="shared" si="250"/>
        <v>0</v>
      </c>
      <c r="O183" s="91">
        <v>145</v>
      </c>
      <c r="P183" s="4">
        <v>4770.5919999999996</v>
      </c>
      <c r="Q183" s="49">
        <f t="shared" si="251"/>
        <v>32900.634482758622</v>
      </c>
      <c r="R183" s="48">
        <v>0</v>
      </c>
      <c r="S183" s="4">
        <v>0</v>
      </c>
      <c r="T183" s="49">
        <f t="shared" si="252"/>
        <v>0</v>
      </c>
      <c r="U183" s="48">
        <v>0</v>
      </c>
      <c r="V183" s="4">
        <v>0</v>
      </c>
      <c r="W183" s="49">
        <f t="shared" si="253"/>
        <v>0</v>
      </c>
      <c r="X183" s="48">
        <v>0</v>
      </c>
      <c r="Y183" s="4">
        <v>0</v>
      </c>
      <c r="Z183" s="49">
        <f t="shared" si="254"/>
        <v>0</v>
      </c>
      <c r="AA183" s="48">
        <v>0</v>
      </c>
      <c r="AB183" s="4">
        <v>0</v>
      </c>
      <c r="AC183" s="49">
        <f t="shared" si="255"/>
        <v>0</v>
      </c>
      <c r="AD183" s="48">
        <v>0</v>
      </c>
      <c r="AE183" s="4">
        <v>0</v>
      </c>
      <c r="AF183" s="49">
        <f t="shared" si="256"/>
        <v>0</v>
      </c>
      <c r="AG183" s="48">
        <v>0</v>
      </c>
      <c r="AH183" s="4">
        <v>0</v>
      </c>
      <c r="AI183" s="49">
        <f t="shared" si="257"/>
        <v>0</v>
      </c>
      <c r="AJ183" s="48">
        <v>0</v>
      </c>
      <c r="AK183" s="4">
        <v>0</v>
      </c>
      <c r="AL183" s="49">
        <f t="shared" si="258"/>
        <v>0</v>
      </c>
      <c r="AM183" s="48">
        <v>0</v>
      </c>
      <c r="AN183" s="4">
        <v>0</v>
      </c>
      <c r="AO183" s="49">
        <f t="shared" si="259"/>
        <v>0</v>
      </c>
      <c r="AP183" s="48">
        <v>0</v>
      </c>
      <c r="AQ183" s="4">
        <v>0</v>
      </c>
      <c r="AR183" s="49">
        <f t="shared" si="260"/>
        <v>0</v>
      </c>
      <c r="AS183" s="48">
        <v>0</v>
      </c>
      <c r="AT183" s="4">
        <v>0</v>
      </c>
      <c r="AU183" s="49">
        <f t="shared" si="261"/>
        <v>0</v>
      </c>
      <c r="AV183" s="48">
        <v>0</v>
      </c>
      <c r="AW183" s="4">
        <v>0</v>
      </c>
      <c r="AX183" s="49">
        <f t="shared" si="262"/>
        <v>0</v>
      </c>
      <c r="AY183" s="48">
        <v>0</v>
      </c>
      <c r="AZ183" s="4">
        <v>0</v>
      </c>
      <c r="BA183" s="49">
        <f t="shared" si="263"/>
        <v>0</v>
      </c>
      <c r="BB183" s="48">
        <v>0</v>
      </c>
      <c r="BC183" s="4">
        <v>0</v>
      </c>
      <c r="BD183" s="49">
        <f t="shared" si="264"/>
        <v>0</v>
      </c>
      <c r="BE183" s="48">
        <v>0</v>
      </c>
      <c r="BF183" s="4">
        <v>0</v>
      </c>
      <c r="BG183" s="49">
        <f t="shared" si="265"/>
        <v>0</v>
      </c>
      <c r="BH183" s="48">
        <v>0</v>
      </c>
      <c r="BI183" s="4">
        <v>0</v>
      </c>
      <c r="BJ183" s="49">
        <f t="shared" si="266"/>
        <v>0</v>
      </c>
      <c r="BK183" s="48">
        <v>0</v>
      </c>
      <c r="BL183" s="4">
        <v>0</v>
      </c>
      <c r="BM183" s="49">
        <f t="shared" si="267"/>
        <v>0</v>
      </c>
      <c r="BN183" s="48">
        <v>0</v>
      </c>
      <c r="BO183" s="4">
        <v>0</v>
      </c>
      <c r="BP183" s="49">
        <f t="shared" si="268"/>
        <v>0</v>
      </c>
      <c r="BQ183" s="48">
        <v>0</v>
      </c>
      <c r="BR183" s="4">
        <v>0</v>
      </c>
      <c r="BS183" s="49">
        <f t="shared" si="269"/>
        <v>0</v>
      </c>
      <c r="BT183" s="48">
        <v>0</v>
      </c>
      <c r="BU183" s="4">
        <v>0</v>
      </c>
      <c r="BV183" s="49">
        <f t="shared" si="270"/>
        <v>0</v>
      </c>
      <c r="BW183" s="48">
        <v>0</v>
      </c>
      <c r="BX183" s="4">
        <v>0</v>
      </c>
      <c r="BY183" s="49">
        <f t="shared" si="271"/>
        <v>0</v>
      </c>
      <c r="BZ183" s="48">
        <v>0</v>
      </c>
      <c r="CA183" s="4">
        <v>0</v>
      </c>
      <c r="CB183" s="49">
        <f t="shared" si="272"/>
        <v>0</v>
      </c>
      <c r="CC183" s="48">
        <v>0</v>
      </c>
      <c r="CD183" s="4">
        <v>0</v>
      </c>
      <c r="CE183" s="49">
        <f t="shared" si="273"/>
        <v>0</v>
      </c>
      <c r="CF183" s="48">
        <v>0</v>
      </c>
      <c r="CG183" s="4">
        <v>0</v>
      </c>
      <c r="CH183" s="49">
        <f t="shared" si="274"/>
        <v>0</v>
      </c>
      <c r="CI183" s="48">
        <v>0</v>
      </c>
      <c r="CJ183" s="4">
        <v>0</v>
      </c>
      <c r="CK183" s="49">
        <f t="shared" si="275"/>
        <v>0</v>
      </c>
      <c r="CL183" s="48">
        <v>0</v>
      </c>
      <c r="CM183" s="4">
        <v>0</v>
      </c>
      <c r="CN183" s="49">
        <f t="shared" si="276"/>
        <v>0</v>
      </c>
      <c r="CO183" s="48">
        <v>0</v>
      </c>
      <c r="CP183" s="4">
        <v>0</v>
      </c>
      <c r="CQ183" s="49">
        <f t="shared" si="277"/>
        <v>0</v>
      </c>
      <c r="CR183" s="48">
        <v>0</v>
      </c>
      <c r="CS183" s="4">
        <v>0</v>
      </c>
      <c r="CT183" s="49">
        <f t="shared" si="278"/>
        <v>0</v>
      </c>
      <c r="CU183" s="7">
        <f t="shared" si="280"/>
        <v>145</v>
      </c>
      <c r="CV183" s="10">
        <f t="shared" si="281"/>
        <v>4770.5919999999996</v>
      </c>
    </row>
    <row r="184" spans="1:100" x14ac:dyDescent="0.3">
      <c r="A184" s="66">
        <v>2022</v>
      </c>
      <c r="B184" s="67" t="s">
        <v>14</v>
      </c>
      <c r="C184" s="48">
        <v>0</v>
      </c>
      <c r="D184" s="4">
        <v>0</v>
      </c>
      <c r="E184" s="49">
        <f t="shared" si="282"/>
        <v>0</v>
      </c>
      <c r="F184" s="48">
        <v>0</v>
      </c>
      <c r="G184" s="4">
        <v>0</v>
      </c>
      <c r="H184" s="49">
        <f t="shared" si="248"/>
        <v>0</v>
      </c>
      <c r="I184" s="48">
        <v>0</v>
      </c>
      <c r="J184" s="4">
        <v>0</v>
      </c>
      <c r="K184" s="49">
        <f t="shared" si="249"/>
        <v>0</v>
      </c>
      <c r="L184" s="48">
        <v>0</v>
      </c>
      <c r="M184" s="4">
        <v>0</v>
      </c>
      <c r="N184" s="49">
        <f t="shared" si="250"/>
        <v>0</v>
      </c>
      <c r="O184" s="91">
        <v>20</v>
      </c>
      <c r="P184" s="4">
        <v>685.04399999999998</v>
      </c>
      <c r="Q184" s="49">
        <f t="shared" si="251"/>
        <v>34252.200000000004</v>
      </c>
      <c r="R184" s="48">
        <v>0</v>
      </c>
      <c r="S184" s="4">
        <v>0</v>
      </c>
      <c r="T184" s="49">
        <f t="shared" si="252"/>
        <v>0</v>
      </c>
      <c r="U184" s="48">
        <v>0</v>
      </c>
      <c r="V184" s="4">
        <v>0</v>
      </c>
      <c r="W184" s="49">
        <f t="shared" si="253"/>
        <v>0</v>
      </c>
      <c r="X184" s="91">
        <v>4.5</v>
      </c>
      <c r="Y184" s="4">
        <v>660.59</v>
      </c>
      <c r="Z184" s="49">
        <f t="shared" si="254"/>
        <v>146797.77777777778</v>
      </c>
      <c r="AA184" s="48">
        <v>0</v>
      </c>
      <c r="AB184" s="4">
        <v>0</v>
      </c>
      <c r="AC184" s="49">
        <f t="shared" si="255"/>
        <v>0</v>
      </c>
      <c r="AD184" s="48">
        <v>0</v>
      </c>
      <c r="AE184" s="4">
        <v>0</v>
      </c>
      <c r="AF184" s="49">
        <f t="shared" si="256"/>
        <v>0</v>
      </c>
      <c r="AG184" s="48">
        <v>0</v>
      </c>
      <c r="AH184" s="4">
        <v>0</v>
      </c>
      <c r="AI184" s="49">
        <f t="shared" si="257"/>
        <v>0</v>
      </c>
      <c r="AJ184" s="48">
        <v>0</v>
      </c>
      <c r="AK184" s="4">
        <v>0</v>
      </c>
      <c r="AL184" s="49">
        <f t="shared" si="258"/>
        <v>0</v>
      </c>
      <c r="AM184" s="48">
        <v>0</v>
      </c>
      <c r="AN184" s="4">
        <v>0</v>
      </c>
      <c r="AO184" s="49">
        <f t="shared" si="259"/>
        <v>0</v>
      </c>
      <c r="AP184" s="48">
        <v>0</v>
      </c>
      <c r="AQ184" s="4">
        <v>0</v>
      </c>
      <c r="AR184" s="49">
        <f t="shared" si="260"/>
        <v>0</v>
      </c>
      <c r="AS184" s="48">
        <v>0</v>
      </c>
      <c r="AT184" s="4">
        <v>0</v>
      </c>
      <c r="AU184" s="49">
        <f t="shared" si="261"/>
        <v>0</v>
      </c>
      <c r="AV184" s="48">
        <v>0</v>
      </c>
      <c r="AW184" s="4">
        <v>0</v>
      </c>
      <c r="AX184" s="49">
        <f t="shared" si="262"/>
        <v>0</v>
      </c>
      <c r="AY184" s="48">
        <v>0</v>
      </c>
      <c r="AZ184" s="4">
        <v>0</v>
      </c>
      <c r="BA184" s="49">
        <f t="shared" si="263"/>
        <v>0</v>
      </c>
      <c r="BB184" s="48">
        <v>0</v>
      </c>
      <c r="BC184" s="4">
        <v>0</v>
      </c>
      <c r="BD184" s="49">
        <f t="shared" si="264"/>
        <v>0</v>
      </c>
      <c r="BE184" s="48">
        <v>0</v>
      </c>
      <c r="BF184" s="4">
        <v>0</v>
      </c>
      <c r="BG184" s="49">
        <f t="shared" si="265"/>
        <v>0</v>
      </c>
      <c r="BH184" s="48">
        <v>0</v>
      </c>
      <c r="BI184" s="4">
        <v>0</v>
      </c>
      <c r="BJ184" s="49">
        <f t="shared" si="266"/>
        <v>0</v>
      </c>
      <c r="BK184" s="48">
        <v>0</v>
      </c>
      <c r="BL184" s="4">
        <v>0</v>
      </c>
      <c r="BM184" s="49">
        <f t="shared" si="267"/>
        <v>0</v>
      </c>
      <c r="BN184" s="48">
        <v>0</v>
      </c>
      <c r="BO184" s="4">
        <v>0</v>
      </c>
      <c r="BP184" s="49">
        <f t="shared" si="268"/>
        <v>0</v>
      </c>
      <c r="BQ184" s="48">
        <v>0</v>
      </c>
      <c r="BR184" s="4">
        <v>0</v>
      </c>
      <c r="BS184" s="49">
        <f t="shared" si="269"/>
        <v>0</v>
      </c>
      <c r="BT184" s="48">
        <v>0</v>
      </c>
      <c r="BU184" s="4">
        <v>0</v>
      </c>
      <c r="BV184" s="49">
        <f t="shared" si="270"/>
        <v>0</v>
      </c>
      <c r="BW184" s="48">
        <v>0</v>
      </c>
      <c r="BX184" s="4">
        <v>0</v>
      </c>
      <c r="BY184" s="49">
        <f t="shared" si="271"/>
        <v>0</v>
      </c>
      <c r="BZ184" s="48">
        <v>0</v>
      </c>
      <c r="CA184" s="4">
        <v>0</v>
      </c>
      <c r="CB184" s="49">
        <f t="shared" si="272"/>
        <v>0</v>
      </c>
      <c r="CC184" s="48">
        <v>0</v>
      </c>
      <c r="CD184" s="4">
        <v>0</v>
      </c>
      <c r="CE184" s="49">
        <f t="shared" si="273"/>
        <v>0</v>
      </c>
      <c r="CF184" s="48">
        <v>0</v>
      </c>
      <c r="CG184" s="4">
        <v>0</v>
      </c>
      <c r="CH184" s="49">
        <f t="shared" si="274"/>
        <v>0</v>
      </c>
      <c r="CI184" s="48">
        <v>0</v>
      </c>
      <c r="CJ184" s="4">
        <v>0</v>
      </c>
      <c r="CK184" s="49">
        <f t="shared" si="275"/>
        <v>0</v>
      </c>
      <c r="CL184" s="48">
        <v>0</v>
      </c>
      <c r="CM184" s="4">
        <v>0</v>
      </c>
      <c r="CN184" s="49">
        <f t="shared" si="276"/>
        <v>0</v>
      </c>
      <c r="CO184" s="48">
        <v>0</v>
      </c>
      <c r="CP184" s="4">
        <v>0</v>
      </c>
      <c r="CQ184" s="49">
        <f t="shared" si="277"/>
        <v>0</v>
      </c>
      <c r="CR184" s="48">
        <v>0</v>
      </c>
      <c r="CS184" s="4">
        <v>0</v>
      </c>
      <c r="CT184" s="49">
        <f t="shared" si="278"/>
        <v>0</v>
      </c>
      <c r="CU184" s="7">
        <f t="shared" si="280"/>
        <v>24.5</v>
      </c>
      <c r="CV184" s="10">
        <f t="shared" si="281"/>
        <v>1345.634</v>
      </c>
    </row>
    <row r="185" spans="1:100" x14ac:dyDescent="0.3">
      <c r="A185" s="66">
        <v>2022</v>
      </c>
      <c r="B185" s="49" t="s">
        <v>15</v>
      </c>
      <c r="C185" s="48">
        <v>0</v>
      </c>
      <c r="D185" s="4">
        <v>0</v>
      </c>
      <c r="E185" s="49">
        <f t="shared" si="282"/>
        <v>0</v>
      </c>
      <c r="F185" s="48">
        <v>0</v>
      </c>
      <c r="G185" s="4">
        <v>0</v>
      </c>
      <c r="H185" s="49">
        <f t="shared" si="248"/>
        <v>0</v>
      </c>
      <c r="I185" s="48">
        <v>0</v>
      </c>
      <c r="J185" s="4">
        <v>0</v>
      </c>
      <c r="K185" s="49">
        <f t="shared" si="249"/>
        <v>0</v>
      </c>
      <c r="L185" s="48">
        <v>0</v>
      </c>
      <c r="M185" s="4">
        <v>0</v>
      </c>
      <c r="N185" s="49">
        <f t="shared" si="250"/>
        <v>0</v>
      </c>
      <c r="O185" s="48">
        <v>0</v>
      </c>
      <c r="P185" s="4">
        <v>0</v>
      </c>
      <c r="Q185" s="49">
        <f t="shared" si="251"/>
        <v>0</v>
      </c>
      <c r="R185" s="48">
        <v>0</v>
      </c>
      <c r="S185" s="4">
        <v>0</v>
      </c>
      <c r="T185" s="49">
        <f t="shared" si="252"/>
        <v>0</v>
      </c>
      <c r="U185" s="48">
        <v>0</v>
      </c>
      <c r="V185" s="4">
        <v>0</v>
      </c>
      <c r="W185" s="49">
        <f t="shared" si="253"/>
        <v>0</v>
      </c>
      <c r="X185" s="91">
        <v>5.91</v>
      </c>
      <c r="Y185" s="4">
        <v>786.87199999999996</v>
      </c>
      <c r="Z185" s="49">
        <f t="shared" si="254"/>
        <v>133142.47038917089</v>
      </c>
      <c r="AA185" s="48">
        <v>0</v>
      </c>
      <c r="AB185" s="4">
        <v>0</v>
      </c>
      <c r="AC185" s="49">
        <f t="shared" si="255"/>
        <v>0</v>
      </c>
      <c r="AD185" s="48">
        <v>0</v>
      </c>
      <c r="AE185" s="4">
        <v>0</v>
      </c>
      <c r="AF185" s="49">
        <f t="shared" si="256"/>
        <v>0</v>
      </c>
      <c r="AG185" s="48">
        <v>0</v>
      </c>
      <c r="AH185" s="4">
        <v>0</v>
      </c>
      <c r="AI185" s="49">
        <f t="shared" si="257"/>
        <v>0</v>
      </c>
      <c r="AJ185" s="48">
        <v>0</v>
      </c>
      <c r="AK185" s="4">
        <v>0</v>
      </c>
      <c r="AL185" s="49">
        <f t="shared" si="258"/>
        <v>0</v>
      </c>
      <c r="AM185" s="48">
        <v>0</v>
      </c>
      <c r="AN185" s="4">
        <v>0</v>
      </c>
      <c r="AO185" s="49">
        <f t="shared" si="259"/>
        <v>0</v>
      </c>
      <c r="AP185" s="48">
        <v>0</v>
      </c>
      <c r="AQ185" s="4">
        <v>0</v>
      </c>
      <c r="AR185" s="49">
        <f t="shared" si="260"/>
        <v>0</v>
      </c>
      <c r="AS185" s="48">
        <v>0</v>
      </c>
      <c r="AT185" s="4">
        <v>0</v>
      </c>
      <c r="AU185" s="49">
        <f t="shared" si="261"/>
        <v>0</v>
      </c>
      <c r="AV185" s="48">
        <v>0</v>
      </c>
      <c r="AW185" s="4">
        <v>0</v>
      </c>
      <c r="AX185" s="49">
        <f t="shared" si="262"/>
        <v>0</v>
      </c>
      <c r="AY185" s="48">
        <v>0</v>
      </c>
      <c r="AZ185" s="4">
        <v>0</v>
      </c>
      <c r="BA185" s="49">
        <f t="shared" si="263"/>
        <v>0</v>
      </c>
      <c r="BB185" s="48">
        <v>0</v>
      </c>
      <c r="BC185" s="4">
        <v>0</v>
      </c>
      <c r="BD185" s="49">
        <f t="shared" si="264"/>
        <v>0</v>
      </c>
      <c r="BE185" s="48">
        <v>0</v>
      </c>
      <c r="BF185" s="4">
        <v>0</v>
      </c>
      <c r="BG185" s="49">
        <f t="shared" si="265"/>
        <v>0</v>
      </c>
      <c r="BH185" s="48">
        <v>0</v>
      </c>
      <c r="BI185" s="4">
        <v>0</v>
      </c>
      <c r="BJ185" s="49">
        <f t="shared" si="266"/>
        <v>0</v>
      </c>
      <c r="BK185" s="48">
        <v>0</v>
      </c>
      <c r="BL185" s="4">
        <v>0</v>
      </c>
      <c r="BM185" s="49">
        <f t="shared" si="267"/>
        <v>0</v>
      </c>
      <c r="BN185" s="48">
        <v>0</v>
      </c>
      <c r="BO185" s="4">
        <v>0</v>
      </c>
      <c r="BP185" s="49">
        <f t="shared" si="268"/>
        <v>0</v>
      </c>
      <c r="BQ185" s="48">
        <v>0</v>
      </c>
      <c r="BR185" s="4">
        <v>0</v>
      </c>
      <c r="BS185" s="49">
        <f t="shared" si="269"/>
        <v>0</v>
      </c>
      <c r="BT185" s="48">
        <v>0</v>
      </c>
      <c r="BU185" s="4">
        <v>0</v>
      </c>
      <c r="BV185" s="49">
        <f t="shared" si="270"/>
        <v>0</v>
      </c>
      <c r="BW185" s="48">
        <v>0</v>
      </c>
      <c r="BX185" s="4">
        <v>0</v>
      </c>
      <c r="BY185" s="49">
        <f t="shared" si="271"/>
        <v>0</v>
      </c>
      <c r="BZ185" s="48">
        <v>0</v>
      </c>
      <c r="CA185" s="4">
        <v>0</v>
      </c>
      <c r="CB185" s="49">
        <f t="shared" si="272"/>
        <v>0</v>
      </c>
      <c r="CC185" s="48">
        <v>0</v>
      </c>
      <c r="CD185" s="4">
        <v>0</v>
      </c>
      <c r="CE185" s="49">
        <f t="shared" si="273"/>
        <v>0</v>
      </c>
      <c r="CF185" s="48">
        <v>0</v>
      </c>
      <c r="CG185" s="4">
        <v>0</v>
      </c>
      <c r="CH185" s="49">
        <f t="shared" si="274"/>
        <v>0</v>
      </c>
      <c r="CI185" s="48">
        <v>0</v>
      </c>
      <c r="CJ185" s="4">
        <v>0</v>
      </c>
      <c r="CK185" s="49">
        <f t="shared" si="275"/>
        <v>0</v>
      </c>
      <c r="CL185" s="48">
        <v>0</v>
      </c>
      <c r="CM185" s="4">
        <v>0</v>
      </c>
      <c r="CN185" s="49">
        <f t="shared" si="276"/>
        <v>0</v>
      </c>
      <c r="CO185" s="48">
        <v>0</v>
      </c>
      <c r="CP185" s="4">
        <v>0</v>
      </c>
      <c r="CQ185" s="49">
        <f t="shared" si="277"/>
        <v>0</v>
      </c>
      <c r="CR185" s="48">
        <v>0</v>
      </c>
      <c r="CS185" s="4">
        <v>0</v>
      </c>
      <c r="CT185" s="49">
        <f t="shared" si="278"/>
        <v>0</v>
      </c>
      <c r="CU185" s="7">
        <f t="shared" si="280"/>
        <v>5.91</v>
      </c>
      <c r="CV185" s="10">
        <f t="shared" si="281"/>
        <v>786.87199999999996</v>
      </c>
    </row>
    <row r="186" spans="1:100" x14ac:dyDescent="0.3">
      <c r="A186" s="66">
        <v>2022</v>
      </c>
      <c r="B186" s="67" t="s">
        <v>16</v>
      </c>
      <c r="C186" s="48">
        <v>0</v>
      </c>
      <c r="D186" s="4">
        <v>0</v>
      </c>
      <c r="E186" s="49">
        <f t="shared" si="282"/>
        <v>0</v>
      </c>
      <c r="F186" s="48">
        <v>0</v>
      </c>
      <c r="G186" s="4">
        <v>0</v>
      </c>
      <c r="H186" s="49">
        <f t="shared" si="248"/>
        <v>0</v>
      </c>
      <c r="I186" s="48">
        <v>0</v>
      </c>
      <c r="J186" s="4">
        <v>0</v>
      </c>
      <c r="K186" s="49">
        <f t="shared" si="249"/>
        <v>0</v>
      </c>
      <c r="L186" s="91">
        <v>0.15</v>
      </c>
      <c r="M186" s="4">
        <v>26.263999999999999</v>
      </c>
      <c r="N186" s="49">
        <f t="shared" si="250"/>
        <v>175093.33333333334</v>
      </c>
      <c r="O186" s="91">
        <v>25</v>
      </c>
      <c r="P186" s="4">
        <v>862.58399999999995</v>
      </c>
      <c r="Q186" s="49">
        <f t="shared" si="251"/>
        <v>34503.360000000001</v>
      </c>
      <c r="R186" s="48">
        <v>0</v>
      </c>
      <c r="S186" s="4">
        <v>0</v>
      </c>
      <c r="T186" s="49">
        <f t="shared" si="252"/>
        <v>0</v>
      </c>
      <c r="U186" s="48">
        <v>0</v>
      </c>
      <c r="V186" s="4">
        <v>0</v>
      </c>
      <c r="W186" s="49">
        <f t="shared" si="253"/>
        <v>0</v>
      </c>
      <c r="X186" s="91">
        <v>5.2</v>
      </c>
      <c r="Y186" s="4">
        <v>396.678</v>
      </c>
      <c r="Z186" s="49">
        <f t="shared" si="254"/>
        <v>76284.230769230766</v>
      </c>
      <c r="AA186" s="48">
        <v>0</v>
      </c>
      <c r="AB186" s="4">
        <v>0</v>
      </c>
      <c r="AC186" s="49">
        <f t="shared" si="255"/>
        <v>0</v>
      </c>
      <c r="AD186" s="48">
        <v>0</v>
      </c>
      <c r="AE186" s="4">
        <v>0</v>
      </c>
      <c r="AF186" s="49">
        <f t="shared" si="256"/>
        <v>0</v>
      </c>
      <c r="AG186" s="48">
        <v>0</v>
      </c>
      <c r="AH186" s="4">
        <v>0</v>
      </c>
      <c r="AI186" s="49">
        <f t="shared" si="257"/>
        <v>0</v>
      </c>
      <c r="AJ186" s="48">
        <v>0</v>
      </c>
      <c r="AK186" s="4">
        <v>0</v>
      </c>
      <c r="AL186" s="49">
        <f t="shared" si="258"/>
        <v>0</v>
      </c>
      <c r="AM186" s="48">
        <v>0</v>
      </c>
      <c r="AN186" s="4">
        <v>0</v>
      </c>
      <c r="AO186" s="49">
        <f t="shared" si="259"/>
        <v>0</v>
      </c>
      <c r="AP186" s="48">
        <v>0</v>
      </c>
      <c r="AQ186" s="4">
        <v>0</v>
      </c>
      <c r="AR186" s="49">
        <f t="shared" si="260"/>
        <v>0</v>
      </c>
      <c r="AS186" s="48">
        <v>0</v>
      </c>
      <c r="AT186" s="4">
        <v>0</v>
      </c>
      <c r="AU186" s="49">
        <f t="shared" si="261"/>
        <v>0</v>
      </c>
      <c r="AV186" s="48">
        <v>0</v>
      </c>
      <c r="AW186" s="4">
        <v>0</v>
      </c>
      <c r="AX186" s="49">
        <f t="shared" si="262"/>
        <v>0</v>
      </c>
      <c r="AY186" s="48">
        <v>0</v>
      </c>
      <c r="AZ186" s="4">
        <v>0</v>
      </c>
      <c r="BA186" s="49">
        <f t="shared" si="263"/>
        <v>0</v>
      </c>
      <c r="BB186" s="48">
        <v>0</v>
      </c>
      <c r="BC186" s="4">
        <v>0</v>
      </c>
      <c r="BD186" s="49">
        <f t="shared" si="264"/>
        <v>0</v>
      </c>
      <c r="BE186" s="48">
        <v>0</v>
      </c>
      <c r="BF186" s="4">
        <v>0</v>
      </c>
      <c r="BG186" s="49">
        <f t="shared" si="265"/>
        <v>0</v>
      </c>
      <c r="BH186" s="48">
        <v>0</v>
      </c>
      <c r="BI186" s="4">
        <v>0</v>
      </c>
      <c r="BJ186" s="49">
        <f t="shared" si="266"/>
        <v>0</v>
      </c>
      <c r="BK186" s="48">
        <v>0</v>
      </c>
      <c r="BL186" s="4">
        <v>0</v>
      </c>
      <c r="BM186" s="49">
        <f t="shared" si="267"/>
        <v>0</v>
      </c>
      <c r="BN186" s="48">
        <v>0</v>
      </c>
      <c r="BO186" s="4">
        <v>0</v>
      </c>
      <c r="BP186" s="49">
        <f t="shared" si="268"/>
        <v>0</v>
      </c>
      <c r="BQ186" s="48">
        <v>0</v>
      </c>
      <c r="BR186" s="4">
        <v>0</v>
      </c>
      <c r="BS186" s="49">
        <f t="shared" si="269"/>
        <v>0</v>
      </c>
      <c r="BT186" s="48">
        <v>0</v>
      </c>
      <c r="BU186" s="4">
        <v>0</v>
      </c>
      <c r="BV186" s="49">
        <f t="shared" si="270"/>
        <v>0</v>
      </c>
      <c r="BW186" s="48">
        <v>0</v>
      </c>
      <c r="BX186" s="4">
        <v>0</v>
      </c>
      <c r="BY186" s="49">
        <f t="shared" si="271"/>
        <v>0</v>
      </c>
      <c r="BZ186" s="48">
        <v>0</v>
      </c>
      <c r="CA186" s="4">
        <v>0</v>
      </c>
      <c r="CB186" s="49">
        <f t="shared" si="272"/>
        <v>0</v>
      </c>
      <c r="CC186" s="48">
        <v>0</v>
      </c>
      <c r="CD186" s="4">
        <v>0</v>
      </c>
      <c r="CE186" s="49">
        <f t="shared" si="273"/>
        <v>0</v>
      </c>
      <c r="CF186" s="48">
        <v>0</v>
      </c>
      <c r="CG186" s="4">
        <v>0</v>
      </c>
      <c r="CH186" s="49">
        <f t="shared" si="274"/>
        <v>0</v>
      </c>
      <c r="CI186" s="48">
        <v>0</v>
      </c>
      <c r="CJ186" s="4">
        <v>0</v>
      </c>
      <c r="CK186" s="49">
        <f t="shared" si="275"/>
        <v>0</v>
      </c>
      <c r="CL186" s="48">
        <v>0</v>
      </c>
      <c r="CM186" s="4">
        <v>0</v>
      </c>
      <c r="CN186" s="49">
        <f t="shared" si="276"/>
        <v>0</v>
      </c>
      <c r="CO186" s="48">
        <v>0</v>
      </c>
      <c r="CP186" s="4">
        <v>0</v>
      </c>
      <c r="CQ186" s="49">
        <f t="shared" si="277"/>
        <v>0</v>
      </c>
      <c r="CR186" s="48">
        <v>0</v>
      </c>
      <c r="CS186" s="4">
        <v>0</v>
      </c>
      <c r="CT186" s="49">
        <f t="shared" si="278"/>
        <v>0</v>
      </c>
      <c r="CU186" s="7">
        <f t="shared" si="280"/>
        <v>30.349999999999998</v>
      </c>
      <c r="CV186" s="10">
        <f t="shared" si="281"/>
        <v>1285.5259999999998</v>
      </c>
    </row>
    <row r="187" spans="1:100" ht="15" thickBot="1" x14ac:dyDescent="0.35">
      <c r="A187" s="80"/>
      <c r="B187" s="81" t="s">
        <v>17</v>
      </c>
      <c r="C187" s="50">
        <f t="shared" ref="C187:D187" si="283">SUM(C175:C186)</f>
        <v>0</v>
      </c>
      <c r="D187" s="33">
        <f t="shared" si="283"/>
        <v>0</v>
      </c>
      <c r="E187" s="51"/>
      <c r="F187" s="50">
        <f t="shared" ref="F187:G187" si="284">SUM(F175:F186)</f>
        <v>0</v>
      </c>
      <c r="G187" s="33">
        <f t="shared" si="284"/>
        <v>0</v>
      </c>
      <c r="H187" s="51"/>
      <c r="I187" s="50">
        <f t="shared" ref="I187:J187" si="285">SUM(I175:I186)</f>
        <v>0</v>
      </c>
      <c r="J187" s="33">
        <f t="shared" si="285"/>
        <v>0</v>
      </c>
      <c r="K187" s="51"/>
      <c r="L187" s="50">
        <f t="shared" ref="L187:M187" si="286">SUM(L175:L186)</f>
        <v>114.22</v>
      </c>
      <c r="M187" s="33">
        <f t="shared" si="286"/>
        <v>2959.183</v>
      </c>
      <c r="N187" s="51"/>
      <c r="O187" s="50">
        <f t="shared" ref="O187:P187" si="287">SUM(O175:O186)</f>
        <v>365</v>
      </c>
      <c r="P187" s="33">
        <f t="shared" si="287"/>
        <v>12075.006000000001</v>
      </c>
      <c r="Q187" s="51"/>
      <c r="R187" s="50">
        <f t="shared" ref="R187:S187" si="288">SUM(R175:R186)</f>
        <v>0</v>
      </c>
      <c r="S187" s="33">
        <f t="shared" si="288"/>
        <v>0</v>
      </c>
      <c r="T187" s="51"/>
      <c r="U187" s="50">
        <f t="shared" ref="U187:V187" si="289">SUM(U175:U186)</f>
        <v>0</v>
      </c>
      <c r="V187" s="33">
        <f t="shared" si="289"/>
        <v>0</v>
      </c>
      <c r="W187" s="51"/>
      <c r="X187" s="50">
        <f t="shared" ref="X187:Y187" si="290">SUM(X175:X186)</f>
        <v>16.61</v>
      </c>
      <c r="Y187" s="33">
        <f t="shared" si="290"/>
        <v>1889.08</v>
      </c>
      <c r="Z187" s="51"/>
      <c r="AA187" s="50">
        <f t="shared" ref="AA187:AB187" si="291">SUM(AA175:AA186)</f>
        <v>1.4192899999999999</v>
      </c>
      <c r="AB187" s="33">
        <f t="shared" si="291"/>
        <v>53.732999999999997</v>
      </c>
      <c r="AC187" s="51"/>
      <c r="AD187" s="50">
        <f t="shared" ref="AD187:AE187" si="292">SUM(AD175:AD186)</f>
        <v>0</v>
      </c>
      <c r="AE187" s="33">
        <f t="shared" si="292"/>
        <v>0</v>
      </c>
      <c r="AF187" s="51"/>
      <c r="AG187" s="50">
        <f t="shared" ref="AG187:AH187" si="293">SUM(AG175:AG186)</f>
        <v>0</v>
      </c>
      <c r="AH187" s="33">
        <f t="shared" si="293"/>
        <v>0</v>
      </c>
      <c r="AI187" s="51"/>
      <c r="AJ187" s="50">
        <f t="shared" ref="AJ187:AK187" si="294">SUM(AJ175:AJ186)</f>
        <v>3.5000000000000003E-2</v>
      </c>
      <c r="AK187" s="33">
        <f t="shared" si="294"/>
        <v>22.524999999999999</v>
      </c>
      <c r="AL187" s="51"/>
      <c r="AM187" s="50">
        <f t="shared" ref="AM187:AN187" si="295">SUM(AM175:AM186)</f>
        <v>0</v>
      </c>
      <c r="AN187" s="33">
        <f t="shared" si="295"/>
        <v>0</v>
      </c>
      <c r="AO187" s="51"/>
      <c r="AP187" s="50">
        <f t="shared" ref="AP187:AQ187" si="296">SUM(AP175:AP186)</f>
        <v>0</v>
      </c>
      <c r="AQ187" s="33">
        <f t="shared" si="296"/>
        <v>0</v>
      </c>
      <c r="AR187" s="51"/>
      <c r="AS187" s="50">
        <f t="shared" ref="AS187:AT187" si="297">SUM(AS175:AS186)</f>
        <v>0</v>
      </c>
      <c r="AT187" s="33">
        <f t="shared" si="297"/>
        <v>0</v>
      </c>
      <c r="AU187" s="51"/>
      <c r="AV187" s="50">
        <f t="shared" ref="AV187:AW187" si="298">SUM(AV175:AV186)</f>
        <v>5.9999999999999995E-4</v>
      </c>
      <c r="AW187" s="33">
        <f t="shared" si="298"/>
        <v>1.7999999999999999E-2</v>
      </c>
      <c r="AX187" s="51"/>
      <c r="AY187" s="50">
        <f t="shared" ref="AY187:AZ187" si="299">SUM(AY175:AY186)</f>
        <v>0</v>
      </c>
      <c r="AZ187" s="33">
        <f t="shared" si="299"/>
        <v>0</v>
      </c>
      <c r="BA187" s="51"/>
      <c r="BB187" s="50">
        <f t="shared" ref="BB187:BC187" si="300">SUM(BB175:BB186)</f>
        <v>0</v>
      </c>
      <c r="BC187" s="33">
        <f t="shared" si="300"/>
        <v>0</v>
      </c>
      <c r="BD187" s="51"/>
      <c r="BE187" s="50">
        <f t="shared" ref="BE187:BF187" si="301">SUM(BE175:BE186)</f>
        <v>1063.498</v>
      </c>
      <c r="BF187" s="33">
        <f t="shared" si="301"/>
        <v>19468.269</v>
      </c>
      <c r="BG187" s="51"/>
      <c r="BH187" s="50">
        <f t="shared" ref="BH187:BI187" si="302">SUM(BH175:BH186)</f>
        <v>10.5</v>
      </c>
      <c r="BI187" s="33">
        <f t="shared" si="302"/>
        <v>394.58100000000002</v>
      </c>
      <c r="BJ187" s="51"/>
      <c r="BK187" s="50">
        <f t="shared" ref="BK187:BL187" si="303">SUM(BK175:BK186)</f>
        <v>0</v>
      </c>
      <c r="BL187" s="33">
        <f t="shared" si="303"/>
        <v>0</v>
      </c>
      <c r="BM187" s="51"/>
      <c r="BN187" s="50">
        <f t="shared" ref="BN187:BO187" si="304">SUM(BN175:BN186)</f>
        <v>16500</v>
      </c>
      <c r="BO187" s="33">
        <f t="shared" si="304"/>
        <v>265583.94500000001</v>
      </c>
      <c r="BP187" s="51"/>
      <c r="BQ187" s="50">
        <f t="shared" ref="BQ187:BR187" si="305">SUM(BQ175:BQ186)</f>
        <v>11555</v>
      </c>
      <c r="BR187" s="33">
        <f t="shared" si="305"/>
        <v>188372.46899999998</v>
      </c>
      <c r="BS187" s="51"/>
      <c r="BT187" s="50">
        <f t="shared" ref="BT187:BU187" si="306">SUM(BT175:BT186)</f>
        <v>0</v>
      </c>
      <c r="BU187" s="33">
        <f t="shared" si="306"/>
        <v>0</v>
      </c>
      <c r="BV187" s="51"/>
      <c r="BW187" s="50">
        <f t="shared" ref="BW187:BX187" si="307">SUM(BW175:BW186)</f>
        <v>0</v>
      </c>
      <c r="BX187" s="33">
        <f t="shared" si="307"/>
        <v>0</v>
      </c>
      <c r="BY187" s="51"/>
      <c r="BZ187" s="50">
        <f t="shared" ref="BZ187:CA187" si="308">SUM(BZ175:BZ186)</f>
        <v>0</v>
      </c>
      <c r="CA187" s="33">
        <f t="shared" si="308"/>
        <v>0</v>
      </c>
      <c r="CB187" s="51"/>
      <c r="CC187" s="50">
        <f t="shared" ref="CC187:CD187" si="309">SUM(CC175:CC186)</f>
        <v>0</v>
      </c>
      <c r="CD187" s="33">
        <f t="shared" si="309"/>
        <v>0</v>
      </c>
      <c r="CE187" s="51"/>
      <c r="CF187" s="50">
        <f t="shared" ref="CF187:CG187" si="310">SUM(CF175:CF186)</f>
        <v>0</v>
      </c>
      <c r="CG187" s="33">
        <f t="shared" si="310"/>
        <v>0</v>
      </c>
      <c r="CH187" s="51"/>
      <c r="CI187" s="50">
        <f t="shared" ref="CI187:CJ187" si="311">SUM(CI175:CI186)</f>
        <v>0</v>
      </c>
      <c r="CJ187" s="33">
        <f t="shared" si="311"/>
        <v>0</v>
      </c>
      <c r="CK187" s="51"/>
      <c r="CL187" s="50">
        <f t="shared" ref="CL187:CM187" si="312">SUM(CL175:CL186)</f>
        <v>0</v>
      </c>
      <c r="CM187" s="33">
        <f t="shared" si="312"/>
        <v>0</v>
      </c>
      <c r="CN187" s="51"/>
      <c r="CO187" s="50">
        <f t="shared" ref="CO187:CP187" si="313">SUM(CO175:CO186)</f>
        <v>0</v>
      </c>
      <c r="CP187" s="33">
        <f t="shared" si="313"/>
        <v>0</v>
      </c>
      <c r="CQ187" s="51"/>
      <c r="CR187" s="50">
        <f t="shared" ref="CR187:CS187" si="314">SUM(CR175:CR186)</f>
        <v>0</v>
      </c>
      <c r="CS187" s="33">
        <f t="shared" si="314"/>
        <v>0</v>
      </c>
      <c r="CT187" s="51"/>
      <c r="CU187" s="35">
        <f t="shared" si="280"/>
        <v>29626.282889999999</v>
      </c>
      <c r="CV187" s="36">
        <f t="shared" si="281"/>
        <v>490818.80900000001</v>
      </c>
    </row>
    <row r="188" spans="1:100" x14ac:dyDescent="0.3">
      <c r="A188" s="66">
        <v>2023</v>
      </c>
      <c r="B188" s="67" t="s">
        <v>5</v>
      </c>
      <c r="C188" s="48">
        <v>0</v>
      </c>
      <c r="D188" s="4">
        <v>0</v>
      </c>
      <c r="E188" s="49">
        <f>IF(C188=0,0,D188/C188*1000)</f>
        <v>0</v>
      </c>
      <c r="F188" s="48">
        <v>0</v>
      </c>
      <c r="G188" s="4">
        <v>0</v>
      </c>
      <c r="H188" s="49">
        <f t="shared" ref="H188:H199" si="315">IF(F188=0,0,G188/F188*1000)</f>
        <v>0</v>
      </c>
      <c r="I188" s="48">
        <v>0</v>
      </c>
      <c r="J188" s="4">
        <v>0</v>
      </c>
      <c r="K188" s="49">
        <f t="shared" ref="K188:K199" si="316">IF(I188=0,0,J188/I188*1000)</f>
        <v>0</v>
      </c>
      <c r="L188" s="48">
        <v>0</v>
      </c>
      <c r="M188" s="4">
        <v>0</v>
      </c>
      <c r="N188" s="49">
        <f t="shared" ref="N188:N199" si="317">IF(L188=0,0,M188/L188*1000)</f>
        <v>0</v>
      </c>
      <c r="O188" s="91">
        <v>25</v>
      </c>
      <c r="P188" s="4">
        <v>843.68899999999996</v>
      </c>
      <c r="Q188" s="49">
        <f t="shared" ref="Q188:Q199" si="318">IF(O188=0,0,P188/O188*1000)</f>
        <v>33747.56</v>
      </c>
      <c r="R188" s="48">
        <v>0</v>
      </c>
      <c r="S188" s="4">
        <v>0</v>
      </c>
      <c r="T188" s="49">
        <f t="shared" ref="T188:T199" si="319">IF(R188=0,0,S188/R188*1000)</f>
        <v>0</v>
      </c>
      <c r="U188" s="48">
        <v>0</v>
      </c>
      <c r="V188" s="4">
        <v>0</v>
      </c>
      <c r="W188" s="49">
        <f t="shared" ref="W188:W199" si="320">IF(U188=0,0,V188/U188*1000)</f>
        <v>0</v>
      </c>
      <c r="X188" s="48">
        <v>0</v>
      </c>
      <c r="Y188" s="4">
        <v>0</v>
      </c>
      <c r="Z188" s="49">
        <f t="shared" ref="Z188:Z199" si="321">IF(X188=0,0,Y188/X188*1000)</f>
        <v>0</v>
      </c>
      <c r="AA188" s="91">
        <v>2.71591</v>
      </c>
      <c r="AB188" s="4">
        <v>273.95100000000002</v>
      </c>
      <c r="AC188" s="49">
        <f t="shared" ref="AC188:AC199" si="322">IF(AA188=0,0,AB188/AA188*1000)</f>
        <v>100868.95368403225</v>
      </c>
      <c r="AD188" s="48">
        <v>0</v>
      </c>
      <c r="AE188" s="4">
        <v>0</v>
      </c>
      <c r="AF188" s="49">
        <f t="shared" ref="AF188:AF199" si="323">IF(AD188=0,0,AE188/AD188*1000)</f>
        <v>0</v>
      </c>
      <c r="AG188" s="48">
        <v>0</v>
      </c>
      <c r="AH188" s="4">
        <v>0</v>
      </c>
      <c r="AI188" s="49">
        <f t="shared" ref="AI188:AI199" si="324">IF(AG188=0,0,AH188/AG188*1000)</f>
        <v>0</v>
      </c>
      <c r="AJ188" s="48">
        <v>0</v>
      </c>
      <c r="AK188" s="4">
        <v>0</v>
      </c>
      <c r="AL188" s="49">
        <f t="shared" ref="AL188:AL199" si="325">IF(AJ188=0,0,AK188/AJ188*1000)</f>
        <v>0</v>
      </c>
      <c r="AM188" s="48">
        <v>0</v>
      </c>
      <c r="AN188" s="4">
        <v>0</v>
      </c>
      <c r="AO188" s="49">
        <f t="shared" ref="AO188:AO199" si="326">IF(AM188=0,0,AN188/AM188*1000)</f>
        <v>0</v>
      </c>
      <c r="AP188" s="48">
        <v>0</v>
      </c>
      <c r="AQ188" s="4">
        <v>0</v>
      </c>
      <c r="AR188" s="49">
        <f t="shared" ref="AR188:AR199" si="327">IF(AP188=0,0,AQ188/AP188*1000)</f>
        <v>0</v>
      </c>
      <c r="AS188" s="48">
        <v>0</v>
      </c>
      <c r="AT188" s="4">
        <v>0</v>
      </c>
      <c r="AU188" s="49">
        <f t="shared" ref="AU188:AU199" si="328">IF(AS188=0,0,AT188/AS188*1000)</f>
        <v>0</v>
      </c>
      <c r="AV188" s="48">
        <v>0</v>
      </c>
      <c r="AW188" s="4">
        <v>0</v>
      </c>
      <c r="AX188" s="49">
        <f t="shared" ref="AX188:AX199" si="329">IF(AV188=0,0,AW188/AV188*1000)</f>
        <v>0</v>
      </c>
      <c r="AY188" s="48">
        <v>0</v>
      </c>
      <c r="AZ188" s="4">
        <v>0</v>
      </c>
      <c r="BA188" s="49">
        <f t="shared" ref="BA188:BA199" si="330">IF(AY188=0,0,AZ188/AY188*1000)</f>
        <v>0</v>
      </c>
      <c r="BB188" s="48">
        <v>0</v>
      </c>
      <c r="BC188" s="4">
        <v>0</v>
      </c>
      <c r="BD188" s="49">
        <f t="shared" ref="BD188:BD199" si="331">IF(BB188=0,0,BC188/BB188*1000)</f>
        <v>0</v>
      </c>
      <c r="BE188" s="48">
        <v>0</v>
      </c>
      <c r="BF188" s="4">
        <v>0</v>
      </c>
      <c r="BG188" s="49">
        <f t="shared" ref="BG188:BG199" si="332">IF(BE188=0,0,BF188/BE188*1000)</f>
        <v>0</v>
      </c>
      <c r="BH188" s="91">
        <v>0.84565999999999997</v>
      </c>
      <c r="BI188" s="4">
        <v>61.463999999999999</v>
      </c>
      <c r="BJ188" s="49">
        <f t="shared" ref="BJ188:BJ199" si="333">IF(BH188=0,0,BI188/BH188*1000)</f>
        <v>72681.692405931462</v>
      </c>
      <c r="BK188" s="48">
        <v>0</v>
      </c>
      <c r="BL188" s="4">
        <v>0</v>
      </c>
      <c r="BM188" s="49">
        <f t="shared" ref="BM188:BM199" si="334">IF(BK188=0,0,BL188/BK188*1000)</f>
        <v>0</v>
      </c>
      <c r="BN188" s="48">
        <v>0</v>
      </c>
      <c r="BO188" s="4">
        <v>0</v>
      </c>
      <c r="BP188" s="49">
        <f t="shared" ref="BP188:BP199" si="335">IF(BN188=0,0,BO188/BN188*1000)</f>
        <v>0</v>
      </c>
      <c r="BQ188" s="48">
        <v>0</v>
      </c>
      <c r="BR188" s="4">
        <v>0</v>
      </c>
      <c r="BS188" s="49">
        <f t="shared" ref="BS188:BS199" si="336">IF(BQ188=0,0,BR188/BQ188*1000)</f>
        <v>0</v>
      </c>
      <c r="BT188" s="48">
        <v>0</v>
      </c>
      <c r="BU188" s="4">
        <v>0</v>
      </c>
      <c r="BV188" s="49">
        <f t="shared" ref="BV188:BV199" si="337">IF(BT188=0,0,BU188/BT188*1000)</f>
        <v>0</v>
      </c>
      <c r="BW188" s="48">
        <v>0</v>
      </c>
      <c r="BX188" s="4">
        <v>0</v>
      </c>
      <c r="BY188" s="49">
        <f t="shared" ref="BY188:BY199" si="338">IF(BW188=0,0,BX188/BW188*1000)</f>
        <v>0</v>
      </c>
      <c r="BZ188" s="48">
        <v>0</v>
      </c>
      <c r="CA188" s="4">
        <v>0</v>
      </c>
      <c r="CB188" s="49">
        <f t="shared" ref="CB188:CB199" si="339">IF(BZ188=0,0,CA188/BZ188*1000)</f>
        <v>0</v>
      </c>
      <c r="CC188" s="48">
        <v>0</v>
      </c>
      <c r="CD188" s="4">
        <v>0</v>
      </c>
      <c r="CE188" s="49">
        <f t="shared" ref="CE188:CE199" si="340">IF(CC188=0,0,CD188/CC188*1000)</f>
        <v>0</v>
      </c>
      <c r="CF188" s="48">
        <v>0</v>
      </c>
      <c r="CG188" s="4">
        <v>0</v>
      </c>
      <c r="CH188" s="49">
        <f t="shared" ref="CH188:CH199" si="341">IF(CF188=0,0,CG188/CF188*1000)</f>
        <v>0</v>
      </c>
      <c r="CI188" s="48">
        <v>0</v>
      </c>
      <c r="CJ188" s="4">
        <v>0</v>
      </c>
      <c r="CK188" s="49">
        <f t="shared" ref="CK188:CK199" si="342">IF(CI188=0,0,CJ188/CI188*1000)</f>
        <v>0</v>
      </c>
      <c r="CL188" s="48">
        <v>0</v>
      </c>
      <c r="CM188" s="4">
        <v>0</v>
      </c>
      <c r="CN188" s="49">
        <f t="shared" ref="CN188:CN199" si="343">IF(CL188=0,0,CM188/CL188*1000)</f>
        <v>0</v>
      </c>
      <c r="CO188" s="48">
        <v>0</v>
      </c>
      <c r="CP188" s="4">
        <v>0</v>
      </c>
      <c r="CQ188" s="49">
        <f t="shared" ref="CQ188:CQ199" si="344">IF(CO188=0,0,CP188/CO188*1000)</f>
        <v>0</v>
      </c>
      <c r="CR188" s="48">
        <v>0</v>
      </c>
      <c r="CS188" s="4">
        <v>0</v>
      </c>
      <c r="CT188" s="49">
        <f t="shared" ref="CT188:CT199" si="345">IF(CR188=0,0,CS188/CR188*1000)</f>
        <v>0</v>
      </c>
      <c r="CU188" s="7">
        <f>SUMIF($C$5:$CT$5,"Ton",C188:CT188)</f>
        <v>28.56157</v>
      </c>
      <c r="CV188" s="10">
        <f>SUMIF($C$5:$CT$5,"F*",C188:CT188)</f>
        <v>1179.1039999999998</v>
      </c>
    </row>
    <row r="189" spans="1:100" x14ac:dyDescent="0.3">
      <c r="A189" s="66">
        <v>2023</v>
      </c>
      <c r="B189" s="67" t="s">
        <v>6</v>
      </c>
      <c r="C189" s="48">
        <v>0</v>
      </c>
      <c r="D189" s="4">
        <v>0</v>
      </c>
      <c r="E189" s="49">
        <f t="shared" ref="E189:E190" si="346">IF(C189=0,0,D189/C189*1000)</f>
        <v>0</v>
      </c>
      <c r="F189" s="48">
        <v>0</v>
      </c>
      <c r="G189" s="4">
        <v>0</v>
      </c>
      <c r="H189" s="49">
        <f t="shared" si="315"/>
        <v>0</v>
      </c>
      <c r="I189" s="48">
        <v>0</v>
      </c>
      <c r="J189" s="4">
        <v>0</v>
      </c>
      <c r="K189" s="49">
        <f t="shared" si="316"/>
        <v>0</v>
      </c>
      <c r="L189" s="91">
        <v>21</v>
      </c>
      <c r="M189" s="4">
        <v>962.58600000000001</v>
      </c>
      <c r="N189" s="49">
        <f t="shared" si="317"/>
        <v>45837.428571428572</v>
      </c>
      <c r="O189" s="91">
        <v>50.1</v>
      </c>
      <c r="P189" s="4">
        <v>1708.0409999999999</v>
      </c>
      <c r="Q189" s="49">
        <f t="shared" si="318"/>
        <v>34092.634730538921</v>
      </c>
      <c r="R189" s="48">
        <v>0</v>
      </c>
      <c r="S189" s="4">
        <v>0</v>
      </c>
      <c r="T189" s="49">
        <f t="shared" si="319"/>
        <v>0</v>
      </c>
      <c r="U189" s="48">
        <v>0</v>
      </c>
      <c r="V189" s="4">
        <v>0</v>
      </c>
      <c r="W189" s="49">
        <f t="shared" si="320"/>
        <v>0</v>
      </c>
      <c r="X189" s="48">
        <v>0</v>
      </c>
      <c r="Y189" s="4">
        <v>0</v>
      </c>
      <c r="Z189" s="49">
        <f t="shared" si="321"/>
        <v>0</v>
      </c>
      <c r="AA189" s="48">
        <v>0</v>
      </c>
      <c r="AB189" s="4">
        <v>0</v>
      </c>
      <c r="AC189" s="49">
        <f t="shared" si="322"/>
        <v>0</v>
      </c>
      <c r="AD189" s="48">
        <v>0</v>
      </c>
      <c r="AE189" s="4">
        <v>0</v>
      </c>
      <c r="AF189" s="49">
        <f t="shared" si="323"/>
        <v>0</v>
      </c>
      <c r="AG189" s="48">
        <v>0</v>
      </c>
      <c r="AH189" s="4">
        <v>0</v>
      </c>
      <c r="AI189" s="49">
        <f t="shared" si="324"/>
        <v>0</v>
      </c>
      <c r="AJ189" s="48">
        <v>0</v>
      </c>
      <c r="AK189" s="4">
        <v>0</v>
      </c>
      <c r="AL189" s="49">
        <f t="shared" si="325"/>
        <v>0</v>
      </c>
      <c r="AM189" s="48">
        <v>0</v>
      </c>
      <c r="AN189" s="4">
        <v>0</v>
      </c>
      <c r="AO189" s="49">
        <f t="shared" si="326"/>
        <v>0</v>
      </c>
      <c r="AP189" s="48">
        <v>0</v>
      </c>
      <c r="AQ189" s="4">
        <v>0</v>
      </c>
      <c r="AR189" s="49">
        <f t="shared" si="327"/>
        <v>0</v>
      </c>
      <c r="AS189" s="48">
        <v>0</v>
      </c>
      <c r="AT189" s="4">
        <v>0</v>
      </c>
      <c r="AU189" s="49">
        <f t="shared" si="328"/>
        <v>0</v>
      </c>
      <c r="AV189" s="48">
        <v>0</v>
      </c>
      <c r="AW189" s="4">
        <v>0</v>
      </c>
      <c r="AX189" s="49">
        <f t="shared" si="329"/>
        <v>0</v>
      </c>
      <c r="AY189" s="48">
        <v>0</v>
      </c>
      <c r="AZ189" s="4">
        <v>0</v>
      </c>
      <c r="BA189" s="49">
        <f t="shared" si="330"/>
        <v>0</v>
      </c>
      <c r="BB189" s="48">
        <v>0</v>
      </c>
      <c r="BC189" s="4">
        <v>0</v>
      </c>
      <c r="BD189" s="49">
        <f t="shared" si="331"/>
        <v>0</v>
      </c>
      <c r="BE189" s="48">
        <v>0</v>
      </c>
      <c r="BF189" s="4">
        <v>0</v>
      </c>
      <c r="BG189" s="49">
        <f t="shared" si="332"/>
        <v>0</v>
      </c>
      <c r="BH189" s="48">
        <v>0</v>
      </c>
      <c r="BI189" s="4">
        <v>0</v>
      </c>
      <c r="BJ189" s="49">
        <f t="shared" si="333"/>
        <v>0</v>
      </c>
      <c r="BK189" s="48">
        <v>0</v>
      </c>
      <c r="BL189" s="4">
        <v>0</v>
      </c>
      <c r="BM189" s="49">
        <f t="shared" si="334"/>
        <v>0</v>
      </c>
      <c r="BN189" s="48">
        <v>0</v>
      </c>
      <c r="BO189" s="4">
        <v>0</v>
      </c>
      <c r="BP189" s="49">
        <f t="shared" si="335"/>
        <v>0</v>
      </c>
      <c r="BQ189" s="48">
        <v>0</v>
      </c>
      <c r="BR189" s="4">
        <v>0</v>
      </c>
      <c r="BS189" s="49">
        <f t="shared" si="336"/>
        <v>0</v>
      </c>
      <c r="BT189" s="48">
        <v>0</v>
      </c>
      <c r="BU189" s="4">
        <v>0</v>
      </c>
      <c r="BV189" s="49">
        <f t="shared" si="337"/>
        <v>0</v>
      </c>
      <c r="BW189" s="48">
        <v>0</v>
      </c>
      <c r="BX189" s="4">
        <v>0</v>
      </c>
      <c r="BY189" s="49">
        <f t="shared" si="338"/>
        <v>0</v>
      </c>
      <c r="BZ189" s="48">
        <v>0</v>
      </c>
      <c r="CA189" s="4">
        <v>0</v>
      </c>
      <c r="CB189" s="49">
        <f t="shared" si="339"/>
        <v>0</v>
      </c>
      <c r="CC189" s="48">
        <v>0</v>
      </c>
      <c r="CD189" s="4">
        <v>0</v>
      </c>
      <c r="CE189" s="49">
        <f t="shared" si="340"/>
        <v>0</v>
      </c>
      <c r="CF189" s="48">
        <v>0</v>
      </c>
      <c r="CG189" s="4">
        <v>0</v>
      </c>
      <c r="CH189" s="49">
        <f t="shared" si="341"/>
        <v>0</v>
      </c>
      <c r="CI189" s="48">
        <v>0</v>
      </c>
      <c r="CJ189" s="4">
        <v>0</v>
      </c>
      <c r="CK189" s="49">
        <f t="shared" si="342"/>
        <v>0</v>
      </c>
      <c r="CL189" s="48">
        <v>0</v>
      </c>
      <c r="CM189" s="4">
        <v>0</v>
      </c>
      <c r="CN189" s="49">
        <f t="shared" si="343"/>
        <v>0</v>
      </c>
      <c r="CO189" s="48">
        <v>0</v>
      </c>
      <c r="CP189" s="4">
        <v>0</v>
      </c>
      <c r="CQ189" s="49">
        <f t="shared" si="344"/>
        <v>0</v>
      </c>
      <c r="CR189" s="48">
        <v>0</v>
      </c>
      <c r="CS189" s="4">
        <v>0</v>
      </c>
      <c r="CT189" s="49">
        <f t="shared" si="345"/>
        <v>0</v>
      </c>
      <c r="CU189" s="7">
        <f t="shared" ref="CU189:CU200" si="347">SUMIF($C$5:$CT$5,"Ton",C189:CT189)</f>
        <v>71.099999999999994</v>
      </c>
      <c r="CV189" s="10">
        <f t="shared" ref="CV189:CV200" si="348">SUMIF($C$5:$CT$5,"F*",C189:CT189)</f>
        <v>2670.627</v>
      </c>
    </row>
    <row r="190" spans="1:100" x14ac:dyDescent="0.3">
      <c r="A190" s="66">
        <v>2023</v>
      </c>
      <c r="B190" s="67" t="s">
        <v>7</v>
      </c>
      <c r="C190" s="48">
        <v>0</v>
      </c>
      <c r="D190" s="4">
        <v>0</v>
      </c>
      <c r="E190" s="49">
        <f t="shared" si="346"/>
        <v>0</v>
      </c>
      <c r="F190" s="48">
        <v>0</v>
      </c>
      <c r="G190" s="4">
        <v>0</v>
      </c>
      <c r="H190" s="49">
        <f t="shared" si="315"/>
        <v>0</v>
      </c>
      <c r="I190" s="48">
        <v>0</v>
      </c>
      <c r="J190" s="4">
        <v>0</v>
      </c>
      <c r="K190" s="49">
        <f t="shared" si="316"/>
        <v>0</v>
      </c>
      <c r="L190" s="48">
        <v>0</v>
      </c>
      <c r="M190" s="4">
        <v>0</v>
      </c>
      <c r="N190" s="49">
        <f t="shared" si="317"/>
        <v>0</v>
      </c>
      <c r="O190" s="48">
        <v>0</v>
      </c>
      <c r="P190" s="4">
        <v>0</v>
      </c>
      <c r="Q190" s="49">
        <f t="shared" si="318"/>
        <v>0</v>
      </c>
      <c r="R190" s="48">
        <v>0</v>
      </c>
      <c r="S190" s="4">
        <v>0</v>
      </c>
      <c r="T190" s="49">
        <f t="shared" si="319"/>
        <v>0</v>
      </c>
      <c r="U190" s="48">
        <v>0</v>
      </c>
      <c r="V190" s="4">
        <v>0</v>
      </c>
      <c r="W190" s="49">
        <f t="shared" si="320"/>
        <v>0</v>
      </c>
      <c r="X190" s="48">
        <v>0</v>
      </c>
      <c r="Y190" s="4">
        <v>0</v>
      </c>
      <c r="Z190" s="49">
        <f t="shared" si="321"/>
        <v>0</v>
      </c>
      <c r="AA190" s="48">
        <v>0</v>
      </c>
      <c r="AB190" s="4">
        <v>0</v>
      </c>
      <c r="AC190" s="49">
        <f t="shared" si="322"/>
        <v>0</v>
      </c>
      <c r="AD190" s="48">
        <v>0</v>
      </c>
      <c r="AE190" s="4">
        <v>0</v>
      </c>
      <c r="AF190" s="49">
        <f t="shared" si="323"/>
        <v>0</v>
      </c>
      <c r="AG190" s="48">
        <v>0</v>
      </c>
      <c r="AH190" s="4">
        <v>0</v>
      </c>
      <c r="AI190" s="49">
        <f t="shared" si="324"/>
        <v>0</v>
      </c>
      <c r="AJ190" s="48">
        <v>0</v>
      </c>
      <c r="AK190" s="4">
        <v>0</v>
      </c>
      <c r="AL190" s="49">
        <f t="shared" si="325"/>
        <v>0</v>
      </c>
      <c r="AM190" s="48">
        <v>0</v>
      </c>
      <c r="AN190" s="4">
        <v>0</v>
      </c>
      <c r="AO190" s="49">
        <f t="shared" si="326"/>
        <v>0</v>
      </c>
      <c r="AP190" s="48">
        <v>0</v>
      </c>
      <c r="AQ190" s="4">
        <v>0</v>
      </c>
      <c r="AR190" s="49">
        <f t="shared" si="327"/>
        <v>0</v>
      </c>
      <c r="AS190" s="48">
        <v>0</v>
      </c>
      <c r="AT190" s="4">
        <v>0</v>
      </c>
      <c r="AU190" s="49">
        <f t="shared" si="328"/>
        <v>0</v>
      </c>
      <c r="AV190" s="48">
        <v>0</v>
      </c>
      <c r="AW190" s="4">
        <v>0</v>
      </c>
      <c r="AX190" s="49">
        <f t="shared" si="329"/>
        <v>0</v>
      </c>
      <c r="AY190" s="48">
        <v>0</v>
      </c>
      <c r="AZ190" s="4">
        <v>0</v>
      </c>
      <c r="BA190" s="49">
        <f t="shared" si="330"/>
        <v>0</v>
      </c>
      <c r="BB190" s="48">
        <v>0</v>
      </c>
      <c r="BC190" s="4">
        <v>0</v>
      </c>
      <c r="BD190" s="49">
        <f t="shared" si="331"/>
        <v>0</v>
      </c>
      <c r="BE190" s="48">
        <v>0</v>
      </c>
      <c r="BF190" s="4">
        <v>0</v>
      </c>
      <c r="BG190" s="49">
        <f t="shared" si="332"/>
        <v>0</v>
      </c>
      <c r="BH190" s="48">
        <v>0</v>
      </c>
      <c r="BI190" s="4">
        <v>0</v>
      </c>
      <c r="BJ190" s="49">
        <f t="shared" si="333"/>
        <v>0</v>
      </c>
      <c r="BK190" s="48">
        <v>0</v>
      </c>
      <c r="BL190" s="4">
        <v>0</v>
      </c>
      <c r="BM190" s="49">
        <f t="shared" si="334"/>
        <v>0</v>
      </c>
      <c r="BN190" s="48">
        <v>0</v>
      </c>
      <c r="BO190" s="4">
        <v>0</v>
      </c>
      <c r="BP190" s="49">
        <f t="shared" si="335"/>
        <v>0</v>
      </c>
      <c r="BQ190" s="48">
        <v>0</v>
      </c>
      <c r="BR190" s="4">
        <v>0</v>
      </c>
      <c r="BS190" s="49">
        <f t="shared" si="336"/>
        <v>0</v>
      </c>
      <c r="BT190" s="48">
        <v>0</v>
      </c>
      <c r="BU190" s="4">
        <v>0</v>
      </c>
      <c r="BV190" s="49">
        <f t="shared" si="337"/>
        <v>0</v>
      </c>
      <c r="BW190" s="48">
        <v>0</v>
      </c>
      <c r="BX190" s="4">
        <v>0</v>
      </c>
      <c r="BY190" s="49">
        <f t="shared" si="338"/>
        <v>0</v>
      </c>
      <c r="BZ190" s="48">
        <v>0</v>
      </c>
      <c r="CA190" s="4">
        <v>0</v>
      </c>
      <c r="CB190" s="49">
        <f t="shared" si="339"/>
        <v>0</v>
      </c>
      <c r="CC190" s="48">
        <v>0</v>
      </c>
      <c r="CD190" s="4">
        <v>0</v>
      </c>
      <c r="CE190" s="49">
        <f t="shared" si="340"/>
        <v>0</v>
      </c>
      <c r="CF190" s="48">
        <v>0</v>
      </c>
      <c r="CG190" s="4">
        <v>0</v>
      </c>
      <c r="CH190" s="49">
        <f t="shared" si="341"/>
        <v>0</v>
      </c>
      <c r="CI190" s="48">
        <v>0</v>
      </c>
      <c r="CJ190" s="4">
        <v>0</v>
      </c>
      <c r="CK190" s="49">
        <f t="shared" si="342"/>
        <v>0</v>
      </c>
      <c r="CL190" s="48">
        <v>0</v>
      </c>
      <c r="CM190" s="4">
        <v>0</v>
      </c>
      <c r="CN190" s="49">
        <f t="shared" si="343"/>
        <v>0</v>
      </c>
      <c r="CO190" s="48">
        <v>0</v>
      </c>
      <c r="CP190" s="4">
        <v>0</v>
      </c>
      <c r="CQ190" s="49">
        <f t="shared" si="344"/>
        <v>0</v>
      </c>
      <c r="CR190" s="48">
        <v>0</v>
      </c>
      <c r="CS190" s="4">
        <v>0</v>
      </c>
      <c r="CT190" s="49">
        <f t="shared" si="345"/>
        <v>0</v>
      </c>
      <c r="CU190" s="7">
        <f t="shared" si="347"/>
        <v>0</v>
      </c>
      <c r="CV190" s="10">
        <f t="shared" si="348"/>
        <v>0</v>
      </c>
    </row>
    <row r="191" spans="1:100" x14ac:dyDescent="0.3">
      <c r="A191" s="66">
        <v>2023</v>
      </c>
      <c r="B191" s="67" t="s">
        <v>8</v>
      </c>
      <c r="C191" s="48">
        <v>0</v>
      </c>
      <c r="D191" s="4">
        <v>0</v>
      </c>
      <c r="E191" s="49">
        <f>IF(C191=0,0,D191/C191*1000)</f>
        <v>0</v>
      </c>
      <c r="F191" s="48">
        <v>0</v>
      </c>
      <c r="G191" s="4">
        <v>0</v>
      </c>
      <c r="H191" s="49">
        <f t="shared" si="315"/>
        <v>0</v>
      </c>
      <c r="I191" s="48">
        <v>0</v>
      </c>
      <c r="J191" s="4">
        <v>0</v>
      </c>
      <c r="K191" s="49">
        <f t="shared" si="316"/>
        <v>0</v>
      </c>
      <c r="L191" s="48">
        <v>0</v>
      </c>
      <c r="M191" s="4">
        <v>0</v>
      </c>
      <c r="N191" s="49">
        <f t="shared" si="317"/>
        <v>0</v>
      </c>
      <c r="O191" s="48">
        <v>0</v>
      </c>
      <c r="P191" s="4">
        <v>0</v>
      </c>
      <c r="Q191" s="49">
        <f t="shared" si="318"/>
        <v>0</v>
      </c>
      <c r="R191" s="48">
        <v>0</v>
      </c>
      <c r="S191" s="4">
        <v>0</v>
      </c>
      <c r="T191" s="49">
        <f t="shared" si="319"/>
        <v>0</v>
      </c>
      <c r="U191" s="48">
        <v>0</v>
      </c>
      <c r="V191" s="4">
        <v>0</v>
      </c>
      <c r="W191" s="49">
        <f t="shared" si="320"/>
        <v>0</v>
      </c>
      <c r="X191" s="48">
        <v>0</v>
      </c>
      <c r="Y191" s="4">
        <v>0</v>
      </c>
      <c r="Z191" s="49">
        <f t="shared" si="321"/>
        <v>0</v>
      </c>
      <c r="AA191" s="48">
        <v>0</v>
      </c>
      <c r="AB191" s="4">
        <v>0</v>
      </c>
      <c r="AC191" s="49">
        <f t="shared" si="322"/>
        <v>0</v>
      </c>
      <c r="AD191" s="48">
        <v>0</v>
      </c>
      <c r="AE191" s="4">
        <v>0</v>
      </c>
      <c r="AF191" s="49">
        <f t="shared" si="323"/>
        <v>0</v>
      </c>
      <c r="AG191" s="48">
        <v>0</v>
      </c>
      <c r="AH191" s="4">
        <v>0</v>
      </c>
      <c r="AI191" s="49">
        <f t="shared" si="324"/>
        <v>0</v>
      </c>
      <c r="AJ191" s="48">
        <v>0</v>
      </c>
      <c r="AK191" s="4">
        <v>0</v>
      </c>
      <c r="AL191" s="49">
        <f t="shared" si="325"/>
        <v>0</v>
      </c>
      <c r="AM191" s="48">
        <v>0</v>
      </c>
      <c r="AN191" s="4">
        <v>0</v>
      </c>
      <c r="AO191" s="49">
        <f t="shared" si="326"/>
        <v>0</v>
      </c>
      <c r="AP191" s="48">
        <v>0</v>
      </c>
      <c r="AQ191" s="4">
        <v>0</v>
      </c>
      <c r="AR191" s="49">
        <f t="shared" si="327"/>
        <v>0</v>
      </c>
      <c r="AS191" s="48">
        <v>0</v>
      </c>
      <c r="AT191" s="4">
        <v>0</v>
      </c>
      <c r="AU191" s="49">
        <f t="shared" si="328"/>
        <v>0</v>
      </c>
      <c r="AV191" s="48">
        <v>0</v>
      </c>
      <c r="AW191" s="4">
        <v>0</v>
      </c>
      <c r="AX191" s="49">
        <f t="shared" si="329"/>
        <v>0</v>
      </c>
      <c r="AY191" s="48">
        <v>0</v>
      </c>
      <c r="AZ191" s="4">
        <v>0</v>
      </c>
      <c r="BA191" s="49">
        <f t="shared" si="330"/>
        <v>0</v>
      </c>
      <c r="BB191" s="48">
        <v>0</v>
      </c>
      <c r="BC191" s="4">
        <v>0</v>
      </c>
      <c r="BD191" s="49">
        <f t="shared" si="331"/>
        <v>0</v>
      </c>
      <c r="BE191" s="48">
        <v>0</v>
      </c>
      <c r="BF191" s="4">
        <v>0</v>
      </c>
      <c r="BG191" s="49">
        <f t="shared" si="332"/>
        <v>0</v>
      </c>
      <c r="BH191" s="48">
        <v>0</v>
      </c>
      <c r="BI191" s="4">
        <v>0</v>
      </c>
      <c r="BJ191" s="49">
        <f t="shared" si="333"/>
        <v>0</v>
      </c>
      <c r="BK191" s="48">
        <v>0</v>
      </c>
      <c r="BL191" s="4">
        <v>0</v>
      </c>
      <c r="BM191" s="49">
        <f t="shared" si="334"/>
        <v>0</v>
      </c>
      <c r="BN191" s="48">
        <v>0</v>
      </c>
      <c r="BO191" s="4">
        <v>0</v>
      </c>
      <c r="BP191" s="49">
        <f t="shared" si="335"/>
        <v>0</v>
      </c>
      <c r="BQ191" s="48">
        <v>0</v>
      </c>
      <c r="BR191" s="4">
        <v>0</v>
      </c>
      <c r="BS191" s="49">
        <f t="shared" si="336"/>
        <v>0</v>
      </c>
      <c r="BT191" s="48">
        <v>0</v>
      </c>
      <c r="BU191" s="4">
        <v>0</v>
      </c>
      <c r="BV191" s="49">
        <f t="shared" si="337"/>
        <v>0</v>
      </c>
      <c r="BW191" s="48">
        <v>0</v>
      </c>
      <c r="BX191" s="4">
        <v>0</v>
      </c>
      <c r="BY191" s="49">
        <f t="shared" si="338"/>
        <v>0</v>
      </c>
      <c r="BZ191" s="48">
        <v>0</v>
      </c>
      <c r="CA191" s="4">
        <v>0</v>
      </c>
      <c r="CB191" s="49">
        <f t="shared" si="339"/>
        <v>0</v>
      </c>
      <c r="CC191" s="48">
        <v>0</v>
      </c>
      <c r="CD191" s="4">
        <v>0</v>
      </c>
      <c r="CE191" s="49">
        <f t="shared" si="340"/>
        <v>0</v>
      </c>
      <c r="CF191" s="48">
        <v>0</v>
      </c>
      <c r="CG191" s="4">
        <v>0</v>
      </c>
      <c r="CH191" s="49">
        <f t="shared" si="341"/>
        <v>0</v>
      </c>
      <c r="CI191" s="48">
        <v>0</v>
      </c>
      <c r="CJ191" s="4">
        <v>0</v>
      </c>
      <c r="CK191" s="49">
        <f t="shared" si="342"/>
        <v>0</v>
      </c>
      <c r="CL191" s="48">
        <v>0</v>
      </c>
      <c r="CM191" s="4">
        <v>0</v>
      </c>
      <c r="CN191" s="49">
        <f t="shared" si="343"/>
        <v>0</v>
      </c>
      <c r="CO191" s="48">
        <v>0</v>
      </c>
      <c r="CP191" s="4">
        <v>0</v>
      </c>
      <c r="CQ191" s="49">
        <f t="shared" si="344"/>
        <v>0</v>
      </c>
      <c r="CR191" s="48">
        <v>0</v>
      </c>
      <c r="CS191" s="4">
        <v>0</v>
      </c>
      <c r="CT191" s="49">
        <f t="shared" si="345"/>
        <v>0</v>
      </c>
      <c r="CU191" s="7">
        <f t="shared" si="347"/>
        <v>0</v>
      </c>
      <c r="CV191" s="10">
        <f t="shared" si="348"/>
        <v>0</v>
      </c>
    </row>
    <row r="192" spans="1:100" x14ac:dyDescent="0.3">
      <c r="A192" s="66">
        <v>2023</v>
      </c>
      <c r="B192" s="49" t="s">
        <v>9</v>
      </c>
      <c r="C192" s="48">
        <v>0</v>
      </c>
      <c r="D192" s="4">
        <v>0</v>
      </c>
      <c r="E192" s="49">
        <f t="shared" ref="E192:E199" si="349">IF(C192=0,0,D192/C192*1000)</f>
        <v>0</v>
      </c>
      <c r="F192" s="48">
        <v>0</v>
      </c>
      <c r="G192" s="4">
        <v>0</v>
      </c>
      <c r="H192" s="49">
        <f t="shared" si="315"/>
        <v>0</v>
      </c>
      <c r="I192" s="48">
        <v>0</v>
      </c>
      <c r="J192" s="4">
        <v>0</v>
      </c>
      <c r="K192" s="49">
        <f t="shared" si="316"/>
        <v>0</v>
      </c>
      <c r="L192" s="48">
        <v>0</v>
      </c>
      <c r="M192" s="4">
        <v>0</v>
      </c>
      <c r="N192" s="49">
        <f t="shared" si="317"/>
        <v>0</v>
      </c>
      <c r="O192" s="91">
        <v>50</v>
      </c>
      <c r="P192" s="4">
        <v>1528.9159999999999</v>
      </c>
      <c r="Q192" s="49">
        <f t="shared" si="318"/>
        <v>30578.32</v>
      </c>
      <c r="R192" s="48">
        <v>0</v>
      </c>
      <c r="S192" s="4">
        <v>0</v>
      </c>
      <c r="T192" s="49">
        <f t="shared" si="319"/>
        <v>0</v>
      </c>
      <c r="U192" s="48">
        <v>0</v>
      </c>
      <c r="V192" s="4">
        <v>0</v>
      </c>
      <c r="W192" s="49">
        <f t="shared" si="320"/>
        <v>0</v>
      </c>
      <c r="X192" s="48">
        <v>0</v>
      </c>
      <c r="Y192" s="4">
        <v>0</v>
      </c>
      <c r="Z192" s="49">
        <f t="shared" si="321"/>
        <v>0</v>
      </c>
      <c r="AA192" s="48">
        <v>0</v>
      </c>
      <c r="AB192" s="4">
        <v>0</v>
      </c>
      <c r="AC192" s="49">
        <f t="shared" si="322"/>
        <v>0</v>
      </c>
      <c r="AD192" s="48">
        <v>0</v>
      </c>
      <c r="AE192" s="4">
        <v>0</v>
      </c>
      <c r="AF192" s="49">
        <f t="shared" si="323"/>
        <v>0</v>
      </c>
      <c r="AG192" s="48">
        <v>0</v>
      </c>
      <c r="AH192" s="4">
        <v>0</v>
      </c>
      <c r="AI192" s="49">
        <f t="shared" si="324"/>
        <v>0</v>
      </c>
      <c r="AJ192" s="48">
        <v>0</v>
      </c>
      <c r="AK192" s="4">
        <v>0</v>
      </c>
      <c r="AL192" s="49">
        <f t="shared" si="325"/>
        <v>0</v>
      </c>
      <c r="AM192" s="48">
        <v>0</v>
      </c>
      <c r="AN192" s="4">
        <v>0</v>
      </c>
      <c r="AO192" s="49">
        <f t="shared" si="326"/>
        <v>0</v>
      </c>
      <c r="AP192" s="48">
        <v>0</v>
      </c>
      <c r="AQ192" s="4">
        <v>0</v>
      </c>
      <c r="AR192" s="49">
        <f t="shared" si="327"/>
        <v>0</v>
      </c>
      <c r="AS192" s="48">
        <v>0</v>
      </c>
      <c r="AT192" s="4">
        <v>0</v>
      </c>
      <c r="AU192" s="49">
        <f t="shared" si="328"/>
        <v>0</v>
      </c>
      <c r="AV192" s="48">
        <v>0</v>
      </c>
      <c r="AW192" s="4">
        <v>0</v>
      </c>
      <c r="AX192" s="49">
        <f t="shared" si="329"/>
        <v>0</v>
      </c>
      <c r="AY192" s="48">
        <v>0</v>
      </c>
      <c r="AZ192" s="4">
        <v>0</v>
      </c>
      <c r="BA192" s="49">
        <f t="shared" si="330"/>
        <v>0</v>
      </c>
      <c r="BB192" s="48">
        <v>0</v>
      </c>
      <c r="BC192" s="4">
        <v>0</v>
      </c>
      <c r="BD192" s="49">
        <f t="shared" si="331"/>
        <v>0</v>
      </c>
      <c r="BE192" s="48">
        <v>0</v>
      </c>
      <c r="BF192" s="4">
        <v>0</v>
      </c>
      <c r="BG192" s="49">
        <f t="shared" si="332"/>
        <v>0</v>
      </c>
      <c r="BH192" s="48">
        <v>0</v>
      </c>
      <c r="BI192" s="4">
        <v>0</v>
      </c>
      <c r="BJ192" s="49">
        <f t="shared" si="333"/>
        <v>0</v>
      </c>
      <c r="BK192" s="48">
        <v>0</v>
      </c>
      <c r="BL192" s="4">
        <v>0</v>
      </c>
      <c r="BM192" s="49">
        <f t="shared" si="334"/>
        <v>0</v>
      </c>
      <c r="BN192" s="48">
        <v>0</v>
      </c>
      <c r="BO192" s="4">
        <v>0</v>
      </c>
      <c r="BP192" s="49">
        <f t="shared" si="335"/>
        <v>0</v>
      </c>
      <c r="BQ192" s="48">
        <v>0</v>
      </c>
      <c r="BR192" s="4">
        <v>0</v>
      </c>
      <c r="BS192" s="49">
        <f t="shared" si="336"/>
        <v>0</v>
      </c>
      <c r="BT192" s="48">
        <v>0</v>
      </c>
      <c r="BU192" s="4">
        <v>0</v>
      </c>
      <c r="BV192" s="49">
        <f t="shared" si="337"/>
        <v>0</v>
      </c>
      <c r="BW192" s="48">
        <v>0</v>
      </c>
      <c r="BX192" s="4">
        <v>0</v>
      </c>
      <c r="BY192" s="49">
        <f t="shared" si="338"/>
        <v>0</v>
      </c>
      <c r="BZ192" s="48">
        <v>0</v>
      </c>
      <c r="CA192" s="4">
        <v>0</v>
      </c>
      <c r="CB192" s="49">
        <f t="shared" si="339"/>
        <v>0</v>
      </c>
      <c r="CC192" s="48">
        <v>0</v>
      </c>
      <c r="CD192" s="4">
        <v>0</v>
      </c>
      <c r="CE192" s="49">
        <f t="shared" si="340"/>
        <v>0</v>
      </c>
      <c r="CF192" s="48">
        <v>0</v>
      </c>
      <c r="CG192" s="4">
        <v>0</v>
      </c>
      <c r="CH192" s="49">
        <f t="shared" si="341"/>
        <v>0</v>
      </c>
      <c r="CI192" s="48">
        <v>0</v>
      </c>
      <c r="CJ192" s="4">
        <v>0</v>
      </c>
      <c r="CK192" s="49">
        <f t="shared" si="342"/>
        <v>0</v>
      </c>
      <c r="CL192" s="48">
        <v>0</v>
      </c>
      <c r="CM192" s="4">
        <v>0</v>
      </c>
      <c r="CN192" s="49">
        <f t="shared" si="343"/>
        <v>0</v>
      </c>
      <c r="CO192" s="48">
        <v>0</v>
      </c>
      <c r="CP192" s="4">
        <v>0</v>
      </c>
      <c r="CQ192" s="49">
        <f t="shared" si="344"/>
        <v>0</v>
      </c>
      <c r="CR192" s="48">
        <v>0</v>
      </c>
      <c r="CS192" s="4">
        <v>0</v>
      </c>
      <c r="CT192" s="49">
        <f t="shared" si="345"/>
        <v>0</v>
      </c>
      <c r="CU192" s="7">
        <f t="shared" si="347"/>
        <v>50</v>
      </c>
      <c r="CV192" s="10">
        <f t="shared" si="348"/>
        <v>1528.9159999999999</v>
      </c>
    </row>
    <row r="193" spans="1:100" x14ac:dyDescent="0.3">
      <c r="A193" s="66">
        <v>2023</v>
      </c>
      <c r="B193" s="67" t="s">
        <v>10</v>
      </c>
      <c r="C193" s="48">
        <v>0</v>
      </c>
      <c r="D193" s="4">
        <v>0</v>
      </c>
      <c r="E193" s="49">
        <f t="shared" si="349"/>
        <v>0</v>
      </c>
      <c r="F193" s="48">
        <v>0</v>
      </c>
      <c r="G193" s="4">
        <v>0</v>
      </c>
      <c r="H193" s="49">
        <f t="shared" si="315"/>
        <v>0</v>
      </c>
      <c r="I193" s="48">
        <v>0</v>
      </c>
      <c r="J193" s="4">
        <v>0</v>
      </c>
      <c r="K193" s="49">
        <f t="shared" si="316"/>
        <v>0</v>
      </c>
      <c r="L193" s="48">
        <v>0</v>
      </c>
      <c r="M193" s="4">
        <v>0</v>
      </c>
      <c r="N193" s="49">
        <f t="shared" si="317"/>
        <v>0</v>
      </c>
      <c r="O193" s="91">
        <v>73</v>
      </c>
      <c r="P193" s="4">
        <v>2293.681</v>
      </c>
      <c r="Q193" s="49">
        <f t="shared" si="318"/>
        <v>31420.287671232876</v>
      </c>
      <c r="R193" s="48">
        <v>0</v>
      </c>
      <c r="S193" s="4">
        <v>0</v>
      </c>
      <c r="T193" s="49">
        <f t="shared" si="319"/>
        <v>0</v>
      </c>
      <c r="U193" s="48">
        <v>0</v>
      </c>
      <c r="V193" s="4">
        <v>0</v>
      </c>
      <c r="W193" s="49">
        <f t="shared" si="320"/>
        <v>0</v>
      </c>
      <c r="X193" s="48">
        <v>0</v>
      </c>
      <c r="Y193" s="4">
        <v>0</v>
      </c>
      <c r="Z193" s="49">
        <f t="shared" si="321"/>
        <v>0</v>
      </c>
      <c r="AA193" s="48">
        <v>0</v>
      </c>
      <c r="AB193" s="4">
        <v>0</v>
      </c>
      <c r="AC193" s="49">
        <f t="shared" si="322"/>
        <v>0</v>
      </c>
      <c r="AD193" s="48">
        <v>0</v>
      </c>
      <c r="AE193" s="4">
        <v>0</v>
      </c>
      <c r="AF193" s="49">
        <f t="shared" si="323"/>
        <v>0</v>
      </c>
      <c r="AG193" s="48">
        <v>0</v>
      </c>
      <c r="AH193" s="4">
        <v>0</v>
      </c>
      <c r="AI193" s="49">
        <f t="shared" si="324"/>
        <v>0</v>
      </c>
      <c r="AJ193" s="48">
        <v>0</v>
      </c>
      <c r="AK193" s="4">
        <v>0</v>
      </c>
      <c r="AL193" s="49">
        <f t="shared" si="325"/>
        <v>0</v>
      </c>
      <c r="AM193" s="48">
        <v>0</v>
      </c>
      <c r="AN193" s="4">
        <v>0</v>
      </c>
      <c r="AO193" s="49">
        <f t="shared" si="326"/>
        <v>0</v>
      </c>
      <c r="AP193" s="48">
        <v>0</v>
      </c>
      <c r="AQ193" s="4">
        <v>0</v>
      </c>
      <c r="AR193" s="49">
        <f t="shared" si="327"/>
        <v>0</v>
      </c>
      <c r="AS193" s="48">
        <v>0</v>
      </c>
      <c r="AT193" s="4">
        <v>0</v>
      </c>
      <c r="AU193" s="49">
        <f t="shared" si="328"/>
        <v>0</v>
      </c>
      <c r="AV193" s="48">
        <v>0</v>
      </c>
      <c r="AW193" s="4">
        <v>0</v>
      </c>
      <c r="AX193" s="49">
        <f t="shared" si="329"/>
        <v>0</v>
      </c>
      <c r="AY193" s="48">
        <v>0</v>
      </c>
      <c r="AZ193" s="4">
        <v>0</v>
      </c>
      <c r="BA193" s="49">
        <f t="shared" si="330"/>
        <v>0</v>
      </c>
      <c r="BB193" s="48">
        <v>0</v>
      </c>
      <c r="BC193" s="4">
        <v>0</v>
      </c>
      <c r="BD193" s="49">
        <f t="shared" si="331"/>
        <v>0</v>
      </c>
      <c r="BE193" s="48">
        <v>0</v>
      </c>
      <c r="BF193" s="4">
        <v>0</v>
      </c>
      <c r="BG193" s="49">
        <f t="shared" si="332"/>
        <v>0</v>
      </c>
      <c r="BH193" s="48">
        <v>0</v>
      </c>
      <c r="BI193" s="4">
        <v>0</v>
      </c>
      <c r="BJ193" s="49">
        <f t="shared" si="333"/>
        <v>0</v>
      </c>
      <c r="BK193" s="48">
        <v>0</v>
      </c>
      <c r="BL193" s="4">
        <v>0</v>
      </c>
      <c r="BM193" s="49">
        <f t="shared" si="334"/>
        <v>0</v>
      </c>
      <c r="BN193" s="48">
        <v>0</v>
      </c>
      <c r="BO193" s="4">
        <v>0</v>
      </c>
      <c r="BP193" s="49">
        <f t="shared" si="335"/>
        <v>0</v>
      </c>
      <c r="BQ193" s="48">
        <v>0</v>
      </c>
      <c r="BR193" s="4">
        <v>0</v>
      </c>
      <c r="BS193" s="49">
        <f t="shared" si="336"/>
        <v>0</v>
      </c>
      <c r="BT193" s="48">
        <v>0</v>
      </c>
      <c r="BU193" s="4">
        <v>0</v>
      </c>
      <c r="BV193" s="49">
        <f t="shared" si="337"/>
        <v>0</v>
      </c>
      <c r="BW193" s="48">
        <v>0</v>
      </c>
      <c r="BX193" s="4">
        <v>0</v>
      </c>
      <c r="BY193" s="49">
        <f t="shared" si="338"/>
        <v>0</v>
      </c>
      <c r="BZ193" s="48">
        <v>0</v>
      </c>
      <c r="CA193" s="4">
        <v>0</v>
      </c>
      <c r="CB193" s="49">
        <f t="shared" si="339"/>
        <v>0</v>
      </c>
      <c r="CC193" s="48">
        <v>0</v>
      </c>
      <c r="CD193" s="4">
        <v>0</v>
      </c>
      <c r="CE193" s="49">
        <f t="shared" si="340"/>
        <v>0</v>
      </c>
      <c r="CF193" s="48">
        <v>0</v>
      </c>
      <c r="CG193" s="4">
        <v>0</v>
      </c>
      <c r="CH193" s="49">
        <f t="shared" si="341"/>
        <v>0</v>
      </c>
      <c r="CI193" s="48">
        <v>0</v>
      </c>
      <c r="CJ193" s="4">
        <v>0</v>
      </c>
      <c r="CK193" s="49">
        <f t="shared" si="342"/>
        <v>0</v>
      </c>
      <c r="CL193" s="48">
        <v>0</v>
      </c>
      <c r="CM193" s="4">
        <v>0</v>
      </c>
      <c r="CN193" s="49">
        <f t="shared" si="343"/>
        <v>0</v>
      </c>
      <c r="CO193" s="48">
        <v>0</v>
      </c>
      <c r="CP193" s="4">
        <v>0</v>
      </c>
      <c r="CQ193" s="49">
        <f t="shared" si="344"/>
        <v>0</v>
      </c>
      <c r="CR193" s="48">
        <v>0</v>
      </c>
      <c r="CS193" s="4">
        <v>0</v>
      </c>
      <c r="CT193" s="49">
        <f t="shared" si="345"/>
        <v>0</v>
      </c>
      <c r="CU193" s="7">
        <f t="shared" si="347"/>
        <v>73</v>
      </c>
      <c r="CV193" s="10">
        <f t="shared" si="348"/>
        <v>2293.681</v>
      </c>
    </row>
    <row r="194" spans="1:100" x14ac:dyDescent="0.3">
      <c r="A194" s="66">
        <v>2023</v>
      </c>
      <c r="B194" s="67" t="s">
        <v>11</v>
      </c>
      <c r="C194" s="48">
        <v>0</v>
      </c>
      <c r="D194" s="4">
        <v>0</v>
      </c>
      <c r="E194" s="49">
        <f t="shared" si="349"/>
        <v>0</v>
      </c>
      <c r="F194" s="48">
        <v>0</v>
      </c>
      <c r="G194" s="4">
        <v>0</v>
      </c>
      <c r="H194" s="49">
        <f t="shared" si="315"/>
        <v>0</v>
      </c>
      <c r="I194" s="48">
        <v>0</v>
      </c>
      <c r="J194" s="4">
        <v>0</v>
      </c>
      <c r="K194" s="49">
        <f t="shared" si="316"/>
        <v>0</v>
      </c>
      <c r="L194" s="48">
        <v>0</v>
      </c>
      <c r="M194" s="4">
        <v>0</v>
      </c>
      <c r="N194" s="49">
        <f t="shared" si="317"/>
        <v>0</v>
      </c>
      <c r="O194" s="91">
        <v>25</v>
      </c>
      <c r="P194" s="4">
        <v>514.87099999999998</v>
      </c>
      <c r="Q194" s="49">
        <f t="shared" si="318"/>
        <v>20594.839999999997</v>
      </c>
      <c r="R194" s="48">
        <v>0</v>
      </c>
      <c r="S194" s="4">
        <v>0</v>
      </c>
      <c r="T194" s="49">
        <f t="shared" si="319"/>
        <v>0</v>
      </c>
      <c r="U194" s="48">
        <v>0</v>
      </c>
      <c r="V194" s="4">
        <v>0</v>
      </c>
      <c r="W194" s="49">
        <f t="shared" si="320"/>
        <v>0</v>
      </c>
      <c r="X194" s="48">
        <v>0</v>
      </c>
      <c r="Y194" s="4">
        <v>0</v>
      </c>
      <c r="Z194" s="49">
        <f t="shared" si="321"/>
        <v>0</v>
      </c>
      <c r="AA194" s="91">
        <v>8.1431000000000004</v>
      </c>
      <c r="AB194" s="4">
        <v>262.91699999999997</v>
      </c>
      <c r="AC194" s="49">
        <f t="shared" si="322"/>
        <v>32287.089683290142</v>
      </c>
      <c r="AD194" s="48">
        <v>0</v>
      </c>
      <c r="AE194" s="4">
        <v>0</v>
      </c>
      <c r="AF194" s="49">
        <f t="shared" si="323"/>
        <v>0</v>
      </c>
      <c r="AG194" s="48">
        <v>0</v>
      </c>
      <c r="AH194" s="4">
        <v>0</v>
      </c>
      <c r="AI194" s="49">
        <f t="shared" si="324"/>
        <v>0</v>
      </c>
      <c r="AJ194" s="48">
        <v>0</v>
      </c>
      <c r="AK194" s="4">
        <v>0</v>
      </c>
      <c r="AL194" s="49">
        <f t="shared" si="325"/>
        <v>0</v>
      </c>
      <c r="AM194" s="48">
        <v>0</v>
      </c>
      <c r="AN194" s="4">
        <v>0</v>
      </c>
      <c r="AO194" s="49">
        <f t="shared" si="326"/>
        <v>0</v>
      </c>
      <c r="AP194" s="48">
        <v>0</v>
      </c>
      <c r="AQ194" s="4">
        <v>0</v>
      </c>
      <c r="AR194" s="49">
        <f t="shared" si="327"/>
        <v>0</v>
      </c>
      <c r="AS194" s="48">
        <v>0</v>
      </c>
      <c r="AT194" s="4">
        <v>0</v>
      </c>
      <c r="AU194" s="49">
        <f t="shared" si="328"/>
        <v>0</v>
      </c>
      <c r="AV194" s="48">
        <v>0</v>
      </c>
      <c r="AW194" s="4">
        <v>0</v>
      </c>
      <c r="AX194" s="49">
        <f t="shared" si="329"/>
        <v>0</v>
      </c>
      <c r="AY194" s="48">
        <v>0</v>
      </c>
      <c r="AZ194" s="4">
        <v>0</v>
      </c>
      <c r="BA194" s="49">
        <f t="shared" si="330"/>
        <v>0</v>
      </c>
      <c r="BB194" s="48">
        <v>0</v>
      </c>
      <c r="BC194" s="4">
        <v>0</v>
      </c>
      <c r="BD194" s="49">
        <f t="shared" si="331"/>
        <v>0</v>
      </c>
      <c r="BE194" s="48">
        <v>0</v>
      </c>
      <c r="BF194" s="4">
        <v>0</v>
      </c>
      <c r="BG194" s="49">
        <f t="shared" si="332"/>
        <v>0</v>
      </c>
      <c r="BH194" s="48">
        <v>0</v>
      </c>
      <c r="BI194" s="4">
        <v>0</v>
      </c>
      <c r="BJ194" s="49">
        <f t="shared" si="333"/>
        <v>0</v>
      </c>
      <c r="BK194" s="48">
        <v>0</v>
      </c>
      <c r="BL194" s="4">
        <v>0</v>
      </c>
      <c r="BM194" s="49">
        <f t="shared" si="334"/>
        <v>0</v>
      </c>
      <c r="BN194" s="48">
        <v>0</v>
      </c>
      <c r="BO194" s="4">
        <v>0</v>
      </c>
      <c r="BP194" s="49">
        <f t="shared" si="335"/>
        <v>0</v>
      </c>
      <c r="BQ194" s="48">
        <v>0</v>
      </c>
      <c r="BR194" s="4">
        <v>0</v>
      </c>
      <c r="BS194" s="49">
        <f t="shared" si="336"/>
        <v>0</v>
      </c>
      <c r="BT194" s="48">
        <v>0</v>
      </c>
      <c r="BU194" s="4">
        <v>0</v>
      </c>
      <c r="BV194" s="49">
        <f t="shared" si="337"/>
        <v>0</v>
      </c>
      <c r="BW194" s="48">
        <v>0</v>
      </c>
      <c r="BX194" s="4">
        <v>0</v>
      </c>
      <c r="BY194" s="49">
        <f t="shared" si="338"/>
        <v>0</v>
      </c>
      <c r="BZ194" s="48">
        <v>0</v>
      </c>
      <c r="CA194" s="4">
        <v>0</v>
      </c>
      <c r="CB194" s="49">
        <f t="shared" si="339"/>
        <v>0</v>
      </c>
      <c r="CC194" s="48">
        <v>0</v>
      </c>
      <c r="CD194" s="4">
        <v>0</v>
      </c>
      <c r="CE194" s="49">
        <f t="shared" si="340"/>
        <v>0</v>
      </c>
      <c r="CF194" s="48">
        <v>0</v>
      </c>
      <c r="CG194" s="4">
        <v>0</v>
      </c>
      <c r="CH194" s="49">
        <f t="shared" si="341"/>
        <v>0</v>
      </c>
      <c r="CI194" s="48">
        <v>0</v>
      </c>
      <c r="CJ194" s="4">
        <v>0</v>
      </c>
      <c r="CK194" s="49">
        <f t="shared" si="342"/>
        <v>0</v>
      </c>
      <c r="CL194" s="48">
        <v>0</v>
      </c>
      <c r="CM194" s="4">
        <v>0</v>
      </c>
      <c r="CN194" s="49">
        <f t="shared" si="343"/>
        <v>0</v>
      </c>
      <c r="CO194" s="48">
        <v>0</v>
      </c>
      <c r="CP194" s="4">
        <v>0</v>
      </c>
      <c r="CQ194" s="49">
        <f t="shared" si="344"/>
        <v>0</v>
      </c>
      <c r="CR194" s="48">
        <v>0</v>
      </c>
      <c r="CS194" s="4">
        <v>0</v>
      </c>
      <c r="CT194" s="49">
        <f t="shared" si="345"/>
        <v>0</v>
      </c>
      <c r="CU194" s="7">
        <f t="shared" si="347"/>
        <v>33.143100000000004</v>
      </c>
      <c r="CV194" s="10">
        <f t="shared" si="348"/>
        <v>777.78800000000001</v>
      </c>
    </row>
    <row r="195" spans="1:100" x14ac:dyDescent="0.3">
      <c r="A195" s="66">
        <v>2023</v>
      </c>
      <c r="B195" s="67" t="s">
        <v>12</v>
      </c>
      <c r="C195" s="48">
        <v>0</v>
      </c>
      <c r="D195" s="4">
        <v>0</v>
      </c>
      <c r="E195" s="49">
        <f t="shared" si="349"/>
        <v>0</v>
      </c>
      <c r="F195" s="48">
        <v>0</v>
      </c>
      <c r="G195" s="4">
        <v>0</v>
      </c>
      <c r="H195" s="49">
        <f t="shared" si="315"/>
        <v>0</v>
      </c>
      <c r="I195" s="48">
        <v>0</v>
      </c>
      <c r="J195" s="4">
        <v>0</v>
      </c>
      <c r="K195" s="49">
        <f t="shared" si="316"/>
        <v>0</v>
      </c>
      <c r="L195" s="48">
        <v>0</v>
      </c>
      <c r="M195" s="4">
        <v>0</v>
      </c>
      <c r="N195" s="49">
        <f t="shared" si="317"/>
        <v>0</v>
      </c>
      <c r="O195" s="91">
        <v>23</v>
      </c>
      <c r="P195" s="4">
        <v>640.01700000000005</v>
      </c>
      <c r="Q195" s="49">
        <f t="shared" si="318"/>
        <v>27826.826086956524</v>
      </c>
      <c r="R195" s="48">
        <v>0</v>
      </c>
      <c r="S195" s="4">
        <v>0</v>
      </c>
      <c r="T195" s="49">
        <f t="shared" si="319"/>
        <v>0</v>
      </c>
      <c r="U195" s="48">
        <v>0</v>
      </c>
      <c r="V195" s="4">
        <v>0</v>
      </c>
      <c r="W195" s="49">
        <f t="shared" si="320"/>
        <v>0</v>
      </c>
      <c r="X195" s="48">
        <v>0</v>
      </c>
      <c r="Y195" s="4">
        <v>0</v>
      </c>
      <c r="Z195" s="49">
        <f t="shared" si="321"/>
        <v>0</v>
      </c>
      <c r="AA195" s="48">
        <v>0</v>
      </c>
      <c r="AB195" s="4">
        <v>0</v>
      </c>
      <c r="AC195" s="49">
        <f t="shared" si="322"/>
        <v>0</v>
      </c>
      <c r="AD195" s="48">
        <v>0</v>
      </c>
      <c r="AE195" s="4">
        <v>0</v>
      </c>
      <c r="AF195" s="49">
        <f t="shared" si="323"/>
        <v>0</v>
      </c>
      <c r="AG195" s="48">
        <v>0</v>
      </c>
      <c r="AH195" s="4">
        <v>0</v>
      </c>
      <c r="AI195" s="49">
        <f t="shared" si="324"/>
        <v>0</v>
      </c>
      <c r="AJ195" s="48">
        <v>0</v>
      </c>
      <c r="AK195" s="4">
        <v>0</v>
      </c>
      <c r="AL195" s="49">
        <f t="shared" si="325"/>
        <v>0</v>
      </c>
      <c r="AM195" s="48">
        <v>0</v>
      </c>
      <c r="AN195" s="4">
        <v>0</v>
      </c>
      <c r="AO195" s="49">
        <f t="shared" si="326"/>
        <v>0</v>
      </c>
      <c r="AP195" s="48">
        <v>0</v>
      </c>
      <c r="AQ195" s="4">
        <v>0</v>
      </c>
      <c r="AR195" s="49">
        <f t="shared" si="327"/>
        <v>0</v>
      </c>
      <c r="AS195" s="48">
        <v>0</v>
      </c>
      <c r="AT195" s="4">
        <v>0</v>
      </c>
      <c r="AU195" s="49">
        <f t="shared" si="328"/>
        <v>0</v>
      </c>
      <c r="AV195" s="48">
        <v>0</v>
      </c>
      <c r="AW195" s="4">
        <v>0</v>
      </c>
      <c r="AX195" s="49">
        <f t="shared" si="329"/>
        <v>0</v>
      </c>
      <c r="AY195" s="48">
        <v>0</v>
      </c>
      <c r="AZ195" s="4">
        <v>0</v>
      </c>
      <c r="BA195" s="49">
        <f t="shared" si="330"/>
        <v>0</v>
      </c>
      <c r="BB195" s="48">
        <v>0</v>
      </c>
      <c r="BC195" s="4">
        <v>0</v>
      </c>
      <c r="BD195" s="49">
        <f t="shared" si="331"/>
        <v>0</v>
      </c>
      <c r="BE195" s="48">
        <v>0</v>
      </c>
      <c r="BF195" s="4">
        <v>0</v>
      </c>
      <c r="BG195" s="49">
        <f t="shared" si="332"/>
        <v>0</v>
      </c>
      <c r="BH195" s="48">
        <v>0</v>
      </c>
      <c r="BI195" s="4">
        <v>0</v>
      </c>
      <c r="BJ195" s="49">
        <f t="shared" si="333"/>
        <v>0</v>
      </c>
      <c r="BK195" s="48">
        <v>0</v>
      </c>
      <c r="BL195" s="4">
        <v>0</v>
      </c>
      <c r="BM195" s="49">
        <f t="shared" si="334"/>
        <v>0</v>
      </c>
      <c r="BN195" s="48">
        <v>0</v>
      </c>
      <c r="BO195" s="4">
        <v>0</v>
      </c>
      <c r="BP195" s="49">
        <f t="shared" si="335"/>
        <v>0</v>
      </c>
      <c r="BQ195" s="48">
        <v>0</v>
      </c>
      <c r="BR195" s="4">
        <v>0</v>
      </c>
      <c r="BS195" s="49">
        <f t="shared" si="336"/>
        <v>0</v>
      </c>
      <c r="BT195" s="48">
        <v>0</v>
      </c>
      <c r="BU195" s="4">
        <v>0</v>
      </c>
      <c r="BV195" s="49">
        <f t="shared" si="337"/>
        <v>0</v>
      </c>
      <c r="BW195" s="48">
        <v>0</v>
      </c>
      <c r="BX195" s="4">
        <v>0</v>
      </c>
      <c r="BY195" s="49">
        <f t="shared" si="338"/>
        <v>0</v>
      </c>
      <c r="BZ195" s="48">
        <v>0</v>
      </c>
      <c r="CA195" s="4">
        <v>0</v>
      </c>
      <c r="CB195" s="49">
        <f t="shared" si="339"/>
        <v>0</v>
      </c>
      <c r="CC195" s="48">
        <v>0</v>
      </c>
      <c r="CD195" s="4">
        <v>0</v>
      </c>
      <c r="CE195" s="49">
        <f t="shared" si="340"/>
        <v>0</v>
      </c>
      <c r="CF195" s="48">
        <v>0</v>
      </c>
      <c r="CG195" s="4">
        <v>0</v>
      </c>
      <c r="CH195" s="49">
        <f t="shared" si="341"/>
        <v>0</v>
      </c>
      <c r="CI195" s="48">
        <v>0</v>
      </c>
      <c r="CJ195" s="4">
        <v>0</v>
      </c>
      <c r="CK195" s="49">
        <f t="shared" si="342"/>
        <v>0</v>
      </c>
      <c r="CL195" s="48">
        <v>0</v>
      </c>
      <c r="CM195" s="4">
        <v>0</v>
      </c>
      <c r="CN195" s="49">
        <f t="shared" si="343"/>
        <v>0</v>
      </c>
      <c r="CO195" s="48">
        <v>0</v>
      </c>
      <c r="CP195" s="4">
        <v>0</v>
      </c>
      <c r="CQ195" s="49">
        <f t="shared" si="344"/>
        <v>0</v>
      </c>
      <c r="CR195" s="48">
        <v>0</v>
      </c>
      <c r="CS195" s="4">
        <v>0</v>
      </c>
      <c r="CT195" s="49">
        <f t="shared" si="345"/>
        <v>0</v>
      </c>
      <c r="CU195" s="7">
        <f t="shared" si="347"/>
        <v>23</v>
      </c>
      <c r="CV195" s="10">
        <f t="shared" si="348"/>
        <v>640.01700000000005</v>
      </c>
    </row>
    <row r="196" spans="1:100" x14ac:dyDescent="0.3">
      <c r="A196" s="66">
        <v>2023</v>
      </c>
      <c r="B196" s="67" t="s">
        <v>13</v>
      </c>
      <c r="C196" s="48">
        <v>0</v>
      </c>
      <c r="D196" s="4">
        <v>0</v>
      </c>
      <c r="E196" s="49">
        <f t="shared" si="349"/>
        <v>0</v>
      </c>
      <c r="F196" s="48">
        <v>0</v>
      </c>
      <c r="G196" s="4">
        <v>0</v>
      </c>
      <c r="H196" s="49">
        <f t="shared" si="315"/>
        <v>0</v>
      </c>
      <c r="I196" s="48">
        <v>0</v>
      </c>
      <c r="J196" s="4">
        <v>0</v>
      </c>
      <c r="K196" s="49">
        <f t="shared" si="316"/>
        <v>0</v>
      </c>
      <c r="L196" s="48">
        <v>0</v>
      </c>
      <c r="M196" s="4">
        <v>0</v>
      </c>
      <c r="N196" s="49">
        <f t="shared" si="317"/>
        <v>0</v>
      </c>
      <c r="O196" s="91">
        <v>401.38</v>
      </c>
      <c r="P196" s="4">
        <v>4031.6959999999999</v>
      </c>
      <c r="Q196" s="49">
        <f t="shared" si="318"/>
        <v>10044.586177686981</v>
      </c>
      <c r="R196" s="48">
        <v>0</v>
      </c>
      <c r="S196" s="4">
        <v>0</v>
      </c>
      <c r="T196" s="49">
        <f t="shared" si="319"/>
        <v>0</v>
      </c>
      <c r="U196" s="48">
        <v>0</v>
      </c>
      <c r="V196" s="4">
        <v>0</v>
      </c>
      <c r="W196" s="49">
        <f t="shared" si="320"/>
        <v>0</v>
      </c>
      <c r="X196" s="48">
        <v>0</v>
      </c>
      <c r="Y196" s="4">
        <v>0</v>
      </c>
      <c r="Z196" s="49">
        <f t="shared" si="321"/>
        <v>0</v>
      </c>
      <c r="AA196" s="48">
        <v>0</v>
      </c>
      <c r="AB196" s="4">
        <v>0</v>
      </c>
      <c r="AC196" s="49">
        <f t="shared" si="322"/>
        <v>0</v>
      </c>
      <c r="AD196" s="48">
        <v>0</v>
      </c>
      <c r="AE196" s="4">
        <v>0</v>
      </c>
      <c r="AF196" s="49">
        <f t="shared" si="323"/>
        <v>0</v>
      </c>
      <c r="AG196" s="48">
        <v>0</v>
      </c>
      <c r="AH196" s="4">
        <v>0</v>
      </c>
      <c r="AI196" s="49">
        <f t="shared" si="324"/>
        <v>0</v>
      </c>
      <c r="AJ196" s="48">
        <v>0</v>
      </c>
      <c r="AK196" s="4">
        <v>0</v>
      </c>
      <c r="AL196" s="49">
        <f t="shared" si="325"/>
        <v>0</v>
      </c>
      <c r="AM196" s="48">
        <v>0</v>
      </c>
      <c r="AN196" s="4">
        <v>0</v>
      </c>
      <c r="AO196" s="49">
        <f t="shared" si="326"/>
        <v>0</v>
      </c>
      <c r="AP196" s="48">
        <v>0</v>
      </c>
      <c r="AQ196" s="4">
        <v>0</v>
      </c>
      <c r="AR196" s="49">
        <f t="shared" si="327"/>
        <v>0</v>
      </c>
      <c r="AS196" s="48">
        <v>0</v>
      </c>
      <c r="AT196" s="4">
        <v>0</v>
      </c>
      <c r="AU196" s="49">
        <f t="shared" si="328"/>
        <v>0</v>
      </c>
      <c r="AV196" s="48">
        <v>0</v>
      </c>
      <c r="AW196" s="4">
        <v>0</v>
      </c>
      <c r="AX196" s="49">
        <f t="shared" si="329"/>
        <v>0</v>
      </c>
      <c r="AY196" s="48">
        <v>0</v>
      </c>
      <c r="AZ196" s="4">
        <v>0</v>
      </c>
      <c r="BA196" s="49">
        <f t="shared" si="330"/>
        <v>0</v>
      </c>
      <c r="BB196" s="48">
        <v>0</v>
      </c>
      <c r="BC196" s="4">
        <v>0</v>
      </c>
      <c r="BD196" s="49">
        <f t="shared" si="331"/>
        <v>0</v>
      </c>
      <c r="BE196" s="48">
        <v>0</v>
      </c>
      <c r="BF196" s="4">
        <v>0</v>
      </c>
      <c r="BG196" s="49">
        <f t="shared" si="332"/>
        <v>0</v>
      </c>
      <c r="BH196" s="48">
        <v>0</v>
      </c>
      <c r="BI196" s="4">
        <v>0</v>
      </c>
      <c r="BJ196" s="49">
        <f t="shared" si="333"/>
        <v>0</v>
      </c>
      <c r="BK196" s="48">
        <v>0</v>
      </c>
      <c r="BL196" s="4">
        <v>0</v>
      </c>
      <c r="BM196" s="49">
        <f t="shared" si="334"/>
        <v>0</v>
      </c>
      <c r="BN196" s="48">
        <v>0</v>
      </c>
      <c r="BO196" s="4">
        <v>0</v>
      </c>
      <c r="BP196" s="49">
        <f t="shared" si="335"/>
        <v>0</v>
      </c>
      <c r="BQ196" s="48">
        <v>0</v>
      </c>
      <c r="BR196" s="4">
        <v>0</v>
      </c>
      <c r="BS196" s="49">
        <f t="shared" si="336"/>
        <v>0</v>
      </c>
      <c r="BT196" s="48">
        <v>0</v>
      </c>
      <c r="BU196" s="4">
        <v>0</v>
      </c>
      <c r="BV196" s="49">
        <f t="shared" si="337"/>
        <v>0</v>
      </c>
      <c r="BW196" s="48">
        <v>0</v>
      </c>
      <c r="BX196" s="4">
        <v>0</v>
      </c>
      <c r="BY196" s="49">
        <f t="shared" si="338"/>
        <v>0</v>
      </c>
      <c r="BZ196" s="48">
        <v>0</v>
      </c>
      <c r="CA196" s="4">
        <v>0</v>
      </c>
      <c r="CB196" s="49">
        <f t="shared" si="339"/>
        <v>0</v>
      </c>
      <c r="CC196" s="48">
        <v>0</v>
      </c>
      <c r="CD196" s="4">
        <v>0</v>
      </c>
      <c r="CE196" s="49">
        <f t="shared" si="340"/>
        <v>0</v>
      </c>
      <c r="CF196" s="48">
        <v>0</v>
      </c>
      <c r="CG196" s="4">
        <v>0</v>
      </c>
      <c r="CH196" s="49">
        <f t="shared" si="341"/>
        <v>0</v>
      </c>
      <c r="CI196" s="48">
        <v>0</v>
      </c>
      <c r="CJ196" s="4">
        <v>0</v>
      </c>
      <c r="CK196" s="49">
        <f t="shared" si="342"/>
        <v>0</v>
      </c>
      <c r="CL196" s="48">
        <v>0</v>
      </c>
      <c r="CM196" s="4">
        <v>0</v>
      </c>
      <c r="CN196" s="49">
        <f t="shared" si="343"/>
        <v>0</v>
      </c>
      <c r="CO196" s="48">
        <v>0</v>
      </c>
      <c r="CP196" s="4">
        <v>0</v>
      </c>
      <c r="CQ196" s="49">
        <f t="shared" si="344"/>
        <v>0</v>
      </c>
      <c r="CR196" s="48">
        <v>0</v>
      </c>
      <c r="CS196" s="4">
        <v>0</v>
      </c>
      <c r="CT196" s="49">
        <f t="shared" si="345"/>
        <v>0</v>
      </c>
      <c r="CU196" s="7">
        <f t="shared" si="347"/>
        <v>401.38</v>
      </c>
      <c r="CV196" s="10">
        <f t="shared" si="348"/>
        <v>4031.6959999999999</v>
      </c>
    </row>
    <row r="197" spans="1:100" x14ac:dyDescent="0.3">
      <c r="A197" s="66">
        <v>2023</v>
      </c>
      <c r="B197" s="67" t="s">
        <v>14</v>
      </c>
      <c r="C197" s="48">
        <v>0</v>
      </c>
      <c r="D197" s="4">
        <v>0</v>
      </c>
      <c r="E197" s="49">
        <f t="shared" si="349"/>
        <v>0</v>
      </c>
      <c r="F197" s="48">
        <v>0</v>
      </c>
      <c r="G197" s="4">
        <v>0</v>
      </c>
      <c r="H197" s="49">
        <f t="shared" si="315"/>
        <v>0</v>
      </c>
      <c r="I197" s="48">
        <v>0</v>
      </c>
      <c r="J197" s="4">
        <v>0</v>
      </c>
      <c r="K197" s="49">
        <f t="shared" si="316"/>
        <v>0</v>
      </c>
      <c r="L197" s="48">
        <v>0</v>
      </c>
      <c r="M197" s="4">
        <v>0</v>
      </c>
      <c r="N197" s="49">
        <f t="shared" si="317"/>
        <v>0</v>
      </c>
      <c r="O197" s="91">
        <v>25</v>
      </c>
      <c r="P197" s="4">
        <v>518.14700000000005</v>
      </c>
      <c r="Q197" s="49">
        <f t="shared" si="318"/>
        <v>20725.880000000005</v>
      </c>
      <c r="R197" s="48">
        <v>0</v>
      </c>
      <c r="S197" s="4">
        <v>0</v>
      </c>
      <c r="T197" s="49">
        <f t="shared" si="319"/>
        <v>0</v>
      </c>
      <c r="U197" s="48">
        <v>0</v>
      </c>
      <c r="V197" s="4">
        <v>0</v>
      </c>
      <c r="W197" s="49">
        <f t="shared" si="320"/>
        <v>0</v>
      </c>
      <c r="X197" s="91">
        <v>1.49</v>
      </c>
      <c r="Y197" s="4">
        <v>162.54300000000001</v>
      </c>
      <c r="Z197" s="49">
        <f t="shared" si="321"/>
        <v>109089.26174496645</v>
      </c>
      <c r="AA197" s="48">
        <v>0</v>
      </c>
      <c r="AB197" s="4">
        <v>0</v>
      </c>
      <c r="AC197" s="49">
        <f t="shared" si="322"/>
        <v>0</v>
      </c>
      <c r="AD197" s="48">
        <v>0</v>
      </c>
      <c r="AE197" s="4">
        <v>0</v>
      </c>
      <c r="AF197" s="49">
        <f t="shared" si="323"/>
        <v>0</v>
      </c>
      <c r="AG197" s="48">
        <v>0</v>
      </c>
      <c r="AH197" s="4">
        <v>0</v>
      </c>
      <c r="AI197" s="49">
        <f t="shared" si="324"/>
        <v>0</v>
      </c>
      <c r="AJ197" s="48">
        <v>0</v>
      </c>
      <c r="AK197" s="4">
        <v>0</v>
      </c>
      <c r="AL197" s="49">
        <f t="shared" si="325"/>
        <v>0</v>
      </c>
      <c r="AM197" s="48">
        <v>0</v>
      </c>
      <c r="AN197" s="4">
        <v>0</v>
      </c>
      <c r="AO197" s="49">
        <f t="shared" si="326"/>
        <v>0</v>
      </c>
      <c r="AP197" s="48">
        <v>0</v>
      </c>
      <c r="AQ197" s="4">
        <v>0</v>
      </c>
      <c r="AR197" s="49">
        <f t="shared" si="327"/>
        <v>0</v>
      </c>
      <c r="AS197" s="48">
        <v>0</v>
      </c>
      <c r="AT197" s="4">
        <v>0</v>
      </c>
      <c r="AU197" s="49">
        <f t="shared" si="328"/>
        <v>0</v>
      </c>
      <c r="AV197" s="48">
        <v>0</v>
      </c>
      <c r="AW197" s="4">
        <v>0</v>
      </c>
      <c r="AX197" s="49">
        <f t="shared" si="329"/>
        <v>0</v>
      </c>
      <c r="AY197" s="48">
        <v>0</v>
      </c>
      <c r="AZ197" s="4">
        <v>0</v>
      </c>
      <c r="BA197" s="49">
        <f t="shared" si="330"/>
        <v>0</v>
      </c>
      <c r="BB197" s="48">
        <v>0</v>
      </c>
      <c r="BC197" s="4">
        <v>0</v>
      </c>
      <c r="BD197" s="49">
        <f t="shared" si="331"/>
        <v>0</v>
      </c>
      <c r="BE197" s="48">
        <v>0</v>
      </c>
      <c r="BF197" s="4">
        <v>0</v>
      </c>
      <c r="BG197" s="49">
        <f t="shared" si="332"/>
        <v>0</v>
      </c>
      <c r="BH197" s="48">
        <v>0</v>
      </c>
      <c r="BI197" s="4">
        <v>0</v>
      </c>
      <c r="BJ197" s="49">
        <f t="shared" si="333"/>
        <v>0</v>
      </c>
      <c r="BK197" s="48">
        <v>0</v>
      </c>
      <c r="BL197" s="4">
        <v>0</v>
      </c>
      <c r="BM197" s="49">
        <f t="shared" si="334"/>
        <v>0</v>
      </c>
      <c r="BN197" s="48">
        <v>0</v>
      </c>
      <c r="BO197" s="4">
        <v>0</v>
      </c>
      <c r="BP197" s="49">
        <f t="shared" si="335"/>
        <v>0</v>
      </c>
      <c r="BQ197" s="48">
        <v>0</v>
      </c>
      <c r="BR197" s="4">
        <v>0</v>
      </c>
      <c r="BS197" s="49">
        <f t="shared" si="336"/>
        <v>0</v>
      </c>
      <c r="BT197" s="48">
        <v>0</v>
      </c>
      <c r="BU197" s="4">
        <v>0</v>
      </c>
      <c r="BV197" s="49">
        <f t="shared" si="337"/>
        <v>0</v>
      </c>
      <c r="BW197" s="48">
        <v>0</v>
      </c>
      <c r="BX197" s="4">
        <v>0</v>
      </c>
      <c r="BY197" s="49">
        <f t="shared" si="338"/>
        <v>0</v>
      </c>
      <c r="BZ197" s="48">
        <v>0</v>
      </c>
      <c r="CA197" s="4">
        <v>0</v>
      </c>
      <c r="CB197" s="49">
        <f t="shared" si="339"/>
        <v>0</v>
      </c>
      <c r="CC197" s="48">
        <v>0</v>
      </c>
      <c r="CD197" s="4">
        <v>0</v>
      </c>
      <c r="CE197" s="49">
        <f t="shared" si="340"/>
        <v>0</v>
      </c>
      <c r="CF197" s="48">
        <v>0</v>
      </c>
      <c r="CG197" s="4">
        <v>0</v>
      </c>
      <c r="CH197" s="49">
        <f t="shared" si="341"/>
        <v>0</v>
      </c>
      <c r="CI197" s="48">
        <v>0</v>
      </c>
      <c r="CJ197" s="4">
        <v>0</v>
      </c>
      <c r="CK197" s="49">
        <f t="shared" si="342"/>
        <v>0</v>
      </c>
      <c r="CL197" s="48">
        <v>0</v>
      </c>
      <c r="CM197" s="4">
        <v>0</v>
      </c>
      <c r="CN197" s="49">
        <f t="shared" si="343"/>
        <v>0</v>
      </c>
      <c r="CO197" s="48">
        <v>0</v>
      </c>
      <c r="CP197" s="4">
        <v>0</v>
      </c>
      <c r="CQ197" s="49">
        <f t="shared" si="344"/>
        <v>0</v>
      </c>
      <c r="CR197" s="48">
        <v>0</v>
      </c>
      <c r="CS197" s="4">
        <v>0</v>
      </c>
      <c r="CT197" s="49">
        <f t="shared" si="345"/>
        <v>0</v>
      </c>
      <c r="CU197" s="7">
        <f t="shared" si="347"/>
        <v>26.49</v>
      </c>
      <c r="CV197" s="10">
        <f t="shared" si="348"/>
        <v>680.69</v>
      </c>
    </row>
    <row r="198" spans="1:100" x14ac:dyDescent="0.3">
      <c r="A198" s="66">
        <v>2023</v>
      </c>
      <c r="B198" s="49" t="s">
        <v>15</v>
      </c>
      <c r="C198" s="48">
        <v>0</v>
      </c>
      <c r="D198" s="4">
        <v>0</v>
      </c>
      <c r="E198" s="49">
        <f t="shared" si="349"/>
        <v>0</v>
      </c>
      <c r="F198" s="48">
        <v>0</v>
      </c>
      <c r="G198" s="4">
        <v>0</v>
      </c>
      <c r="H198" s="49">
        <f t="shared" si="315"/>
        <v>0</v>
      </c>
      <c r="I198" s="48">
        <v>0</v>
      </c>
      <c r="J198" s="4">
        <v>0</v>
      </c>
      <c r="K198" s="49">
        <f t="shared" si="316"/>
        <v>0</v>
      </c>
      <c r="L198" s="48">
        <v>0</v>
      </c>
      <c r="M198" s="4">
        <v>0</v>
      </c>
      <c r="N198" s="49">
        <f t="shared" si="317"/>
        <v>0</v>
      </c>
      <c r="O198" s="91">
        <v>125.2</v>
      </c>
      <c r="P198" s="4">
        <v>2765.0070000000001</v>
      </c>
      <c r="Q198" s="49">
        <f t="shared" si="318"/>
        <v>22084.720447284344</v>
      </c>
      <c r="R198" s="48">
        <v>0</v>
      </c>
      <c r="S198" s="4">
        <v>0</v>
      </c>
      <c r="T198" s="49">
        <f t="shared" si="319"/>
        <v>0</v>
      </c>
      <c r="U198" s="48">
        <v>0</v>
      </c>
      <c r="V198" s="4">
        <v>0</v>
      </c>
      <c r="W198" s="49">
        <f t="shared" si="320"/>
        <v>0</v>
      </c>
      <c r="X198" s="91">
        <v>6.5250000000000004</v>
      </c>
      <c r="Y198" s="4">
        <v>963.95399999999995</v>
      </c>
      <c r="Z198" s="49">
        <f t="shared" si="321"/>
        <v>147732.41379310342</v>
      </c>
      <c r="AA198" s="48">
        <v>0</v>
      </c>
      <c r="AB198" s="4">
        <v>0</v>
      </c>
      <c r="AC198" s="49">
        <f t="shared" si="322"/>
        <v>0</v>
      </c>
      <c r="AD198" s="48">
        <v>0</v>
      </c>
      <c r="AE198" s="4">
        <v>0</v>
      </c>
      <c r="AF198" s="49">
        <f t="shared" si="323"/>
        <v>0</v>
      </c>
      <c r="AG198" s="48">
        <v>0</v>
      </c>
      <c r="AH198" s="4">
        <v>0</v>
      </c>
      <c r="AI198" s="49">
        <f t="shared" si="324"/>
        <v>0</v>
      </c>
      <c r="AJ198" s="48">
        <v>0</v>
      </c>
      <c r="AK198" s="4">
        <v>0</v>
      </c>
      <c r="AL198" s="49">
        <f t="shared" si="325"/>
        <v>0</v>
      </c>
      <c r="AM198" s="48">
        <v>0</v>
      </c>
      <c r="AN198" s="4">
        <v>0</v>
      </c>
      <c r="AO198" s="49">
        <f t="shared" si="326"/>
        <v>0</v>
      </c>
      <c r="AP198" s="48">
        <v>0</v>
      </c>
      <c r="AQ198" s="4">
        <v>0</v>
      </c>
      <c r="AR198" s="49">
        <f t="shared" si="327"/>
        <v>0</v>
      </c>
      <c r="AS198" s="48">
        <v>0</v>
      </c>
      <c r="AT198" s="4">
        <v>0</v>
      </c>
      <c r="AU198" s="49">
        <f t="shared" si="328"/>
        <v>0</v>
      </c>
      <c r="AV198" s="48">
        <v>0</v>
      </c>
      <c r="AW198" s="4">
        <v>0</v>
      </c>
      <c r="AX198" s="49">
        <f t="shared" si="329"/>
        <v>0</v>
      </c>
      <c r="AY198" s="48">
        <v>0</v>
      </c>
      <c r="AZ198" s="4">
        <v>0</v>
      </c>
      <c r="BA198" s="49">
        <f t="shared" si="330"/>
        <v>0</v>
      </c>
      <c r="BB198" s="48">
        <v>0</v>
      </c>
      <c r="BC198" s="4">
        <v>0</v>
      </c>
      <c r="BD198" s="49">
        <f t="shared" si="331"/>
        <v>0</v>
      </c>
      <c r="BE198" s="48">
        <v>0</v>
      </c>
      <c r="BF198" s="4">
        <v>0</v>
      </c>
      <c r="BG198" s="49">
        <f t="shared" si="332"/>
        <v>0</v>
      </c>
      <c r="BH198" s="48">
        <v>0</v>
      </c>
      <c r="BI198" s="4">
        <v>0</v>
      </c>
      <c r="BJ198" s="49">
        <f t="shared" si="333"/>
        <v>0</v>
      </c>
      <c r="BK198" s="48">
        <v>0</v>
      </c>
      <c r="BL198" s="4">
        <v>0</v>
      </c>
      <c r="BM198" s="49">
        <f t="shared" si="334"/>
        <v>0</v>
      </c>
      <c r="BN198" s="48">
        <v>0</v>
      </c>
      <c r="BO198" s="4">
        <v>0</v>
      </c>
      <c r="BP198" s="49">
        <f t="shared" si="335"/>
        <v>0</v>
      </c>
      <c r="BQ198" s="48">
        <v>0</v>
      </c>
      <c r="BR198" s="4">
        <v>0</v>
      </c>
      <c r="BS198" s="49">
        <f t="shared" si="336"/>
        <v>0</v>
      </c>
      <c r="BT198" s="48">
        <v>0</v>
      </c>
      <c r="BU198" s="4">
        <v>0</v>
      </c>
      <c r="BV198" s="49">
        <f t="shared" si="337"/>
        <v>0</v>
      </c>
      <c r="BW198" s="48">
        <v>0</v>
      </c>
      <c r="BX198" s="4">
        <v>0</v>
      </c>
      <c r="BY198" s="49">
        <f t="shared" si="338"/>
        <v>0</v>
      </c>
      <c r="BZ198" s="48">
        <v>0</v>
      </c>
      <c r="CA198" s="4">
        <v>0</v>
      </c>
      <c r="CB198" s="49">
        <f t="shared" si="339"/>
        <v>0</v>
      </c>
      <c r="CC198" s="48">
        <v>0</v>
      </c>
      <c r="CD198" s="4">
        <v>0</v>
      </c>
      <c r="CE198" s="49">
        <f t="shared" si="340"/>
        <v>0</v>
      </c>
      <c r="CF198" s="48">
        <v>0</v>
      </c>
      <c r="CG198" s="4">
        <v>0</v>
      </c>
      <c r="CH198" s="49">
        <f t="shared" si="341"/>
        <v>0</v>
      </c>
      <c r="CI198" s="48">
        <v>0</v>
      </c>
      <c r="CJ198" s="4">
        <v>0</v>
      </c>
      <c r="CK198" s="49">
        <f t="shared" si="342"/>
        <v>0</v>
      </c>
      <c r="CL198" s="48">
        <v>0</v>
      </c>
      <c r="CM198" s="4">
        <v>0</v>
      </c>
      <c r="CN198" s="49">
        <f t="shared" si="343"/>
        <v>0</v>
      </c>
      <c r="CO198" s="48">
        <v>0</v>
      </c>
      <c r="CP198" s="4">
        <v>0</v>
      </c>
      <c r="CQ198" s="49">
        <f t="shared" si="344"/>
        <v>0</v>
      </c>
      <c r="CR198" s="48">
        <v>0</v>
      </c>
      <c r="CS198" s="4">
        <v>0</v>
      </c>
      <c r="CT198" s="49">
        <f t="shared" si="345"/>
        <v>0</v>
      </c>
      <c r="CU198" s="7">
        <f t="shared" si="347"/>
        <v>131.72499999999999</v>
      </c>
      <c r="CV198" s="10">
        <f t="shared" si="348"/>
        <v>3728.9610000000002</v>
      </c>
    </row>
    <row r="199" spans="1:100" x14ac:dyDescent="0.3">
      <c r="A199" s="66">
        <v>2023</v>
      </c>
      <c r="B199" s="67" t="s">
        <v>16</v>
      </c>
      <c r="C199" s="48">
        <v>0</v>
      </c>
      <c r="D199" s="4">
        <v>0</v>
      </c>
      <c r="E199" s="49">
        <f t="shared" si="349"/>
        <v>0</v>
      </c>
      <c r="F199" s="48">
        <v>0</v>
      </c>
      <c r="G199" s="4">
        <v>0</v>
      </c>
      <c r="H199" s="49">
        <f t="shared" si="315"/>
        <v>0</v>
      </c>
      <c r="I199" s="48">
        <v>0</v>
      </c>
      <c r="J199" s="4">
        <v>0</v>
      </c>
      <c r="K199" s="49">
        <f t="shared" si="316"/>
        <v>0</v>
      </c>
      <c r="L199" s="48">
        <v>0</v>
      </c>
      <c r="M199" s="4">
        <v>0</v>
      </c>
      <c r="N199" s="49">
        <f t="shared" si="317"/>
        <v>0</v>
      </c>
      <c r="O199" s="48">
        <v>0</v>
      </c>
      <c r="P199" s="4">
        <v>0</v>
      </c>
      <c r="Q199" s="49">
        <f t="shared" si="318"/>
        <v>0</v>
      </c>
      <c r="R199" s="48">
        <v>0</v>
      </c>
      <c r="S199" s="4">
        <v>0</v>
      </c>
      <c r="T199" s="49">
        <f t="shared" si="319"/>
        <v>0</v>
      </c>
      <c r="U199" s="48">
        <v>0</v>
      </c>
      <c r="V199" s="4">
        <v>0</v>
      </c>
      <c r="W199" s="49">
        <f t="shared" si="320"/>
        <v>0</v>
      </c>
      <c r="X199" s="91">
        <v>6.5</v>
      </c>
      <c r="Y199" s="4">
        <v>740.01300000000003</v>
      </c>
      <c r="Z199" s="49">
        <f t="shared" si="321"/>
        <v>113848.15384615384</v>
      </c>
      <c r="AA199" s="48">
        <v>0</v>
      </c>
      <c r="AB199" s="4">
        <v>0</v>
      </c>
      <c r="AC199" s="49">
        <f t="shared" si="322"/>
        <v>0</v>
      </c>
      <c r="AD199" s="48">
        <v>0</v>
      </c>
      <c r="AE199" s="4">
        <v>0</v>
      </c>
      <c r="AF199" s="49">
        <f t="shared" si="323"/>
        <v>0</v>
      </c>
      <c r="AG199" s="48">
        <v>0</v>
      </c>
      <c r="AH199" s="4">
        <v>0</v>
      </c>
      <c r="AI199" s="49">
        <f t="shared" si="324"/>
        <v>0</v>
      </c>
      <c r="AJ199" s="48">
        <v>0</v>
      </c>
      <c r="AK199" s="4">
        <v>0</v>
      </c>
      <c r="AL199" s="49">
        <f t="shared" si="325"/>
        <v>0</v>
      </c>
      <c r="AM199" s="48">
        <v>0</v>
      </c>
      <c r="AN199" s="4">
        <v>0</v>
      </c>
      <c r="AO199" s="49">
        <f t="shared" si="326"/>
        <v>0</v>
      </c>
      <c r="AP199" s="48">
        <v>0</v>
      </c>
      <c r="AQ199" s="4">
        <v>0</v>
      </c>
      <c r="AR199" s="49">
        <f t="shared" si="327"/>
        <v>0</v>
      </c>
      <c r="AS199" s="48">
        <v>0</v>
      </c>
      <c r="AT199" s="4">
        <v>0</v>
      </c>
      <c r="AU199" s="49">
        <f t="shared" si="328"/>
        <v>0</v>
      </c>
      <c r="AV199" s="48">
        <v>0</v>
      </c>
      <c r="AW199" s="4">
        <v>0</v>
      </c>
      <c r="AX199" s="49">
        <f t="shared" si="329"/>
        <v>0</v>
      </c>
      <c r="AY199" s="48">
        <v>0</v>
      </c>
      <c r="AZ199" s="4">
        <v>0</v>
      </c>
      <c r="BA199" s="49">
        <f t="shared" si="330"/>
        <v>0</v>
      </c>
      <c r="BB199" s="48">
        <v>0</v>
      </c>
      <c r="BC199" s="4">
        <v>0</v>
      </c>
      <c r="BD199" s="49">
        <f t="shared" si="331"/>
        <v>0</v>
      </c>
      <c r="BE199" s="48">
        <v>0</v>
      </c>
      <c r="BF199" s="4">
        <v>0</v>
      </c>
      <c r="BG199" s="49">
        <f t="shared" si="332"/>
        <v>0</v>
      </c>
      <c r="BH199" s="48">
        <v>0</v>
      </c>
      <c r="BI199" s="4">
        <v>0</v>
      </c>
      <c r="BJ199" s="49">
        <f t="shared" si="333"/>
        <v>0</v>
      </c>
      <c r="BK199" s="48">
        <v>0</v>
      </c>
      <c r="BL199" s="4">
        <v>0</v>
      </c>
      <c r="BM199" s="49">
        <f t="shared" si="334"/>
        <v>0</v>
      </c>
      <c r="BN199" s="48">
        <v>0</v>
      </c>
      <c r="BO199" s="4">
        <v>0</v>
      </c>
      <c r="BP199" s="49">
        <f t="shared" si="335"/>
        <v>0</v>
      </c>
      <c r="BQ199" s="48">
        <v>0</v>
      </c>
      <c r="BR199" s="4">
        <v>0</v>
      </c>
      <c r="BS199" s="49">
        <f t="shared" si="336"/>
        <v>0</v>
      </c>
      <c r="BT199" s="48">
        <v>0</v>
      </c>
      <c r="BU199" s="4">
        <v>0</v>
      </c>
      <c r="BV199" s="49">
        <f t="shared" si="337"/>
        <v>0</v>
      </c>
      <c r="BW199" s="48">
        <v>0</v>
      </c>
      <c r="BX199" s="4">
        <v>0</v>
      </c>
      <c r="BY199" s="49">
        <f t="shared" si="338"/>
        <v>0</v>
      </c>
      <c r="BZ199" s="48">
        <v>0</v>
      </c>
      <c r="CA199" s="4">
        <v>0</v>
      </c>
      <c r="CB199" s="49">
        <f t="shared" si="339"/>
        <v>0</v>
      </c>
      <c r="CC199" s="48">
        <v>0</v>
      </c>
      <c r="CD199" s="4">
        <v>0</v>
      </c>
      <c r="CE199" s="49">
        <f t="shared" si="340"/>
        <v>0</v>
      </c>
      <c r="CF199" s="48">
        <v>0</v>
      </c>
      <c r="CG199" s="4">
        <v>0</v>
      </c>
      <c r="CH199" s="49">
        <f t="shared" si="341"/>
        <v>0</v>
      </c>
      <c r="CI199" s="48">
        <v>0</v>
      </c>
      <c r="CJ199" s="4">
        <v>0</v>
      </c>
      <c r="CK199" s="49">
        <f t="shared" si="342"/>
        <v>0</v>
      </c>
      <c r="CL199" s="48">
        <v>0</v>
      </c>
      <c r="CM199" s="4">
        <v>0</v>
      </c>
      <c r="CN199" s="49">
        <f t="shared" si="343"/>
        <v>0</v>
      </c>
      <c r="CO199" s="48">
        <v>0</v>
      </c>
      <c r="CP199" s="4">
        <v>0</v>
      </c>
      <c r="CQ199" s="49">
        <f t="shared" si="344"/>
        <v>0</v>
      </c>
      <c r="CR199" s="48">
        <v>0</v>
      </c>
      <c r="CS199" s="4">
        <v>0</v>
      </c>
      <c r="CT199" s="49">
        <f t="shared" si="345"/>
        <v>0</v>
      </c>
      <c r="CU199" s="7">
        <f t="shared" si="347"/>
        <v>6.5</v>
      </c>
      <c r="CV199" s="10">
        <f t="shared" si="348"/>
        <v>740.01300000000003</v>
      </c>
    </row>
    <row r="200" spans="1:100" ht="15" thickBot="1" x14ac:dyDescent="0.35">
      <c r="A200" s="80"/>
      <c r="B200" s="81" t="s">
        <v>17</v>
      </c>
      <c r="C200" s="50">
        <f t="shared" ref="C200:D200" si="350">SUM(C188:C199)</f>
        <v>0</v>
      </c>
      <c r="D200" s="33">
        <f t="shared" si="350"/>
        <v>0</v>
      </c>
      <c r="E200" s="51"/>
      <c r="F200" s="50">
        <f t="shared" ref="F200:G200" si="351">SUM(F188:F199)</f>
        <v>0</v>
      </c>
      <c r="G200" s="33">
        <f t="shared" si="351"/>
        <v>0</v>
      </c>
      <c r="H200" s="51"/>
      <c r="I200" s="50">
        <f t="shared" ref="I200:J200" si="352">SUM(I188:I199)</f>
        <v>0</v>
      </c>
      <c r="J200" s="33">
        <f t="shared" si="352"/>
        <v>0</v>
      </c>
      <c r="K200" s="51"/>
      <c r="L200" s="50">
        <f t="shared" ref="L200:M200" si="353">SUM(L188:L199)</f>
        <v>21</v>
      </c>
      <c r="M200" s="33">
        <f t="shared" si="353"/>
        <v>962.58600000000001</v>
      </c>
      <c r="N200" s="51"/>
      <c r="O200" s="50">
        <f t="shared" ref="O200:P200" si="354">SUM(O188:O199)</f>
        <v>797.68000000000006</v>
      </c>
      <c r="P200" s="33">
        <f t="shared" si="354"/>
        <v>14844.065000000001</v>
      </c>
      <c r="Q200" s="51"/>
      <c r="R200" s="50">
        <f t="shared" ref="R200:S200" si="355">SUM(R188:R199)</f>
        <v>0</v>
      </c>
      <c r="S200" s="33">
        <f t="shared" si="355"/>
        <v>0</v>
      </c>
      <c r="T200" s="51"/>
      <c r="U200" s="50">
        <f t="shared" ref="U200:V200" si="356">SUM(U188:U199)</f>
        <v>0</v>
      </c>
      <c r="V200" s="33">
        <f t="shared" si="356"/>
        <v>0</v>
      </c>
      <c r="W200" s="51"/>
      <c r="X200" s="50">
        <f t="shared" ref="X200:Y200" si="357">SUM(X188:X199)</f>
        <v>14.515000000000001</v>
      </c>
      <c r="Y200" s="33">
        <f t="shared" si="357"/>
        <v>1866.5099999999998</v>
      </c>
      <c r="Z200" s="51"/>
      <c r="AA200" s="50">
        <f t="shared" ref="AA200:AB200" si="358">SUM(AA188:AA199)</f>
        <v>10.859010000000001</v>
      </c>
      <c r="AB200" s="33">
        <f t="shared" si="358"/>
        <v>536.86799999999994</v>
      </c>
      <c r="AC200" s="51"/>
      <c r="AD200" s="50">
        <f t="shared" ref="AD200:AE200" si="359">SUM(AD188:AD199)</f>
        <v>0</v>
      </c>
      <c r="AE200" s="33">
        <f t="shared" si="359"/>
        <v>0</v>
      </c>
      <c r="AF200" s="51"/>
      <c r="AG200" s="50">
        <f t="shared" ref="AG200:AH200" si="360">SUM(AG188:AG199)</f>
        <v>0</v>
      </c>
      <c r="AH200" s="33">
        <f t="shared" si="360"/>
        <v>0</v>
      </c>
      <c r="AI200" s="51"/>
      <c r="AJ200" s="50">
        <f t="shared" ref="AJ200:AK200" si="361">SUM(AJ188:AJ199)</f>
        <v>0</v>
      </c>
      <c r="AK200" s="33">
        <f t="shared" si="361"/>
        <v>0</v>
      </c>
      <c r="AL200" s="51"/>
      <c r="AM200" s="50">
        <f t="shared" ref="AM200:AN200" si="362">SUM(AM188:AM199)</f>
        <v>0</v>
      </c>
      <c r="AN200" s="33">
        <f t="shared" si="362"/>
        <v>0</v>
      </c>
      <c r="AO200" s="51"/>
      <c r="AP200" s="50">
        <f t="shared" ref="AP200:AQ200" si="363">SUM(AP188:AP199)</f>
        <v>0</v>
      </c>
      <c r="AQ200" s="33">
        <f t="shared" si="363"/>
        <v>0</v>
      </c>
      <c r="AR200" s="51"/>
      <c r="AS200" s="50">
        <f t="shared" ref="AS200:AT200" si="364">SUM(AS188:AS199)</f>
        <v>0</v>
      </c>
      <c r="AT200" s="33">
        <f t="shared" si="364"/>
        <v>0</v>
      </c>
      <c r="AU200" s="51"/>
      <c r="AV200" s="50">
        <f t="shared" ref="AV200:AW200" si="365">SUM(AV188:AV199)</f>
        <v>0</v>
      </c>
      <c r="AW200" s="33">
        <f t="shared" si="365"/>
        <v>0</v>
      </c>
      <c r="AX200" s="51"/>
      <c r="AY200" s="50">
        <f t="shared" ref="AY200:AZ200" si="366">SUM(AY188:AY199)</f>
        <v>0</v>
      </c>
      <c r="AZ200" s="33">
        <f t="shared" si="366"/>
        <v>0</v>
      </c>
      <c r="BA200" s="51"/>
      <c r="BB200" s="50">
        <f t="shared" ref="BB200:BC200" si="367">SUM(BB188:BB199)</f>
        <v>0</v>
      </c>
      <c r="BC200" s="33">
        <f t="shared" si="367"/>
        <v>0</v>
      </c>
      <c r="BD200" s="51"/>
      <c r="BE200" s="50">
        <f t="shared" ref="BE200:BF200" si="368">SUM(BE188:BE199)</f>
        <v>0</v>
      </c>
      <c r="BF200" s="33">
        <f t="shared" si="368"/>
        <v>0</v>
      </c>
      <c r="BG200" s="51"/>
      <c r="BH200" s="50">
        <f t="shared" ref="BH200:BI200" si="369">SUM(BH188:BH199)</f>
        <v>0.84565999999999997</v>
      </c>
      <c r="BI200" s="33">
        <f t="shared" si="369"/>
        <v>61.463999999999999</v>
      </c>
      <c r="BJ200" s="51"/>
      <c r="BK200" s="50">
        <f t="shared" ref="BK200:BL200" si="370">SUM(BK188:BK199)</f>
        <v>0</v>
      </c>
      <c r="BL200" s="33">
        <f t="shared" si="370"/>
        <v>0</v>
      </c>
      <c r="BM200" s="51"/>
      <c r="BN200" s="50">
        <f t="shared" ref="BN200:BO200" si="371">SUM(BN188:BN199)</f>
        <v>0</v>
      </c>
      <c r="BO200" s="33">
        <f t="shared" si="371"/>
        <v>0</v>
      </c>
      <c r="BP200" s="51"/>
      <c r="BQ200" s="50">
        <f t="shared" ref="BQ200:BR200" si="372">SUM(BQ188:BQ199)</f>
        <v>0</v>
      </c>
      <c r="BR200" s="33">
        <f t="shared" si="372"/>
        <v>0</v>
      </c>
      <c r="BS200" s="51"/>
      <c r="BT200" s="50">
        <f t="shared" ref="BT200:BU200" si="373">SUM(BT188:BT199)</f>
        <v>0</v>
      </c>
      <c r="BU200" s="33">
        <f t="shared" si="373"/>
        <v>0</v>
      </c>
      <c r="BV200" s="51"/>
      <c r="BW200" s="50">
        <f t="shared" ref="BW200:BX200" si="374">SUM(BW188:BW199)</f>
        <v>0</v>
      </c>
      <c r="BX200" s="33">
        <f t="shared" si="374"/>
        <v>0</v>
      </c>
      <c r="BY200" s="51"/>
      <c r="BZ200" s="50">
        <f t="shared" ref="BZ200:CA200" si="375">SUM(BZ188:BZ199)</f>
        <v>0</v>
      </c>
      <c r="CA200" s="33">
        <f t="shared" si="375"/>
        <v>0</v>
      </c>
      <c r="CB200" s="51"/>
      <c r="CC200" s="50">
        <f t="shared" ref="CC200:CD200" si="376">SUM(CC188:CC199)</f>
        <v>0</v>
      </c>
      <c r="CD200" s="33">
        <f t="shared" si="376"/>
        <v>0</v>
      </c>
      <c r="CE200" s="51"/>
      <c r="CF200" s="50">
        <f t="shared" ref="CF200:CG200" si="377">SUM(CF188:CF199)</f>
        <v>0</v>
      </c>
      <c r="CG200" s="33">
        <f t="shared" si="377"/>
        <v>0</v>
      </c>
      <c r="CH200" s="51"/>
      <c r="CI200" s="50">
        <f t="shared" ref="CI200:CJ200" si="378">SUM(CI188:CI199)</f>
        <v>0</v>
      </c>
      <c r="CJ200" s="33">
        <f t="shared" si="378"/>
        <v>0</v>
      </c>
      <c r="CK200" s="51"/>
      <c r="CL200" s="50">
        <f t="shared" ref="CL200:CM200" si="379">SUM(CL188:CL199)</f>
        <v>0</v>
      </c>
      <c r="CM200" s="33">
        <f t="shared" si="379"/>
        <v>0</v>
      </c>
      <c r="CN200" s="51"/>
      <c r="CO200" s="50">
        <f t="shared" ref="CO200:CP200" si="380">SUM(CO188:CO199)</f>
        <v>0</v>
      </c>
      <c r="CP200" s="33">
        <f t="shared" si="380"/>
        <v>0</v>
      </c>
      <c r="CQ200" s="51"/>
      <c r="CR200" s="50">
        <f t="shared" ref="CR200:CS200" si="381">SUM(CR188:CR199)</f>
        <v>0</v>
      </c>
      <c r="CS200" s="33">
        <f t="shared" si="381"/>
        <v>0</v>
      </c>
      <c r="CT200" s="51"/>
      <c r="CU200" s="35">
        <f t="shared" si="347"/>
        <v>844.89967000000001</v>
      </c>
      <c r="CV200" s="36">
        <f t="shared" si="348"/>
        <v>18271.492999999999</v>
      </c>
    </row>
    <row r="201" spans="1:100" x14ac:dyDescent="0.3">
      <c r="A201" s="66">
        <v>2024</v>
      </c>
      <c r="B201" s="67" t="s">
        <v>5</v>
      </c>
      <c r="C201" s="48">
        <v>0</v>
      </c>
      <c r="D201" s="4">
        <v>0</v>
      </c>
      <c r="E201" s="49">
        <f>IF(C201=0,0,D201/C201*1000)</f>
        <v>0</v>
      </c>
      <c r="F201" s="48">
        <v>0</v>
      </c>
      <c r="G201" s="4">
        <v>0</v>
      </c>
      <c r="H201" s="49">
        <f t="shared" ref="H201:H212" si="382">IF(F201=0,0,G201/F201*1000)</f>
        <v>0</v>
      </c>
      <c r="I201" s="48">
        <v>0</v>
      </c>
      <c r="J201" s="4">
        <v>0</v>
      </c>
      <c r="K201" s="49">
        <f t="shared" ref="K201:K212" si="383">IF(I201=0,0,J201/I201*1000)</f>
        <v>0</v>
      </c>
      <c r="L201" s="98">
        <v>21</v>
      </c>
      <c r="M201" s="99">
        <v>703.17100000000005</v>
      </c>
      <c r="N201" s="49">
        <f t="shared" ref="N201:N212" si="384">IF(L201=0,0,M201/L201*1000)</f>
        <v>33484.333333333336</v>
      </c>
      <c r="O201" s="48">
        <v>0</v>
      </c>
      <c r="P201" s="4">
        <v>0</v>
      </c>
      <c r="Q201" s="49">
        <f t="shared" ref="Q201:Q212" si="385">IF(O201=0,0,P201/O201*1000)</f>
        <v>0</v>
      </c>
      <c r="R201" s="48">
        <v>0</v>
      </c>
      <c r="S201" s="4">
        <v>0</v>
      </c>
      <c r="T201" s="49">
        <f t="shared" ref="T201:T212" si="386">IF(R201=0,0,S201/R201*1000)</f>
        <v>0</v>
      </c>
      <c r="U201" s="48">
        <v>0</v>
      </c>
      <c r="V201" s="4">
        <v>0</v>
      </c>
      <c r="W201" s="49">
        <f t="shared" ref="W201:W212" si="387">IF(U201=0,0,V201/U201*1000)</f>
        <v>0</v>
      </c>
      <c r="X201" s="98">
        <v>5.66</v>
      </c>
      <c r="Y201" s="99">
        <v>602.16899999999998</v>
      </c>
      <c r="Z201" s="49">
        <f t="shared" ref="Z201:Z212" si="388">IF(X201=0,0,Y201/X201*1000)</f>
        <v>106390.28268551236</v>
      </c>
      <c r="AA201" s="98">
        <v>1.60538</v>
      </c>
      <c r="AB201" s="99">
        <v>203.16399999999999</v>
      </c>
      <c r="AC201" s="49">
        <f t="shared" ref="AC201:AC212" si="389">IF(AA201=0,0,AB201/AA201*1000)</f>
        <v>126551.9690042233</v>
      </c>
      <c r="AD201" s="48">
        <v>0</v>
      </c>
      <c r="AE201" s="4">
        <v>0</v>
      </c>
      <c r="AF201" s="49">
        <f t="shared" ref="AF201:AF212" si="390">IF(AD201=0,0,AE201/AD201*1000)</f>
        <v>0</v>
      </c>
      <c r="AG201" s="48">
        <v>0</v>
      </c>
      <c r="AH201" s="4">
        <v>0</v>
      </c>
      <c r="AI201" s="49">
        <f t="shared" ref="AI201:AI212" si="391">IF(AG201=0,0,AH201/AG201*1000)</f>
        <v>0</v>
      </c>
      <c r="AJ201" s="48">
        <v>0</v>
      </c>
      <c r="AK201" s="4">
        <v>0</v>
      </c>
      <c r="AL201" s="49">
        <f t="shared" ref="AL201:AL212" si="392">IF(AJ201=0,0,AK201/AJ201*1000)</f>
        <v>0</v>
      </c>
      <c r="AM201" s="98">
        <v>2</v>
      </c>
      <c r="AN201" s="99">
        <v>94.825999999999993</v>
      </c>
      <c r="AO201" s="49">
        <f t="shared" ref="AO201:AO212" si="393">IF(AM201=0,0,AN201/AM201*1000)</f>
        <v>47413</v>
      </c>
      <c r="AP201" s="48">
        <v>0</v>
      </c>
      <c r="AQ201" s="4">
        <v>0</v>
      </c>
      <c r="AR201" s="49">
        <f t="shared" ref="AR201:AR212" si="394">IF(AP201=0,0,AQ201/AP201*1000)</f>
        <v>0</v>
      </c>
      <c r="AS201" s="48">
        <v>0</v>
      </c>
      <c r="AT201" s="4">
        <v>0</v>
      </c>
      <c r="AU201" s="49">
        <f t="shared" ref="AU201:AU212" si="395">IF(AS201=0,0,AT201/AS201*1000)</f>
        <v>0</v>
      </c>
      <c r="AV201" s="48">
        <v>0</v>
      </c>
      <c r="AW201" s="4">
        <v>0</v>
      </c>
      <c r="AX201" s="49">
        <f t="shared" ref="AX201:AX212" si="396">IF(AV201=0,0,AW201/AV201*1000)</f>
        <v>0</v>
      </c>
      <c r="AY201" s="48">
        <v>0</v>
      </c>
      <c r="AZ201" s="4">
        <v>0</v>
      </c>
      <c r="BA201" s="49">
        <f t="shared" ref="BA201:BA212" si="397">IF(AY201=0,0,AZ201/AY201*1000)</f>
        <v>0</v>
      </c>
      <c r="BB201" s="48">
        <v>0</v>
      </c>
      <c r="BC201" s="4">
        <v>0</v>
      </c>
      <c r="BD201" s="49">
        <f t="shared" ref="BD201:BD212" si="398">IF(BB201=0,0,BC201/BB201*1000)</f>
        <v>0</v>
      </c>
      <c r="BE201" s="48">
        <v>0</v>
      </c>
      <c r="BF201" s="4">
        <v>0</v>
      </c>
      <c r="BG201" s="49">
        <f t="shared" ref="BG201:BG212" si="399">IF(BE201=0,0,BF201/BE201*1000)</f>
        <v>0</v>
      </c>
      <c r="BH201" s="48">
        <v>0</v>
      </c>
      <c r="BI201" s="4">
        <v>0</v>
      </c>
      <c r="BJ201" s="49">
        <f t="shared" ref="BJ201:BJ212" si="400">IF(BH201=0,0,BI201/BH201*1000)</f>
        <v>0</v>
      </c>
      <c r="BK201" s="48">
        <v>0</v>
      </c>
      <c r="BL201" s="4">
        <v>0</v>
      </c>
      <c r="BM201" s="49">
        <f t="shared" ref="BM201:BM212" si="401">IF(BK201=0,0,BL201/BK201*1000)</f>
        <v>0</v>
      </c>
      <c r="BN201" s="48">
        <v>0</v>
      </c>
      <c r="BO201" s="4">
        <v>0</v>
      </c>
      <c r="BP201" s="49">
        <f t="shared" ref="BP201:BP212" si="402">IF(BN201=0,0,BO201/BN201*1000)</f>
        <v>0</v>
      </c>
      <c r="BQ201" s="48">
        <v>0</v>
      </c>
      <c r="BR201" s="4">
        <v>0</v>
      </c>
      <c r="BS201" s="49">
        <f t="shared" ref="BS201:BS212" si="403">IF(BQ201=0,0,BR201/BQ201*1000)</f>
        <v>0</v>
      </c>
      <c r="BT201" s="48">
        <v>0</v>
      </c>
      <c r="BU201" s="4">
        <v>0</v>
      </c>
      <c r="BV201" s="49">
        <f t="shared" ref="BV201:BV212" si="404">IF(BT201=0,0,BU201/BT201*1000)</f>
        <v>0</v>
      </c>
      <c r="BW201" s="48">
        <v>0</v>
      </c>
      <c r="BX201" s="4">
        <v>0</v>
      </c>
      <c r="BY201" s="49">
        <f t="shared" ref="BY201:BY212" si="405">IF(BW201=0,0,BX201/BW201*1000)</f>
        <v>0</v>
      </c>
      <c r="BZ201" s="48">
        <v>0</v>
      </c>
      <c r="CA201" s="4">
        <v>0</v>
      </c>
      <c r="CB201" s="49">
        <f t="shared" ref="CB201:CB212" si="406">IF(BZ201=0,0,CA201/BZ201*1000)</f>
        <v>0</v>
      </c>
      <c r="CC201" s="48">
        <v>0</v>
      </c>
      <c r="CD201" s="4">
        <v>0</v>
      </c>
      <c r="CE201" s="49">
        <f t="shared" ref="CE201:CE212" si="407">IF(CC201=0,0,CD201/CC201*1000)</f>
        <v>0</v>
      </c>
      <c r="CF201" s="48">
        <v>0</v>
      </c>
      <c r="CG201" s="4">
        <v>0</v>
      </c>
      <c r="CH201" s="49">
        <f t="shared" ref="CH201:CH212" si="408">IF(CF201=0,0,CG201/CF201*1000)</f>
        <v>0</v>
      </c>
      <c r="CI201" s="48">
        <v>0</v>
      </c>
      <c r="CJ201" s="4">
        <v>0</v>
      </c>
      <c r="CK201" s="49">
        <f t="shared" ref="CK201:CK212" si="409">IF(CI201=0,0,CJ201/CI201*1000)</f>
        <v>0</v>
      </c>
      <c r="CL201" s="48">
        <v>0</v>
      </c>
      <c r="CM201" s="4">
        <v>0</v>
      </c>
      <c r="CN201" s="49">
        <f t="shared" ref="CN201:CN212" si="410">IF(CL201=0,0,CM201/CL201*1000)</f>
        <v>0</v>
      </c>
      <c r="CO201" s="48">
        <v>0</v>
      </c>
      <c r="CP201" s="4">
        <v>0</v>
      </c>
      <c r="CQ201" s="49">
        <f t="shared" ref="CQ201:CQ212" si="411">IF(CO201=0,0,CP201/CO201*1000)</f>
        <v>0</v>
      </c>
      <c r="CR201" s="48">
        <v>0</v>
      </c>
      <c r="CS201" s="4">
        <v>0</v>
      </c>
      <c r="CT201" s="49">
        <f t="shared" ref="CT201:CT212" si="412">IF(CR201=0,0,CS201/CR201*1000)</f>
        <v>0</v>
      </c>
      <c r="CU201" s="7">
        <f>SUMIF($C$5:$CT$5,"Ton",C201:CT201)</f>
        <v>30.26538</v>
      </c>
      <c r="CV201" s="10">
        <f>SUMIF($C$5:$CT$5,"F*",C201:CT201)</f>
        <v>1603.3300000000002</v>
      </c>
    </row>
    <row r="202" spans="1:100" x14ac:dyDescent="0.3">
      <c r="A202" s="66">
        <v>2024</v>
      </c>
      <c r="B202" s="67" t="s">
        <v>6</v>
      </c>
      <c r="C202" s="48">
        <v>0</v>
      </c>
      <c r="D202" s="4">
        <v>0</v>
      </c>
      <c r="E202" s="49">
        <f t="shared" ref="E202:E203" si="413">IF(C202=0,0,D202/C202*1000)</f>
        <v>0</v>
      </c>
      <c r="F202" s="48">
        <v>0</v>
      </c>
      <c r="G202" s="4">
        <v>0</v>
      </c>
      <c r="H202" s="49">
        <f t="shared" si="382"/>
        <v>0</v>
      </c>
      <c r="I202" s="48">
        <v>0</v>
      </c>
      <c r="J202" s="4">
        <v>0</v>
      </c>
      <c r="K202" s="49">
        <f t="shared" si="383"/>
        <v>0</v>
      </c>
      <c r="L202" s="48">
        <v>0</v>
      </c>
      <c r="M202" s="4">
        <v>0</v>
      </c>
      <c r="N202" s="49">
        <f t="shared" si="384"/>
        <v>0</v>
      </c>
      <c r="O202" s="48">
        <v>0</v>
      </c>
      <c r="P202" s="4">
        <v>0</v>
      </c>
      <c r="Q202" s="49">
        <f t="shared" si="385"/>
        <v>0</v>
      </c>
      <c r="R202" s="48">
        <v>0</v>
      </c>
      <c r="S202" s="4">
        <v>0</v>
      </c>
      <c r="T202" s="49">
        <f t="shared" si="386"/>
        <v>0</v>
      </c>
      <c r="U202" s="48">
        <v>0</v>
      </c>
      <c r="V202" s="4">
        <v>0</v>
      </c>
      <c r="W202" s="49">
        <f t="shared" si="387"/>
        <v>0</v>
      </c>
      <c r="X202" s="48">
        <v>0</v>
      </c>
      <c r="Y202" s="4">
        <v>0</v>
      </c>
      <c r="Z202" s="49">
        <f t="shared" si="388"/>
        <v>0</v>
      </c>
      <c r="AA202" s="48">
        <v>0</v>
      </c>
      <c r="AB202" s="4">
        <v>0</v>
      </c>
      <c r="AC202" s="49">
        <f t="shared" si="389"/>
        <v>0</v>
      </c>
      <c r="AD202" s="48">
        <v>0</v>
      </c>
      <c r="AE202" s="4">
        <v>0</v>
      </c>
      <c r="AF202" s="49">
        <f t="shared" si="390"/>
        <v>0</v>
      </c>
      <c r="AG202" s="48">
        <v>0</v>
      </c>
      <c r="AH202" s="4">
        <v>0</v>
      </c>
      <c r="AI202" s="49">
        <f t="shared" si="391"/>
        <v>0</v>
      </c>
      <c r="AJ202" s="48">
        <v>0</v>
      </c>
      <c r="AK202" s="4">
        <v>0</v>
      </c>
      <c r="AL202" s="49">
        <f t="shared" si="392"/>
        <v>0</v>
      </c>
      <c r="AM202" s="48">
        <v>0</v>
      </c>
      <c r="AN202" s="4">
        <v>0</v>
      </c>
      <c r="AO202" s="49">
        <f t="shared" si="393"/>
        <v>0</v>
      </c>
      <c r="AP202" s="48">
        <v>0</v>
      </c>
      <c r="AQ202" s="4">
        <v>0</v>
      </c>
      <c r="AR202" s="49">
        <f t="shared" si="394"/>
        <v>0</v>
      </c>
      <c r="AS202" s="48">
        <v>0</v>
      </c>
      <c r="AT202" s="4">
        <v>0</v>
      </c>
      <c r="AU202" s="49">
        <f t="shared" si="395"/>
        <v>0</v>
      </c>
      <c r="AV202" s="48">
        <v>0</v>
      </c>
      <c r="AW202" s="4">
        <v>0</v>
      </c>
      <c r="AX202" s="49">
        <f t="shared" si="396"/>
        <v>0</v>
      </c>
      <c r="AY202" s="48">
        <v>0</v>
      </c>
      <c r="AZ202" s="4">
        <v>0</v>
      </c>
      <c r="BA202" s="49">
        <f t="shared" si="397"/>
        <v>0</v>
      </c>
      <c r="BB202" s="48">
        <v>0</v>
      </c>
      <c r="BC202" s="4">
        <v>0</v>
      </c>
      <c r="BD202" s="49">
        <f t="shared" si="398"/>
        <v>0</v>
      </c>
      <c r="BE202" s="48">
        <v>0</v>
      </c>
      <c r="BF202" s="4">
        <v>0</v>
      </c>
      <c r="BG202" s="49">
        <f t="shared" si="399"/>
        <v>0</v>
      </c>
      <c r="BH202" s="48">
        <v>0</v>
      </c>
      <c r="BI202" s="4">
        <v>0</v>
      </c>
      <c r="BJ202" s="49">
        <f t="shared" si="400"/>
        <v>0</v>
      </c>
      <c r="BK202" s="48">
        <v>0</v>
      </c>
      <c r="BL202" s="4">
        <v>0</v>
      </c>
      <c r="BM202" s="49">
        <f t="shared" si="401"/>
        <v>0</v>
      </c>
      <c r="BN202" s="48">
        <v>0</v>
      </c>
      <c r="BO202" s="4">
        <v>0</v>
      </c>
      <c r="BP202" s="49">
        <f t="shared" si="402"/>
        <v>0</v>
      </c>
      <c r="BQ202" s="48">
        <v>0</v>
      </c>
      <c r="BR202" s="4">
        <v>0</v>
      </c>
      <c r="BS202" s="49">
        <f t="shared" si="403"/>
        <v>0</v>
      </c>
      <c r="BT202" s="48">
        <v>0</v>
      </c>
      <c r="BU202" s="4">
        <v>0</v>
      </c>
      <c r="BV202" s="49">
        <f t="shared" si="404"/>
        <v>0</v>
      </c>
      <c r="BW202" s="48">
        <v>0</v>
      </c>
      <c r="BX202" s="4">
        <v>0</v>
      </c>
      <c r="BY202" s="49">
        <f t="shared" si="405"/>
        <v>0</v>
      </c>
      <c r="BZ202" s="48">
        <v>0</v>
      </c>
      <c r="CA202" s="4">
        <v>0</v>
      </c>
      <c r="CB202" s="49">
        <f t="shared" si="406"/>
        <v>0</v>
      </c>
      <c r="CC202" s="48">
        <v>0</v>
      </c>
      <c r="CD202" s="4">
        <v>0</v>
      </c>
      <c r="CE202" s="49">
        <f t="shared" si="407"/>
        <v>0</v>
      </c>
      <c r="CF202" s="48">
        <v>0</v>
      </c>
      <c r="CG202" s="4">
        <v>0</v>
      </c>
      <c r="CH202" s="49">
        <f t="shared" si="408"/>
        <v>0</v>
      </c>
      <c r="CI202" s="48">
        <v>0</v>
      </c>
      <c r="CJ202" s="4">
        <v>0</v>
      </c>
      <c r="CK202" s="49">
        <f t="shared" si="409"/>
        <v>0</v>
      </c>
      <c r="CL202" s="48">
        <v>0</v>
      </c>
      <c r="CM202" s="4">
        <v>0</v>
      </c>
      <c r="CN202" s="49">
        <f t="shared" si="410"/>
        <v>0</v>
      </c>
      <c r="CO202" s="48">
        <v>0</v>
      </c>
      <c r="CP202" s="4">
        <v>0</v>
      </c>
      <c r="CQ202" s="49">
        <f t="shared" si="411"/>
        <v>0</v>
      </c>
      <c r="CR202" s="48">
        <v>0</v>
      </c>
      <c r="CS202" s="4">
        <v>0</v>
      </c>
      <c r="CT202" s="49">
        <f t="shared" si="412"/>
        <v>0</v>
      </c>
      <c r="CU202" s="7">
        <f t="shared" ref="CU202:CU213" si="414">SUMIF($C$5:$CT$5,"Ton",C202:CT202)</f>
        <v>0</v>
      </c>
      <c r="CV202" s="10">
        <f t="shared" ref="CV202:CV213" si="415">SUMIF($C$5:$CT$5,"F*",C202:CT202)</f>
        <v>0</v>
      </c>
    </row>
    <row r="203" spans="1:100" x14ac:dyDescent="0.3">
      <c r="A203" s="66">
        <v>2024</v>
      </c>
      <c r="B203" s="67" t="s">
        <v>7</v>
      </c>
      <c r="C203" s="48">
        <v>0</v>
      </c>
      <c r="D203" s="4">
        <v>0</v>
      </c>
      <c r="E203" s="49">
        <f t="shared" si="413"/>
        <v>0</v>
      </c>
      <c r="F203" s="48">
        <v>0</v>
      </c>
      <c r="G203" s="4">
        <v>0</v>
      </c>
      <c r="H203" s="49">
        <f t="shared" si="382"/>
        <v>0</v>
      </c>
      <c r="I203" s="48">
        <v>0</v>
      </c>
      <c r="J203" s="4">
        <v>0</v>
      </c>
      <c r="K203" s="49">
        <f t="shared" si="383"/>
        <v>0</v>
      </c>
      <c r="L203" s="48">
        <v>0</v>
      </c>
      <c r="M203" s="4">
        <v>0</v>
      </c>
      <c r="N203" s="49">
        <f t="shared" si="384"/>
        <v>0</v>
      </c>
      <c r="O203" s="48">
        <v>0</v>
      </c>
      <c r="P203" s="4">
        <v>0</v>
      </c>
      <c r="Q203" s="49">
        <f t="shared" si="385"/>
        <v>0</v>
      </c>
      <c r="R203" s="48">
        <v>0</v>
      </c>
      <c r="S203" s="4">
        <v>0</v>
      </c>
      <c r="T203" s="49">
        <f t="shared" si="386"/>
        <v>0</v>
      </c>
      <c r="U203" s="48">
        <v>0</v>
      </c>
      <c r="V203" s="4">
        <v>0</v>
      </c>
      <c r="W203" s="49">
        <f t="shared" si="387"/>
        <v>0</v>
      </c>
      <c r="X203" s="48">
        <v>0</v>
      </c>
      <c r="Y203" s="4">
        <v>0</v>
      </c>
      <c r="Z203" s="49">
        <f t="shared" si="388"/>
        <v>0</v>
      </c>
      <c r="AA203" s="48">
        <v>0</v>
      </c>
      <c r="AB203" s="4">
        <v>0</v>
      </c>
      <c r="AC203" s="49">
        <f t="shared" si="389"/>
        <v>0</v>
      </c>
      <c r="AD203" s="48">
        <v>0</v>
      </c>
      <c r="AE203" s="4">
        <v>0</v>
      </c>
      <c r="AF203" s="49">
        <f t="shared" si="390"/>
        <v>0</v>
      </c>
      <c r="AG203" s="48">
        <v>0</v>
      </c>
      <c r="AH203" s="4">
        <v>0</v>
      </c>
      <c r="AI203" s="49">
        <f t="shared" si="391"/>
        <v>0</v>
      </c>
      <c r="AJ203" s="48">
        <v>0</v>
      </c>
      <c r="AK203" s="4">
        <v>0</v>
      </c>
      <c r="AL203" s="49">
        <f t="shared" si="392"/>
        <v>0</v>
      </c>
      <c r="AM203" s="48">
        <v>0</v>
      </c>
      <c r="AN203" s="4">
        <v>0</v>
      </c>
      <c r="AO203" s="49">
        <f t="shared" si="393"/>
        <v>0</v>
      </c>
      <c r="AP203" s="48">
        <v>0</v>
      </c>
      <c r="AQ203" s="4">
        <v>0</v>
      </c>
      <c r="AR203" s="49">
        <f t="shared" si="394"/>
        <v>0</v>
      </c>
      <c r="AS203" s="48">
        <v>0</v>
      </c>
      <c r="AT203" s="4">
        <v>0</v>
      </c>
      <c r="AU203" s="49">
        <f t="shared" si="395"/>
        <v>0</v>
      </c>
      <c r="AV203" s="48">
        <v>0</v>
      </c>
      <c r="AW203" s="4">
        <v>0</v>
      </c>
      <c r="AX203" s="49">
        <f t="shared" si="396"/>
        <v>0</v>
      </c>
      <c r="AY203" s="48">
        <v>0</v>
      </c>
      <c r="AZ203" s="4">
        <v>0</v>
      </c>
      <c r="BA203" s="49">
        <f t="shared" si="397"/>
        <v>0</v>
      </c>
      <c r="BB203" s="48">
        <v>0</v>
      </c>
      <c r="BC203" s="4">
        <v>0</v>
      </c>
      <c r="BD203" s="49">
        <f t="shared" si="398"/>
        <v>0</v>
      </c>
      <c r="BE203" s="48">
        <v>0</v>
      </c>
      <c r="BF203" s="4">
        <v>0</v>
      </c>
      <c r="BG203" s="49">
        <f t="shared" si="399"/>
        <v>0</v>
      </c>
      <c r="BH203" s="48">
        <v>0</v>
      </c>
      <c r="BI203" s="4">
        <v>0</v>
      </c>
      <c r="BJ203" s="49">
        <f t="shared" si="400"/>
        <v>0</v>
      </c>
      <c r="BK203" s="48">
        <v>0</v>
      </c>
      <c r="BL203" s="4">
        <v>0</v>
      </c>
      <c r="BM203" s="49">
        <f t="shared" si="401"/>
        <v>0</v>
      </c>
      <c r="BN203" s="48">
        <v>0</v>
      </c>
      <c r="BO203" s="4">
        <v>0</v>
      </c>
      <c r="BP203" s="49">
        <f t="shared" si="402"/>
        <v>0</v>
      </c>
      <c r="BQ203" s="48">
        <v>0</v>
      </c>
      <c r="BR203" s="4">
        <v>0</v>
      </c>
      <c r="BS203" s="49">
        <f t="shared" si="403"/>
        <v>0</v>
      </c>
      <c r="BT203" s="48">
        <v>0</v>
      </c>
      <c r="BU203" s="4">
        <v>0</v>
      </c>
      <c r="BV203" s="49">
        <f t="shared" si="404"/>
        <v>0</v>
      </c>
      <c r="BW203" s="48">
        <v>0</v>
      </c>
      <c r="BX203" s="4">
        <v>0</v>
      </c>
      <c r="BY203" s="49">
        <f t="shared" si="405"/>
        <v>0</v>
      </c>
      <c r="BZ203" s="48">
        <v>0</v>
      </c>
      <c r="CA203" s="4">
        <v>0</v>
      </c>
      <c r="CB203" s="49">
        <f t="shared" si="406"/>
        <v>0</v>
      </c>
      <c r="CC203" s="48">
        <v>0</v>
      </c>
      <c r="CD203" s="4">
        <v>0</v>
      </c>
      <c r="CE203" s="49">
        <f t="shared" si="407"/>
        <v>0</v>
      </c>
      <c r="CF203" s="48">
        <v>0</v>
      </c>
      <c r="CG203" s="4">
        <v>0</v>
      </c>
      <c r="CH203" s="49">
        <f t="shared" si="408"/>
        <v>0</v>
      </c>
      <c r="CI203" s="48">
        <v>0</v>
      </c>
      <c r="CJ203" s="4">
        <v>0</v>
      </c>
      <c r="CK203" s="49">
        <f t="shared" si="409"/>
        <v>0</v>
      </c>
      <c r="CL203" s="48">
        <v>0</v>
      </c>
      <c r="CM203" s="4">
        <v>0</v>
      </c>
      <c r="CN203" s="49">
        <f t="shared" si="410"/>
        <v>0</v>
      </c>
      <c r="CO203" s="48">
        <v>0</v>
      </c>
      <c r="CP203" s="4">
        <v>0</v>
      </c>
      <c r="CQ203" s="49">
        <f t="shared" si="411"/>
        <v>0</v>
      </c>
      <c r="CR203" s="48">
        <v>0</v>
      </c>
      <c r="CS203" s="4">
        <v>0</v>
      </c>
      <c r="CT203" s="49">
        <f t="shared" si="412"/>
        <v>0</v>
      </c>
      <c r="CU203" s="7">
        <f t="shared" si="414"/>
        <v>0</v>
      </c>
      <c r="CV203" s="10">
        <f t="shared" si="415"/>
        <v>0</v>
      </c>
    </row>
    <row r="204" spans="1:100" x14ac:dyDescent="0.3">
      <c r="A204" s="66">
        <v>2024</v>
      </c>
      <c r="B204" s="67" t="s">
        <v>8</v>
      </c>
      <c r="C204" s="48">
        <v>0</v>
      </c>
      <c r="D204" s="4">
        <v>0</v>
      </c>
      <c r="E204" s="49">
        <f>IF(C204=0,0,D204/C204*1000)</f>
        <v>0</v>
      </c>
      <c r="F204" s="48">
        <v>0</v>
      </c>
      <c r="G204" s="4">
        <v>0</v>
      </c>
      <c r="H204" s="49">
        <f t="shared" si="382"/>
        <v>0</v>
      </c>
      <c r="I204" s="48">
        <v>0</v>
      </c>
      <c r="J204" s="4">
        <v>0</v>
      </c>
      <c r="K204" s="49">
        <f t="shared" si="383"/>
        <v>0</v>
      </c>
      <c r="L204" s="48">
        <v>0</v>
      </c>
      <c r="M204" s="4">
        <v>0</v>
      </c>
      <c r="N204" s="49">
        <f t="shared" si="384"/>
        <v>0</v>
      </c>
      <c r="O204" s="48">
        <v>0</v>
      </c>
      <c r="P204" s="4">
        <v>0</v>
      </c>
      <c r="Q204" s="49">
        <f t="shared" si="385"/>
        <v>0</v>
      </c>
      <c r="R204" s="48">
        <v>0</v>
      </c>
      <c r="S204" s="4">
        <v>0</v>
      </c>
      <c r="T204" s="49">
        <f t="shared" si="386"/>
        <v>0</v>
      </c>
      <c r="U204" s="48">
        <v>0</v>
      </c>
      <c r="V204" s="4">
        <v>0</v>
      </c>
      <c r="W204" s="49">
        <f t="shared" si="387"/>
        <v>0</v>
      </c>
      <c r="X204" s="48">
        <v>0</v>
      </c>
      <c r="Y204" s="4">
        <v>0</v>
      </c>
      <c r="Z204" s="49">
        <f t="shared" si="388"/>
        <v>0</v>
      </c>
      <c r="AA204" s="48">
        <v>0</v>
      </c>
      <c r="AB204" s="4">
        <v>0</v>
      </c>
      <c r="AC204" s="49">
        <f t="shared" si="389"/>
        <v>0</v>
      </c>
      <c r="AD204" s="48">
        <v>0</v>
      </c>
      <c r="AE204" s="4">
        <v>0</v>
      </c>
      <c r="AF204" s="49">
        <f t="shared" si="390"/>
        <v>0</v>
      </c>
      <c r="AG204" s="48">
        <v>0</v>
      </c>
      <c r="AH204" s="4">
        <v>0</v>
      </c>
      <c r="AI204" s="49">
        <f t="shared" si="391"/>
        <v>0</v>
      </c>
      <c r="AJ204" s="48">
        <v>0</v>
      </c>
      <c r="AK204" s="4">
        <v>0</v>
      </c>
      <c r="AL204" s="49">
        <f t="shared" si="392"/>
        <v>0</v>
      </c>
      <c r="AM204" s="48">
        <v>0</v>
      </c>
      <c r="AN204" s="4">
        <v>0</v>
      </c>
      <c r="AO204" s="49">
        <f t="shared" si="393"/>
        <v>0</v>
      </c>
      <c r="AP204" s="48">
        <v>0</v>
      </c>
      <c r="AQ204" s="4">
        <v>0</v>
      </c>
      <c r="AR204" s="49">
        <f t="shared" si="394"/>
        <v>0</v>
      </c>
      <c r="AS204" s="48">
        <v>0</v>
      </c>
      <c r="AT204" s="4">
        <v>0</v>
      </c>
      <c r="AU204" s="49">
        <f t="shared" si="395"/>
        <v>0</v>
      </c>
      <c r="AV204" s="48">
        <v>0</v>
      </c>
      <c r="AW204" s="4">
        <v>0</v>
      </c>
      <c r="AX204" s="49">
        <f t="shared" si="396"/>
        <v>0</v>
      </c>
      <c r="AY204" s="48">
        <v>0</v>
      </c>
      <c r="AZ204" s="4">
        <v>0</v>
      </c>
      <c r="BA204" s="49">
        <f t="shared" si="397"/>
        <v>0</v>
      </c>
      <c r="BB204" s="48">
        <v>0</v>
      </c>
      <c r="BC204" s="4">
        <v>0</v>
      </c>
      <c r="BD204" s="49">
        <f t="shared" si="398"/>
        <v>0</v>
      </c>
      <c r="BE204" s="48">
        <v>0</v>
      </c>
      <c r="BF204" s="4">
        <v>0</v>
      </c>
      <c r="BG204" s="49">
        <f t="shared" si="399"/>
        <v>0</v>
      </c>
      <c r="BH204" s="48">
        <v>0</v>
      </c>
      <c r="BI204" s="4">
        <v>0</v>
      </c>
      <c r="BJ204" s="49">
        <f t="shared" si="400"/>
        <v>0</v>
      </c>
      <c r="BK204" s="48">
        <v>0</v>
      </c>
      <c r="BL204" s="4">
        <v>0</v>
      </c>
      <c r="BM204" s="49">
        <f t="shared" si="401"/>
        <v>0</v>
      </c>
      <c r="BN204" s="48">
        <v>0</v>
      </c>
      <c r="BO204" s="4">
        <v>0</v>
      </c>
      <c r="BP204" s="49">
        <f t="shared" si="402"/>
        <v>0</v>
      </c>
      <c r="BQ204" s="48">
        <v>0</v>
      </c>
      <c r="BR204" s="4">
        <v>0</v>
      </c>
      <c r="BS204" s="49">
        <f t="shared" si="403"/>
        <v>0</v>
      </c>
      <c r="BT204" s="48">
        <v>0</v>
      </c>
      <c r="BU204" s="4">
        <v>0</v>
      </c>
      <c r="BV204" s="49">
        <f t="shared" si="404"/>
        <v>0</v>
      </c>
      <c r="BW204" s="48">
        <v>0</v>
      </c>
      <c r="BX204" s="4">
        <v>0</v>
      </c>
      <c r="BY204" s="49">
        <f t="shared" si="405"/>
        <v>0</v>
      </c>
      <c r="BZ204" s="48">
        <v>0</v>
      </c>
      <c r="CA204" s="4">
        <v>0</v>
      </c>
      <c r="CB204" s="49">
        <f t="shared" si="406"/>
        <v>0</v>
      </c>
      <c r="CC204" s="48">
        <v>0</v>
      </c>
      <c r="CD204" s="4">
        <v>0</v>
      </c>
      <c r="CE204" s="49">
        <f t="shared" si="407"/>
        <v>0</v>
      </c>
      <c r="CF204" s="48">
        <v>0</v>
      </c>
      <c r="CG204" s="4">
        <v>0</v>
      </c>
      <c r="CH204" s="49">
        <f t="shared" si="408"/>
        <v>0</v>
      </c>
      <c r="CI204" s="48">
        <v>0</v>
      </c>
      <c r="CJ204" s="4">
        <v>0</v>
      </c>
      <c r="CK204" s="49">
        <f t="shared" si="409"/>
        <v>0</v>
      </c>
      <c r="CL204" s="48">
        <v>0</v>
      </c>
      <c r="CM204" s="4">
        <v>0</v>
      </c>
      <c r="CN204" s="49">
        <f t="shared" si="410"/>
        <v>0</v>
      </c>
      <c r="CO204" s="48">
        <v>0</v>
      </c>
      <c r="CP204" s="4">
        <v>0</v>
      </c>
      <c r="CQ204" s="49">
        <f t="shared" si="411"/>
        <v>0</v>
      </c>
      <c r="CR204" s="48">
        <v>0</v>
      </c>
      <c r="CS204" s="4">
        <v>0</v>
      </c>
      <c r="CT204" s="49">
        <f t="shared" si="412"/>
        <v>0</v>
      </c>
      <c r="CU204" s="7">
        <f t="shared" si="414"/>
        <v>0</v>
      </c>
      <c r="CV204" s="10">
        <f t="shared" si="415"/>
        <v>0</v>
      </c>
    </row>
    <row r="205" spans="1:100" x14ac:dyDescent="0.3">
      <c r="A205" s="66">
        <v>2024</v>
      </c>
      <c r="B205" s="49" t="s">
        <v>9</v>
      </c>
      <c r="C205" s="48">
        <v>0</v>
      </c>
      <c r="D205" s="4">
        <v>0</v>
      </c>
      <c r="E205" s="49">
        <f t="shared" ref="E205:E212" si="416">IF(C205=0,0,D205/C205*1000)</f>
        <v>0</v>
      </c>
      <c r="F205" s="48">
        <v>0</v>
      </c>
      <c r="G205" s="4">
        <v>0</v>
      </c>
      <c r="H205" s="49">
        <f t="shared" si="382"/>
        <v>0</v>
      </c>
      <c r="I205" s="48">
        <v>0</v>
      </c>
      <c r="J205" s="4">
        <v>0</v>
      </c>
      <c r="K205" s="49">
        <f t="shared" si="383"/>
        <v>0</v>
      </c>
      <c r="L205" s="91">
        <v>18</v>
      </c>
      <c r="M205" s="4">
        <v>698.28200000000004</v>
      </c>
      <c r="N205" s="49">
        <f t="shared" si="384"/>
        <v>38793.444444444445</v>
      </c>
      <c r="O205" s="48">
        <v>0</v>
      </c>
      <c r="P205" s="4">
        <v>0</v>
      </c>
      <c r="Q205" s="49">
        <f t="shared" si="385"/>
        <v>0</v>
      </c>
      <c r="R205" s="48">
        <v>0</v>
      </c>
      <c r="S205" s="4">
        <v>0</v>
      </c>
      <c r="T205" s="49">
        <f t="shared" si="386"/>
        <v>0</v>
      </c>
      <c r="U205" s="48">
        <v>0</v>
      </c>
      <c r="V205" s="4">
        <v>0</v>
      </c>
      <c r="W205" s="49">
        <f t="shared" si="387"/>
        <v>0</v>
      </c>
      <c r="X205" s="48">
        <v>0</v>
      </c>
      <c r="Y205" s="4">
        <v>0</v>
      </c>
      <c r="Z205" s="49">
        <f t="shared" si="388"/>
        <v>0</v>
      </c>
      <c r="AA205" s="48">
        <v>0</v>
      </c>
      <c r="AB205" s="4">
        <v>0</v>
      </c>
      <c r="AC205" s="49">
        <f t="shared" si="389"/>
        <v>0</v>
      </c>
      <c r="AD205" s="48">
        <v>0</v>
      </c>
      <c r="AE205" s="4">
        <v>0</v>
      </c>
      <c r="AF205" s="49">
        <f t="shared" si="390"/>
        <v>0</v>
      </c>
      <c r="AG205" s="48">
        <v>0</v>
      </c>
      <c r="AH205" s="4">
        <v>0</v>
      </c>
      <c r="AI205" s="49">
        <f t="shared" si="391"/>
        <v>0</v>
      </c>
      <c r="AJ205" s="48">
        <v>0</v>
      </c>
      <c r="AK205" s="4">
        <v>0</v>
      </c>
      <c r="AL205" s="49">
        <f t="shared" si="392"/>
        <v>0</v>
      </c>
      <c r="AM205" s="48">
        <v>0</v>
      </c>
      <c r="AN205" s="4">
        <v>0</v>
      </c>
      <c r="AO205" s="49">
        <f t="shared" si="393"/>
        <v>0</v>
      </c>
      <c r="AP205" s="48">
        <v>0</v>
      </c>
      <c r="AQ205" s="4">
        <v>0</v>
      </c>
      <c r="AR205" s="49">
        <f t="shared" si="394"/>
        <v>0</v>
      </c>
      <c r="AS205" s="48">
        <v>0</v>
      </c>
      <c r="AT205" s="4">
        <v>0</v>
      </c>
      <c r="AU205" s="49">
        <f t="shared" si="395"/>
        <v>0</v>
      </c>
      <c r="AV205" s="48">
        <v>0</v>
      </c>
      <c r="AW205" s="4">
        <v>0</v>
      </c>
      <c r="AX205" s="49">
        <f t="shared" si="396"/>
        <v>0</v>
      </c>
      <c r="AY205" s="48">
        <v>0</v>
      </c>
      <c r="AZ205" s="4">
        <v>0</v>
      </c>
      <c r="BA205" s="49">
        <f t="shared" si="397"/>
        <v>0</v>
      </c>
      <c r="BB205" s="48">
        <v>0</v>
      </c>
      <c r="BC205" s="4">
        <v>0</v>
      </c>
      <c r="BD205" s="49">
        <f t="shared" si="398"/>
        <v>0</v>
      </c>
      <c r="BE205" s="48">
        <v>0</v>
      </c>
      <c r="BF205" s="4">
        <v>0</v>
      </c>
      <c r="BG205" s="49">
        <f t="shared" si="399"/>
        <v>0</v>
      </c>
      <c r="BH205" s="48">
        <v>0</v>
      </c>
      <c r="BI205" s="4">
        <v>0</v>
      </c>
      <c r="BJ205" s="49">
        <f t="shared" si="400"/>
        <v>0</v>
      </c>
      <c r="BK205" s="48">
        <v>0</v>
      </c>
      <c r="BL205" s="4">
        <v>0</v>
      </c>
      <c r="BM205" s="49">
        <f t="shared" si="401"/>
        <v>0</v>
      </c>
      <c r="BN205" s="48">
        <v>0</v>
      </c>
      <c r="BO205" s="4">
        <v>0</v>
      </c>
      <c r="BP205" s="49">
        <f t="shared" si="402"/>
        <v>0</v>
      </c>
      <c r="BQ205" s="48">
        <v>0</v>
      </c>
      <c r="BR205" s="4">
        <v>0</v>
      </c>
      <c r="BS205" s="49">
        <f t="shared" si="403"/>
        <v>0</v>
      </c>
      <c r="BT205" s="48">
        <v>0</v>
      </c>
      <c r="BU205" s="4">
        <v>0</v>
      </c>
      <c r="BV205" s="49">
        <f t="shared" si="404"/>
        <v>0</v>
      </c>
      <c r="BW205" s="48">
        <v>0</v>
      </c>
      <c r="BX205" s="4">
        <v>0</v>
      </c>
      <c r="BY205" s="49">
        <f t="shared" si="405"/>
        <v>0</v>
      </c>
      <c r="BZ205" s="48">
        <v>0</v>
      </c>
      <c r="CA205" s="4">
        <v>0</v>
      </c>
      <c r="CB205" s="49">
        <f t="shared" si="406"/>
        <v>0</v>
      </c>
      <c r="CC205" s="48">
        <v>0</v>
      </c>
      <c r="CD205" s="4">
        <v>0</v>
      </c>
      <c r="CE205" s="49">
        <f t="shared" si="407"/>
        <v>0</v>
      </c>
      <c r="CF205" s="48">
        <v>0</v>
      </c>
      <c r="CG205" s="4">
        <v>0</v>
      </c>
      <c r="CH205" s="49">
        <f t="shared" si="408"/>
        <v>0</v>
      </c>
      <c r="CI205" s="48">
        <v>0</v>
      </c>
      <c r="CJ205" s="4">
        <v>0</v>
      </c>
      <c r="CK205" s="49">
        <f t="shared" si="409"/>
        <v>0</v>
      </c>
      <c r="CL205" s="48">
        <v>0</v>
      </c>
      <c r="CM205" s="4">
        <v>0</v>
      </c>
      <c r="CN205" s="49">
        <f t="shared" si="410"/>
        <v>0</v>
      </c>
      <c r="CO205" s="48">
        <v>0</v>
      </c>
      <c r="CP205" s="4">
        <v>0</v>
      </c>
      <c r="CQ205" s="49">
        <f t="shared" si="411"/>
        <v>0</v>
      </c>
      <c r="CR205" s="48">
        <v>0</v>
      </c>
      <c r="CS205" s="4">
        <v>0</v>
      </c>
      <c r="CT205" s="49">
        <f t="shared" si="412"/>
        <v>0</v>
      </c>
      <c r="CU205" s="7">
        <f t="shared" si="414"/>
        <v>18</v>
      </c>
      <c r="CV205" s="10">
        <f t="shared" si="415"/>
        <v>698.28200000000004</v>
      </c>
    </row>
    <row r="206" spans="1:100" x14ac:dyDescent="0.3">
      <c r="A206" s="66">
        <v>2024</v>
      </c>
      <c r="B206" s="67" t="s">
        <v>10</v>
      </c>
      <c r="C206" s="48">
        <v>0</v>
      </c>
      <c r="D206" s="4">
        <v>0</v>
      </c>
      <c r="E206" s="49">
        <f t="shared" si="416"/>
        <v>0</v>
      </c>
      <c r="F206" s="48">
        <v>0</v>
      </c>
      <c r="G206" s="4">
        <v>0</v>
      </c>
      <c r="H206" s="49">
        <f t="shared" si="382"/>
        <v>0</v>
      </c>
      <c r="I206" s="48">
        <v>0</v>
      </c>
      <c r="J206" s="4">
        <v>0</v>
      </c>
      <c r="K206" s="49">
        <f t="shared" si="383"/>
        <v>0</v>
      </c>
      <c r="L206" s="48">
        <v>0</v>
      </c>
      <c r="M206" s="4">
        <v>0</v>
      </c>
      <c r="N206" s="49">
        <f t="shared" si="384"/>
        <v>0</v>
      </c>
      <c r="O206" s="91">
        <v>72.88</v>
      </c>
      <c r="P206" s="4">
        <v>1639.28</v>
      </c>
      <c r="Q206" s="49">
        <f t="shared" si="385"/>
        <v>22492.864983534579</v>
      </c>
      <c r="R206" s="48">
        <v>0</v>
      </c>
      <c r="S206" s="4">
        <v>0</v>
      </c>
      <c r="T206" s="49">
        <f t="shared" si="386"/>
        <v>0</v>
      </c>
      <c r="U206" s="48">
        <v>0</v>
      </c>
      <c r="V206" s="4">
        <v>0</v>
      </c>
      <c r="W206" s="49">
        <f t="shared" si="387"/>
        <v>0</v>
      </c>
      <c r="X206" s="48">
        <v>0</v>
      </c>
      <c r="Y206" s="4">
        <v>0</v>
      </c>
      <c r="Z206" s="49">
        <f t="shared" si="388"/>
        <v>0</v>
      </c>
      <c r="AA206" s="48">
        <v>0</v>
      </c>
      <c r="AB206" s="4">
        <v>0</v>
      </c>
      <c r="AC206" s="49">
        <f t="shared" si="389"/>
        <v>0</v>
      </c>
      <c r="AD206" s="48">
        <v>0</v>
      </c>
      <c r="AE206" s="4">
        <v>0</v>
      </c>
      <c r="AF206" s="49">
        <f t="shared" si="390"/>
        <v>0</v>
      </c>
      <c r="AG206" s="48">
        <v>0</v>
      </c>
      <c r="AH206" s="4">
        <v>0</v>
      </c>
      <c r="AI206" s="49">
        <f t="shared" si="391"/>
        <v>0</v>
      </c>
      <c r="AJ206" s="48">
        <v>0</v>
      </c>
      <c r="AK206" s="4">
        <v>0</v>
      </c>
      <c r="AL206" s="49">
        <f t="shared" si="392"/>
        <v>0</v>
      </c>
      <c r="AM206" s="48">
        <v>0</v>
      </c>
      <c r="AN206" s="4">
        <v>0</v>
      </c>
      <c r="AO206" s="49">
        <f t="shared" si="393"/>
        <v>0</v>
      </c>
      <c r="AP206" s="48">
        <v>0</v>
      </c>
      <c r="AQ206" s="4">
        <v>0</v>
      </c>
      <c r="AR206" s="49">
        <f t="shared" si="394"/>
        <v>0</v>
      </c>
      <c r="AS206" s="48">
        <v>0</v>
      </c>
      <c r="AT206" s="4">
        <v>0</v>
      </c>
      <c r="AU206" s="49">
        <f t="shared" si="395"/>
        <v>0</v>
      </c>
      <c r="AV206" s="48">
        <v>0</v>
      </c>
      <c r="AW206" s="4">
        <v>0</v>
      </c>
      <c r="AX206" s="49">
        <f t="shared" si="396"/>
        <v>0</v>
      </c>
      <c r="AY206" s="48">
        <v>0</v>
      </c>
      <c r="AZ206" s="4">
        <v>0</v>
      </c>
      <c r="BA206" s="49">
        <f t="shared" si="397"/>
        <v>0</v>
      </c>
      <c r="BB206" s="48">
        <v>0</v>
      </c>
      <c r="BC206" s="4">
        <v>0</v>
      </c>
      <c r="BD206" s="49">
        <f t="shared" si="398"/>
        <v>0</v>
      </c>
      <c r="BE206" s="48">
        <v>0</v>
      </c>
      <c r="BF206" s="4">
        <v>0</v>
      </c>
      <c r="BG206" s="49">
        <f t="shared" si="399"/>
        <v>0</v>
      </c>
      <c r="BH206" s="48">
        <v>0</v>
      </c>
      <c r="BI206" s="4">
        <v>0</v>
      </c>
      <c r="BJ206" s="49">
        <f t="shared" si="400"/>
        <v>0</v>
      </c>
      <c r="BK206" s="48">
        <v>0</v>
      </c>
      <c r="BL206" s="4">
        <v>0</v>
      </c>
      <c r="BM206" s="49">
        <f t="shared" si="401"/>
        <v>0</v>
      </c>
      <c r="BN206" s="48">
        <v>0</v>
      </c>
      <c r="BO206" s="4">
        <v>0</v>
      </c>
      <c r="BP206" s="49">
        <f t="shared" si="402"/>
        <v>0</v>
      </c>
      <c r="BQ206" s="48">
        <v>0</v>
      </c>
      <c r="BR206" s="4">
        <v>0</v>
      </c>
      <c r="BS206" s="49">
        <f t="shared" si="403"/>
        <v>0</v>
      </c>
      <c r="BT206" s="48">
        <v>0</v>
      </c>
      <c r="BU206" s="4">
        <v>0</v>
      </c>
      <c r="BV206" s="49">
        <f t="shared" si="404"/>
        <v>0</v>
      </c>
      <c r="BW206" s="48">
        <v>0</v>
      </c>
      <c r="BX206" s="4">
        <v>0</v>
      </c>
      <c r="BY206" s="49">
        <f t="shared" si="405"/>
        <v>0</v>
      </c>
      <c r="BZ206" s="48">
        <v>0</v>
      </c>
      <c r="CA206" s="4">
        <v>0</v>
      </c>
      <c r="CB206" s="49">
        <f t="shared" si="406"/>
        <v>0</v>
      </c>
      <c r="CC206" s="48">
        <v>0</v>
      </c>
      <c r="CD206" s="4">
        <v>0</v>
      </c>
      <c r="CE206" s="49">
        <f t="shared" si="407"/>
        <v>0</v>
      </c>
      <c r="CF206" s="48">
        <v>0</v>
      </c>
      <c r="CG206" s="4">
        <v>0</v>
      </c>
      <c r="CH206" s="49">
        <f t="shared" si="408"/>
        <v>0</v>
      </c>
      <c r="CI206" s="48">
        <v>0</v>
      </c>
      <c r="CJ206" s="4">
        <v>0</v>
      </c>
      <c r="CK206" s="49">
        <f t="shared" si="409"/>
        <v>0</v>
      </c>
      <c r="CL206" s="48">
        <v>0</v>
      </c>
      <c r="CM206" s="4">
        <v>0</v>
      </c>
      <c r="CN206" s="49">
        <f t="shared" si="410"/>
        <v>0</v>
      </c>
      <c r="CO206" s="48">
        <v>0</v>
      </c>
      <c r="CP206" s="4">
        <v>0</v>
      </c>
      <c r="CQ206" s="49">
        <f t="shared" si="411"/>
        <v>0</v>
      </c>
      <c r="CR206" s="48">
        <v>0</v>
      </c>
      <c r="CS206" s="4">
        <v>0</v>
      </c>
      <c r="CT206" s="49">
        <f t="shared" si="412"/>
        <v>0</v>
      </c>
      <c r="CU206" s="7">
        <f t="shared" si="414"/>
        <v>72.88</v>
      </c>
      <c r="CV206" s="10">
        <f t="shared" si="415"/>
        <v>1639.28</v>
      </c>
    </row>
    <row r="207" spans="1:100" x14ac:dyDescent="0.3">
      <c r="A207" s="66">
        <v>2024</v>
      </c>
      <c r="B207" s="67" t="s">
        <v>11</v>
      </c>
      <c r="C207" s="48">
        <v>0</v>
      </c>
      <c r="D207" s="4">
        <v>0</v>
      </c>
      <c r="E207" s="49">
        <f t="shared" si="416"/>
        <v>0</v>
      </c>
      <c r="F207" s="48">
        <v>0</v>
      </c>
      <c r="G207" s="4">
        <v>0</v>
      </c>
      <c r="H207" s="49">
        <f t="shared" si="382"/>
        <v>0</v>
      </c>
      <c r="I207" s="48">
        <v>0</v>
      </c>
      <c r="J207" s="4">
        <v>0</v>
      </c>
      <c r="K207" s="49">
        <f t="shared" si="383"/>
        <v>0</v>
      </c>
      <c r="L207" s="48">
        <v>0</v>
      </c>
      <c r="M207" s="4">
        <v>0</v>
      </c>
      <c r="N207" s="49">
        <f t="shared" si="384"/>
        <v>0</v>
      </c>
      <c r="O207" s="91">
        <v>25.65</v>
      </c>
      <c r="P207" s="125">
        <v>608.45899999999995</v>
      </c>
      <c r="Q207" s="49">
        <f t="shared" si="385"/>
        <v>23721.598440545808</v>
      </c>
      <c r="R207" s="48">
        <v>0</v>
      </c>
      <c r="S207" s="4">
        <v>0</v>
      </c>
      <c r="T207" s="49">
        <f t="shared" si="386"/>
        <v>0</v>
      </c>
      <c r="U207" s="48">
        <v>0</v>
      </c>
      <c r="V207" s="4">
        <v>0</v>
      </c>
      <c r="W207" s="49">
        <f t="shared" si="387"/>
        <v>0</v>
      </c>
      <c r="X207" s="48">
        <v>0</v>
      </c>
      <c r="Y207" s="4">
        <v>0</v>
      </c>
      <c r="Z207" s="49">
        <f t="shared" si="388"/>
        <v>0</v>
      </c>
      <c r="AA207" s="48">
        <v>0</v>
      </c>
      <c r="AB207" s="4">
        <v>0</v>
      </c>
      <c r="AC207" s="49">
        <f t="shared" si="389"/>
        <v>0</v>
      </c>
      <c r="AD207" s="48">
        <v>0</v>
      </c>
      <c r="AE207" s="4">
        <v>0</v>
      </c>
      <c r="AF207" s="49">
        <f t="shared" si="390"/>
        <v>0</v>
      </c>
      <c r="AG207" s="48">
        <v>0</v>
      </c>
      <c r="AH207" s="4">
        <v>0</v>
      </c>
      <c r="AI207" s="49">
        <f t="shared" si="391"/>
        <v>0</v>
      </c>
      <c r="AJ207" s="48">
        <v>0</v>
      </c>
      <c r="AK207" s="4">
        <v>0</v>
      </c>
      <c r="AL207" s="49">
        <f t="shared" si="392"/>
        <v>0</v>
      </c>
      <c r="AM207" s="48">
        <v>0</v>
      </c>
      <c r="AN207" s="4">
        <v>0</v>
      </c>
      <c r="AO207" s="49">
        <f t="shared" si="393"/>
        <v>0</v>
      </c>
      <c r="AP207" s="48">
        <v>0</v>
      </c>
      <c r="AQ207" s="4">
        <v>0</v>
      </c>
      <c r="AR207" s="49">
        <f t="shared" si="394"/>
        <v>0</v>
      </c>
      <c r="AS207" s="48">
        <v>0</v>
      </c>
      <c r="AT207" s="4">
        <v>0</v>
      </c>
      <c r="AU207" s="49">
        <f t="shared" si="395"/>
        <v>0</v>
      </c>
      <c r="AV207" s="48">
        <v>0</v>
      </c>
      <c r="AW207" s="4">
        <v>0</v>
      </c>
      <c r="AX207" s="49">
        <f t="shared" si="396"/>
        <v>0</v>
      </c>
      <c r="AY207" s="48">
        <v>0</v>
      </c>
      <c r="AZ207" s="4">
        <v>0</v>
      </c>
      <c r="BA207" s="49">
        <f t="shared" si="397"/>
        <v>0</v>
      </c>
      <c r="BB207" s="48">
        <v>0</v>
      </c>
      <c r="BC207" s="4">
        <v>0</v>
      </c>
      <c r="BD207" s="49">
        <f t="shared" si="398"/>
        <v>0</v>
      </c>
      <c r="BE207" s="48">
        <v>0</v>
      </c>
      <c r="BF207" s="4">
        <v>0</v>
      </c>
      <c r="BG207" s="49">
        <f t="shared" si="399"/>
        <v>0</v>
      </c>
      <c r="BH207" s="48">
        <v>0</v>
      </c>
      <c r="BI207" s="4">
        <v>0</v>
      </c>
      <c r="BJ207" s="49">
        <f t="shared" si="400"/>
        <v>0</v>
      </c>
      <c r="BK207" s="48">
        <v>0</v>
      </c>
      <c r="BL207" s="4">
        <v>0</v>
      </c>
      <c r="BM207" s="49">
        <f t="shared" si="401"/>
        <v>0</v>
      </c>
      <c r="BN207" s="48">
        <v>0</v>
      </c>
      <c r="BO207" s="4">
        <v>0</v>
      </c>
      <c r="BP207" s="49">
        <f t="shared" si="402"/>
        <v>0</v>
      </c>
      <c r="BQ207" s="48">
        <v>0</v>
      </c>
      <c r="BR207" s="4">
        <v>0</v>
      </c>
      <c r="BS207" s="49">
        <f t="shared" si="403"/>
        <v>0</v>
      </c>
      <c r="BT207" s="48">
        <v>0</v>
      </c>
      <c r="BU207" s="4">
        <v>0</v>
      </c>
      <c r="BV207" s="49">
        <f t="shared" si="404"/>
        <v>0</v>
      </c>
      <c r="BW207" s="48">
        <v>0</v>
      </c>
      <c r="BX207" s="4">
        <v>0</v>
      </c>
      <c r="BY207" s="49">
        <f t="shared" si="405"/>
        <v>0</v>
      </c>
      <c r="BZ207" s="48">
        <v>0</v>
      </c>
      <c r="CA207" s="4">
        <v>0</v>
      </c>
      <c r="CB207" s="49">
        <f t="shared" si="406"/>
        <v>0</v>
      </c>
      <c r="CC207" s="48">
        <v>0</v>
      </c>
      <c r="CD207" s="4">
        <v>0</v>
      </c>
      <c r="CE207" s="49">
        <f t="shared" si="407"/>
        <v>0</v>
      </c>
      <c r="CF207" s="48">
        <v>0</v>
      </c>
      <c r="CG207" s="4">
        <v>0</v>
      </c>
      <c r="CH207" s="49">
        <f t="shared" si="408"/>
        <v>0</v>
      </c>
      <c r="CI207" s="48">
        <v>0</v>
      </c>
      <c r="CJ207" s="4">
        <v>0</v>
      </c>
      <c r="CK207" s="49">
        <f t="shared" si="409"/>
        <v>0</v>
      </c>
      <c r="CL207" s="48">
        <v>0</v>
      </c>
      <c r="CM207" s="4">
        <v>0</v>
      </c>
      <c r="CN207" s="49">
        <f t="shared" si="410"/>
        <v>0</v>
      </c>
      <c r="CO207" s="48">
        <v>0</v>
      </c>
      <c r="CP207" s="4">
        <v>0</v>
      </c>
      <c r="CQ207" s="49">
        <f t="shared" si="411"/>
        <v>0</v>
      </c>
      <c r="CR207" s="48">
        <v>0</v>
      </c>
      <c r="CS207" s="4">
        <v>0</v>
      </c>
      <c r="CT207" s="49">
        <f t="shared" si="412"/>
        <v>0</v>
      </c>
      <c r="CU207" s="7">
        <f t="shared" si="414"/>
        <v>25.65</v>
      </c>
      <c r="CV207" s="10">
        <f t="shared" si="415"/>
        <v>608.45899999999995</v>
      </c>
    </row>
    <row r="208" spans="1:100" x14ac:dyDescent="0.3">
      <c r="A208" s="66">
        <v>2024</v>
      </c>
      <c r="B208" s="67" t="s">
        <v>12</v>
      </c>
      <c r="C208" s="48">
        <v>0</v>
      </c>
      <c r="D208" s="4">
        <v>0</v>
      </c>
      <c r="E208" s="49">
        <f t="shared" si="416"/>
        <v>0</v>
      </c>
      <c r="F208" s="48">
        <v>0</v>
      </c>
      <c r="G208" s="4">
        <v>0</v>
      </c>
      <c r="H208" s="49">
        <f t="shared" si="382"/>
        <v>0</v>
      </c>
      <c r="I208" s="48">
        <v>0</v>
      </c>
      <c r="J208" s="4">
        <v>0</v>
      </c>
      <c r="K208" s="49">
        <f t="shared" si="383"/>
        <v>0</v>
      </c>
      <c r="L208" s="48">
        <v>0</v>
      </c>
      <c r="M208" s="4">
        <v>0</v>
      </c>
      <c r="N208" s="49">
        <f t="shared" si="384"/>
        <v>0</v>
      </c>
      <c r="O208" s="48">
        <v>0</v>
      </c>
      <c r="P208" s="4">
        <v>0</v>
      </c>
      <c r="Q208" s="49">
        <f t="shared" si="385"/>
        <v>0</v>
      </c>
      <c r="R208" s="48">
        <v>0</v>
      </c>
      <c r="S208" s="4">
        <v>0</v>
      </c>
      <c r="T208" s="49">
        <f t="shared" si="386"/>
        <v>0</v>
      </c>
      <c r="U208" s="48">
        <v>0</v>
      </c>
      <c r="V208" s="4">
        <v>0</v>
      </c>
      <c r="W208" s="49">
        <f t="shared" si="387"/>
        <v>0</v>
      </c>
      <c r="X208" s="48">
        <v>0</v>
      </c>
      <c r="Y208" s="4">
        <v>0</v>
      </c>
      <c r="Z208" s="49">
        <f t="shared" si="388"/>
        <v>0</v>
      </c>
      <c r="AA208" s="48">
        <v>0</v>
      </c>
      <c r="AB208" s="4">
        <v>0</v>
      </c>
      <c r="AC208" s="49">
        <f t="shared" si="389"/>
        <v>0</v>
      </c>
      <c r="AD208" s="48">
        <v>0</v>
      </c>
      <c r="AE208" s="4">
        <v>0</v>
      </c>
      <c r="AF208" s="49">
        <f t="shared" si="390"/>
        <v>0</v>
      </c>
      <c r="AG208" s="48">
        <v>0</v>
      </c>
      <c r="AH208" s="4">
        <v>0</v>
      </c>
      <c r="AI208" s="49">
        <f t="shared" si="391"/>
        <v>0</v>
      </c>
      <c r="AJ208" s="48">
        <v>0</v>
      </c>
      <c r="AK208" s="4">
        <v>0</v>
      </c>
      <c r="AL208" s="49">
        <f t="shared" si="392"/>
        <v>0</v>
      </c>
      <c r="AM208" s="48">
        <v>0</v>
      </c>
      <c r="AN208" s="4">
        <v>0</v>
      </c>
      <c r="AO208" s="49">
        <f t="shared" si="393"/>
        <v>0</v>
      </c>
      <c r="AP208" s="48">
        <v>0</v>
      </c>
      <c r="AQ208" s="4">
        <v>0</v>
      </c>
      <c r="AR208" s="49">
        <f t="shared" si="394"/>
        <v>0</v>
      </c>
      <c r="AS208" s="48">
        <v>0</v>
      </c>
      <c r="AT208" s="4">
        <v>0</v>
      </c>
      <c r="AU208" s="49">
        <f t="shared" si="395"/>
        <v>0</v>
      </c>
      <c r="AV208" s="48">
        <v>0</v>
      </c>
      <c r="AW208" s="4">
        <v>0</v>
      </c>
      <c r="AX208" s="49">
        <f t="shared" si="396"/>
        <v>0</v>
      </c>
      <c r="AY208" s="48">
        <v>0</v>
      </c>
      <c r="AZ208" s="4">
        <v>0</v>
      </c>
      <c r="BA208" s="49">
        <f t="shared" si="397"/>
        <v>0</v>
      </c>
      <c r="BB208" s="48">
        <v>0</v>
      </c>
      <c r="BC208" s="4">
        <v>0</v>
      </c>
      <c r="BD208" s="49">
        <f t="shared" si="398"/>
        <v>0</v>
      </c>
      <c r="BE208" s="48">
        <v>0</v>
      </c>
      <c r="BF208" s="4">
        <v>0</v>
      </c>
      <c r="BG208" s="49">
        <f t="shared" si="399"/>
        <v>0</v>
      </c>
      <c r="BH208" s="48">
        <v>0</v>
      </c>
      <c r="BI208" s="4">
        <v>0</v>
      </c>
      <c r="BJ208" s="49">
        <f t="shared" si="400"/>
        <v>0</v>
      </c>
      <c r="BK208" s="48">
        <v>0</v>
      </c>
      <c r="BL208" s="4">
        <v>0</v>
      </c>
      <c r="BM208" s="49">
        <f t="shared" si="401"/>
        <v>0</v>
      </c>
      <c r="BN208" s="48">
        <v>0</v>
      </c>
      <c r="BO208" s="4">
        <v>0</v>
      </c>
      <c r="BP208" s="49">
        <f t="shared" si="402"/>
        <v>0</v>
      </c>
      <c r="BQ208" s="48">
        <v>0</v>
      </c>
      <c r="BR208" s="4">
        <v>0</v>
      </c>
      <c r="BS208" s="49">
        <f t="shared" si="403"/>
        <v>0</v>
      </c>
      <c r="BT208" s="48">
        <v>0</v>
      </c>
      <c r="BU208" s="4">
        <v>0</v>
      </c>
      <c r="BV208" s="49">
        <f t="shared" si="404"/>
        <v>0</v>
      </c>
      <c r="BW208" s="48">
        <v>0</v>
      </c>
      <c r="BX208" s="4">
        <v>0</v>
      </c>
      <c r="BY208" s="49">
        <f t="shared" si="405"/>
        <v>0</v>
      </c>
      <c r="BZ208" s="48">
        <v>0</v>
      </c>
      <c r="CA208" s="4">
        <v>0</v>
      </c>
      <c r="CB208" s="49">
        <f t="shared" si="406"/>
        <v>0</v>
      </c>
      <c r="CC208" s="48">
        <v>0</v>
      </c>
      <c r="CD208" s="4">
        <v>0</v>
      </c>
      <c r="CE208" s="49">
        <f t="shared" si="407"/>
        <v>0</v>
      </c>
      <c r="CF208" s="48">
        <v>0</v>
      </c>
      <c r="CG208" s="4">
        <v>0</v>
      </c>
      <c r="CH208" s="49">
        <f t="shared" si="408"/>
        <v>0</v>
      </c>
      <c r="CI208" s="48">
        <v>0</v>
      </c>
      <c r="CJ208" s="4">
        <v>0</v>
      </c>
      <c r="CK208" s="49">
        <f t="shared" si="409"/>
        <v>0</v>
      </c>
      <c r="CL208" s="48">
        <v>0</v>
      </c>
      <c r="CM208" s="4">
        <v>0</v>
      </c>
      <c r="CN208" s="49">
        <f t="shared" si="410"/>
        <v>0</v>
      </c>
      <c r="CO208" s="48">
        <v>0</v>
      </c>
      <c r="CP208" s="4">
        <v>0</v>
      </c>
      <c r="CQ208" s="49">
        <f t="shared" si="411"/>
        <v>0</v>
      </c>
      <c r="CR208" s="48">
        <v>0</v>
      </c>
      <c r="CS208" s="4">
        <v>0</v>
      </c>
      <c r="CT208" s="49">
        <f t="shared" si="412"/>
        <v>0</v>
      </c>
      <c r="CU208" s="7">
        <f t="shared" si="414"/>
        <v>0</v>
      </c>
      <c r="CV208" s="10">
        <f t="shared" si="415"/>
        <v>0</v>
      </c>
    </row>
    <row r="209" spans="1:100" x14ac:dyDescent="0.3">
      <c r="A209" s="66">
        <v>2024</v>
      </c>
      <c r="B209" s="67" t="s">
        <v>13</v>
      </c>
      <c r="C209" s="48">
        <v>0</v>
      </c>
      <c r="D209" s="4">
        <v>0</v>
      </c>
      <c r="E209" s="49">
        <f t="shared" si="416"/>
        <v>0</v>
      </c>
      <c r="F209" s="48">
        <v>0</v>
      </c>
      <c r="G209" s="4">
        <v>0</v>
      </c>
      <c r="H209" s="49">
        <f t="shared" si="382"/>
        <v>0</v>
      </c>
      <c r="I209" s="48">
        <v>0</v>
      </c>
      <c r="J209" s="4">
        <v>0</v>
      </c>
      <c r="K209" s="49">
        <f t="shared" si="383"/>
        <v>0</v>
      </c>
      <c r="L209" s="48">
        <v>0</v>
      </c>
      <c r="M209" s="4">
        <v>0</v>
      </c>
      <c r="N209" s="49">
        <f t="shared" si="384"/>
        <v>0</v>
      </c>
      <c r="O209" s="48">
        <v>0</v>
      </c>
      <c r="P209" s="4">
        <v>0</v>
      </c>
      <c r="Q209" s="49">
        <f t="shared" si="385"/>
        <v>0</v>
      </c>
      <c r="R209" s="48">
        <v>0</v>
      </c>
      <c r="S209" s="4">
        <v>0</v>
      </c>
      <c r="T209" s="49">
        <f t="shared" si="386"/>
        <v>0</v>
      </c>
      <c r="U209" s="48">
        <v>0</v>
      </c>
      <c r="V209" s="4">
        <v>0</v>
      </c>
      <c r="W209" s="49">
        <f t="shared" si="387"/>
        <v>0</v>
      </c>
      <c r="X209" s="48">
        <v>0</v>
      </c>
      <c r="Y209" s="4">
        <v>0</v>
      </c>
      <c r="Z209" s="49">
        <f t="shared" si="388"/>
        <v>0</v>
      </c>
      <c r="AA209" s="48">
        <v>0</v>
      </c>
      <c r="AB209" s="4">
        <v>0</v>
      </c>
      <c r="AC209" s="49">
        <f t="shared" si="389"/>
        <v>0</v>
      </c>
      <c r="AD209" s="48">
        <v>0</v>
      </c>
      <c r="AE209" s="4">
        <v>0</v>
      </c>
      <c r="AF209" s="49">
        <f t="shared" si="390"/>
        <v>0</v>
      </c>
      <c r="AG209" s="48">
        <v>0</v>
      </c>
      <c r="AH209" s="4">
        <v>0</v>
      </c>
      <c r="AI209" s="49">
        <f t="shared" si="391"/>
        <v>0</v>
      </c>
      <c r="AJ209" s="48">
        <v>0</v>
      </c>
      <c r="AK209" s="4">
        <v>0</v>
      </c>
      <c r="AL209" s="49">
        <f t="shared" si="392"/>
        <v>0</v>
      </c>
      <c r="AM209" s="48">
        <v>0</v>
      </c>
      <c r="AN209" s="4">
        <v>0</v>
      </c>
      <c r="AO209" s="49">
        <f t="shared" si="393"/>
        <v>0</v>
      </c>
      <c r="AP209" s="48">
        <v>0</v>
      </c>
      <c r="AQ209" s="4">
        <v>0</v>
      </c>
      <c r="AR209" s="49">
        <f t="shared" si="394"/>
        <v>0</v>
      </c>
      <c r="AS209" s="48">
        <v>0</v>
      </c>
      <c r="AT209" s="4">
        <v>0</v>
      </c>
      <c r="AU209" s="49">
        <f t="shared" si="395"/>
        <v>0</v>
      </c>
      <c r="AV209" s="48">
        <v>0</v>
      </c>
      <c r="AW209" s="4">
        <v>0</v>
      </c>
      <c r="AX209" s="49">
        <f t="shared" si="396"/>
        <v>0</v>
      </c>
      <c r="AY209" s="48">
        <v>0</v>
      </c>
      <c r="AZ209" s="4">
        <v>0</v>
      </c>
      <c r="BA209" s="49">
        <f t="shared" si="397"/>
        <v>0</v>
      </c>
      <c r="BB209" s="48">
        <v>0</v>
      </c>
      <c r="BC209" s="4">
        <v>0</v>
      </c>
      <c r="BD209" s="49">
        <f t="shared" si="398"/>
        <v>0</v>
      </c>
      <c r="BE209" s="48">
        <v>0</v>
      </c>
      <c r="BF209" s="4">
        <v>0</v>
      </c>
      <c r="BG209" s="49">
        <f t="shared" si="399"/>
        <v>0</v>
      </c>
      <c r="BH209" s="48">
        <v>0</v>
      </c>
      <c r="BI209" s="4">
        <v>0</v>
      </c>
      <c r="BJ209" s="49">
        <f t="shared" si="400"/>
        <v>0</v>
      </c>
      <c r="BK209" s="48">
        <v>0</v>
      </c>
      <c r="BL209" s="4">
        <v>0</v>
      </c>
      <c r="BM209" s="49">
        <f t="shared" si="401"/>
        <v>0</v>
      </c>
      <c r="BN209" s="48">
        <v>0</v>
      </c>
      <c r="BO209" s="4">
        <v>0</v>
      </c>
      <c r="BP209" s="49">
        <f t="shared" si="402"/>
        <v>0</v>
      </c>
      <c r="BQ209" s="48">
        <v>0</v>
      </c>
      <c r="BR209" s="4">
        <v>0</v>
      </c>
      <c r="BS209" s="49">
        <f t="shared" si="403"/>
        <v>0</v>
      </c>
      <c r="BT209" s="48">
        <v>0</v>
      </c>
      <c r="BU209" s="4">
        <v>0</v>
      </c>
      <c r="BV209" s="49">
        <f t="shared" si="404"/>
        <v>0</v>
      </c>
      <c r="BW209" s="48">
        <v>0</v>
      </c>
      <c r="BX209" s="4">
        <v>0</v>
      </c>
      <c r="BY209" s="49">
        <f t="shared" si="405"/>
        <v>0</v>
      </c>
      <c r="BZ209" s="48">
        <v>0</v>
      </c>
      <c r="CA209" s="4">
        <v>0</v>
      </c>
      <c r="CB209" s="49">
        <f t="shared" si="406"/>
        <v>0</v>
      </c>
      <c r="CC209" s="48">
        <v>0</v>
      </c>
      <c r="CD209" s="4">
        <v>0</v>
      </c>
      <c r="CE209" s="49">
        <f t="shared" si="407"/>
        <v>0</v>
      </c>
      <c r="CF209" s="48">
        <v>0</v>
      </c>
      <c r="CG209" s="4">
        <v>0</v>
      </c>
      <c r="CH209" s="49">
        <f t="shared" si="408"/>
        <v>0</v>
      </c>
      <c r="CI209" s="48">
        <v>0</v>
      </c>
      <c r="CJ209" s="4">
        <v>0</v>
      </c>
      <c r="CK209" s="49">
        <f t="shared" si="409"/>
        <v>0</v>
      </c>
      <c r="CL209" s="48">
        <v>0</v>
      </c>
      <c r="CM209" s="4">
        <v>0</v>
      </c>
      <c r="CN209" s="49">
        <f t="shared" si="410"/>
        <v>0</v>
      </c>
      <c r="CO209" s="48">
        <v>0</v>
      </c>
      <c r="CP209" s="4">
        <v>0</v>
      </c>
      <c r="CQ209" s="49">
        <f t="shared" si="411"/>
        <v>0</v>
      </c>
      <c r="CR209" s="48">
        <v>0</v>
      </c>
      <c r="CS209" s="4">
        <v>0</v>
      </c>
      <c r="CT209" s="49">
        <f t="shared" si="412"/>
        <v>0</v>
      </c>
      <c r="CU209" s="7">
        <f t="shared" si="414"/>
        <v>0</v>
      </c>
      <c r="CV209" s="10">
        <f t="shared" si="415"/>
        <v>0</v>
      </c>
    </row>
    <row r="210" spans="1:100" x14ac:dyDescent="0.3">
      <c r="A210" s="66">
        <v>2024</v>
      </c>
      <c r="B210" s="67" t="s">
        <v>14</v>
      </c>
      <c r="C210" s="48">
        <v>0</v>
      </c>
      <c r="D210" s="4">
        <v>0</v>
      </c>
      <c r="E210" s="49">
        <f t="shared" si="416"/>
        <v>0</v>
      </c>
      <c r="F210" s="48">
        <v>0</v>
      </c>
      <c r="G210" s="4">
        <v>0</v>
      </c>
      <c r="H210" s="49">
        <f t="shared" si="382"/>
        <v>0</v>
      </c>
      <c r="I210" s="48">
        <v>0</v>
      </c>
      <c r="J210" s="4">
        <v>0</v>
      </c>
      <c r="K210" s="49">
        <f t="shared" si="383"/>
        <v>0</v>
      </c>
      <c r="L210" s="48">
        <v>0</v>
      </c>
      <c r="M210" s="4">
        <v>0</v>
      </c>
      <c r="N210" s="49">
        <f t="shared" si="384"/>
        <v>0</v>
      </c>
      <c r="O210" s="48">
        <v>0</v>
      </c>
      <c r="P210" s="4">
        <v>0</v>
      </c>
      <c r="Q210" s="49">
        <f t="shared" si="385"/>
        <v>0</v>
      </c>
      <c r="R210" s="48">
        <v>0</v>
      </c>
      <c r="S210" s="4">
        <v>0</v>
      </c>
      <c r="T210" s="49">
        <f t="shared" si="386"/>
        <v>0</v>
      </c>
      <c r="U210" s="48">
        <v>0</v>
      </c>
      <c r="V210" s="4">
        <v>0</v>
      </c>
      <c r="W210" s="49">
        <f t="shared" si="387"/>
        <v>0</v>
      </c>
      <c r="X210" s="48">
        <v>0</v>
      </c>
      <c r="Y210" s="4">
        <v>0</v>
      </c>
      <c r="Z210" s="49">
        <f t="shared" si="388"/>
        <v>0</v>
      </c>
      <c r="AA210" s="48">
        <v>0</v>
      </c>
      <c r="AB210" s="4">
        <v>0</v>
      </c>
      <c r="AC210" s="49">
        <f t="shared" si="389"/>
        <v>0</v>
      </c>
      <c r="AD210" s="48">
        <v>0</v>
      </c>
      <c r="AE210" s="4">
        <v>0</v>
      </c>
      <c r="AF210" s="49">
        <f t="shared" si="390"/>
        <v>0</v>
      </c>
      <c r="AG210" s="48">
        <v>0</v>
      </c>
      <c r="AH210" s="4">
        <v>0</v>
      </c>
      <c r="AI210" s="49">
        <f t="shared" si="391"/>
        <v>0</v>
      </c>
      <c r="AJ210" s="48">
        <v>0</v>
      </c>
      <c r="AK210" s="4">
        <v>0</v>
      </c>
      <c r="AL210" s="49">
        <f t="shared" si="392"/>
        <v>0</v>
      </c>
      <c r="AM210" s="48">
        <v>0</v>
      </c>
      <c r="AN210" s="4">
        <v>0</v>
      </c>
      <c r="AO210" s="49">
        <f t="shared" si="393"/>
        <v>0</v>
      </c>
      <c r="AP210" s="48">
        <v>0</v>
      </c>
      <c r="AQ210" s="4">
        <v>0</v>
      </c>
      <c r="AR210" s="49">
        <f t="shared" si="394"/>
        <v>0</v>
      </c>
      <c r="AS210" s="48">
        <v>0</v>
      </c>
      <c r="AT210" s="4">
        <v>0</v>
      </c>
      <c r="AU210" s="49">
        <f t="shared" si="395"/>
        <v>0</v>
      </c>
      <c r="AV210" s="48">
        <v>0</v>
      </c>
      <c r="AW210" s="4">
        <v>0</v>
      </c>
      <c r="AX210" s="49">
        <f t="shared" si="396"/>
        <v>0</v>
      </c>
      <c r="AY210" s="48">
        <v>0</v>
      </c>
      <c r="AZ210" s="4">
        <v>0</v>
      </c>
      <c r="BA210" s="49">
        <f t="shared" si="397"/>
        <v>0</v>
      </c>
      <c r="BB210" s="48">
        <v>0</v>
      </c>
      <c r="BC210" s="4">
        <v>0</v>
      </c>
      <c r="BD210" s="49">
        <f t="shared" si="398"/>
        <v>0</v>
      </c>
      <c r="BE210" s="48">
        <v>0</v>
      </c>
      <c r="BF210" s="4">
        <v>0</v>
      </c>
      <c r="BG210" s="49">
        <f t="shared" si="399"/>
        <v>0</v>
      </c>
      <c r="BH210" s="48">
        <v>0</v>
      </c>
      <c r="BI210" s="4">
        <v>0</v>
      </c>
      <c r="BJ210" s="49">
        <f t="shared" si="400"/>
        <v>0</v>
      </c>
      <c r="BK210" s="48">
        <v>0</v>
      </c>
      <c r="BL210" s="4">
        <v>0</v>
      </c>
      <c r="BM210" s="49">
        <f t="shared" si="401"/>
        <v>0</v>
      </c>
      <c r="BN210" s="48">
        <v>0</v>
      </c>
      <c r="BO210" s="4">
        <v>0</v>
      </c>
      <c r="BP210" s="49">
        <f t="shared" si="402"/>
        <v>0</v>
      </c>
      <c r="BQ210" s="48">
        <v>0</v>
      </c>
      <c r="BR210" s="4">
        <v>0</v>
      </c>
      <c r="BS210" s="49">
        <f t="shared" si="403"/>
        <v>0</v>
      </c>
      <c r="BT210" s="48">
        <v>0</v>
      </c>
      <c r="BU210" s="4">
        <v>0</v>
      </c>
      <c r="BV210" s="49">
        <f t="shared" si="404"/>
        <v>0</v>
      </c>
      <c r="BW210" s="48">
        <v>0</v>
      </c>
      <c r="BX210" s="4">
        <v>0</v>
      </c>
      <c r="BY210" s="49">
        <f t="shared" si="405"/>
        <v>0</v>
      </c>
      <c r="BZ210" s="48">
        <v>0</v>
      </c>
      <c r="CA210" s="4">
        <v>0</v>
      </c>
      <c r="CB210" s="49">
        <f t="shared" si="406"/>
        <v>0</v>
      </c>
      <c r="CC210" s="48">
        <v>0</v>
      </c>
      <c r="CD210" s="4">
        <v>0</v>
      </c>
      <c r="CE210" s="49">
        <f t="shared" si="407"/>
        <v>0</v>
      </c>
      <c r="CF210" s="48">
        <v>0</v>
      </c>
      <c r="CG210" s="4">
        <v>0</v>
      </c>
      <c r="CH210" s="49">
        <f t="shared" si="408"/>
        <v>0</v>
      </c>
      <c r="CI210" s="48">
        <v>0</v>
      </c>
      <c r="CJ210" s="4">
        <v>0</v>
      </c>
      <c r="CK210" s="49">
        <f t="shared" si="409"/>
        <v>0</v>
      </c>
      <c r="CL210" s="48">
        <v>0</v>
      </c>
      <c r="CM210" s="4">
        <v>0</v>
      </c>
      <c r="CN210" s="49">
        <f t="shared" si="410"/>
        <v>0</v>
      </c>
      <c r="CO210" s="48">
        <v>0</v>
      </c>
      <c r="CP210" s="4">
        <v>0</v>
      </c>
      <c r="CQ210" s="49">
        <f t="shared" si="411"/>
        <v>0</v>
      </c>
      <c r="CR210" s="48">
        <v>0</v>
      </c>
      <c r="CS210" s="4">
        <v>0</v>
      </c>
      <c r="CT210" s="49">
        <f t="shared" si="412"/>
        <v>0</v>
      </c>
      <c r="CU210" s="7">
        <f t="shared" si="414"/>
        <v>0</v>
      </c>
      <c r="CV210" s="10">
        <f t="shared" si="415"/>
        <v>0</v>
      </c>
    </row>
    <row r="211" spans="1:100" x14ac:dyDescent="0.3">
      <c r="A211" s="66">
        <v>2024</v>
      </c>
      <c r="B211" s="49" t="s">
        <v>15</v>
      </c>
      <c r="C211" s="48">
        <v>0</v>
      </c>
      <c r="D211" s="4">
        <v>0</v>
      </c>
      <c r="E211" s="49">
        <f t="shared" si="416"/>
        <v>0</v>
      </c>
      <c r="F211" s="48">
        <v>0</v>
      </c>
      <c r="G211" s="4">
        <v>0</v>
      </c>
      <c r="H211" s="49">
        <f t="shared" si="382"/>
        <v>0</v>
      </c>
      <c r="I211" s="48">
        <v>0</v>
      </c>
      <c r="J211" s="4">
        <v>0</v>
      </c>
      <c r="K211" s="49">
        <f t="shared" si="383"/>
        <v>0</v>
      </c>
      <c r="L211" s="48">
        <v>0</v>
      </c>
      <c r="M211" s="4">
        <v>0</v>
      </c>
      <c r="N211" s="49">
        <f t="shared" si="384"/>
        <v>0</v>
      </c>
      <c r="O211" s="48">
        <v>0</v>
      </c>
      <c r="P211" s="4">
        <v>0</v>
      </c>
      <c r="Q211" s="49">
        <f t="shared" si="385"/>
        <v>0</v>
      </c>
      <c r="R211" s="48">
        <v>0</v>
      </c>
      <c r="S211" s="4">
        <v>0</v>
      </c>
      <c r="T211" s="49">
        <f t="shared" si="386"/>
        <v>0</v>
      </c>
      <c r="U211" s="48">
        <v>0</v>
      </c>
      <c r="V211" s="4">
        <v>0</v>
      </c>
      <c r="W211" s="49">
        <f t="shared" si="387"/>
        <v>0</v>
      </c>
      <c r="X211" s="48">
        <v>0</v>
      </c>
      <c r="Y211" s="4">
        <v>0</v>
      </c>
      <c r="Z211" s="49">
        <f t="shared" si="388"/>
        <v>0</v>
      </c>
      <c r="AA211" s="48">
        <v>0</v>
      </c>
      <c r="AB211" s="4">
        <v>0</v>
      </c>
      <c r="AC211" s="49">
        <f t="shared" si="389"/>
        <v>0</v>
      </c>
      <c r="AD211" s="48">
        <v>0</v>
      </c>
      <c r="AE211" s="4">
        <v>0</v>
      </c>
      <c r="AF211" s="49">
        <f t="shared" si="390"/>
        <v>0</v>
      </c>
      <c r="AG211" s="48">
        <v>0</v>
      </c>
      <c r="AH211" s="4">
        <v>0</v>
      </c>
      <c r="AI211" s="49">
        <f t="shared" si="391"/>
        <v>0</v>
      </c>
      <c r="AJ211" s="48">
        <v>0</v>
      </c>
      <c r="AK211" s="4">
        <v>0</v>
      </c>
      <c r="AL211" s="49">
        <f t="shared" si="392"/>
        <v>0</v>
      </c>
      <c r="AM211" s="48">
        <v>0</v>
      </c>
      <c r="AN211" s="4">
        <v>0</v>
      </c>
      <c r="AO211" s="49">
        <f t="shared" si="393"/>
        <v>0</v>
      </c>
      <c r="AP211" s="48">
        <v>0</v>
      </c>
      <c r="AQ211" s="4">
        <v>0</v>
      </c>
      <c r="AR211" s="49">
        <f t="shared" si="394"/>
        <v>0</v>
      </c>
      <c r="AS211" s="48">
        <v>0</v>
      </c>
      <c r="AT211" s="4">
        <v>0</v>
      </c>
      <c r="AU211" s="49">
        <f t="shared" si="395"/>
        <v>0</v>
      </c>
      <c r="AV211" s="48">
        <v>0</v>
      </c>
      <c r="AW211" s="4">
        <v>0</v>
      </c>
      <c r="AX211" s="49">
        <f t="shared" si="396"/>
        <v>0</v>
      </c>
      <c r="AY211" s="48">
        <v>0</v>
      </c>
      <c r="AZ211" s="4">
        <v>0</v>
      </c>
      <c r="BA211" s="49">
        <f t="shared" si="397"/>
        <v>0</v>
      </c>
      <c r="BB211" s="48">
        <v>0</v>
      </c>
      <c r="BC211" s="4">
        <v>0</v>
      </c>
      <c r="BD211" s="49">
        <f t="shared" si="398"/>
        <v>0</v>
      </c>
      <c r="BE211" s="48">
        <v>0</v>
      </c>
      <c r="BF211" s="4">
        <v>0</v>
      </c>
      <c r="BG211" s="49">
        <f t="shared" si="399"/>
        <v>0</v>
      </c>
      <c r="BH211" s="48">
        <v>0</v>
      </c>
      <c r="BI211" s="4">
        <v>0</v>
      </c>
      <c r="BJ211" s="49">
        <f t="shared" si="400"/>
        <v>0</v>
      </c>
      <c r="BK211" s="48">
        <v>0</v>
      </c>
      <c r="BL211" s="4">
        <v>0</v>
      </c>
      <c r="BM211" s="49">
        <f t="shared" si="401"/>
        <v>0</v>
      </c>
      <c r="BN211" s="48">
        <v>0</v>
      </c>
      <c r="BO211" s="4">
        <v>0</v>
      </c>
      <c r="BP211" s="49">
        <f t="shared" si="402"/>
        <v>0</v>
      </c>
      <c r="BQ211" s="48">
        <v>0</v>
      </c>
      <c r="BR211" s="4">
        <v>0</v>
      </c>
      <c r="BS211" s="49">
        <f t="shared" si="403"/>
        <v>0</v>
      </c>
      <c r="BT211" s="48">
        <v>0</v>
      </c>
      <c r="BU211" s="4">
        <v>0</v>
      </c>
      <c r="BV211" s="49">
        <f t="shared" si="404"/>
        <v>0</v>
      </c>
      <c r="BW211" s="48">
        <v>0</v>
      </c>
      <c r="BX211" s="4">
        <v>0</v>
      </c>
      <c r="BY211" s="49">
        <f t="shared" si="405"/>
        <v>0</v>
      </c>
      <c r="BZ211" s="48">
        <v>0</v>
      </c>
      <c r="CA211" s="4">
        <v>0</v>
      </c>
      <c r="CB211" s="49">
        <f t="shared" si="406"/>
        <v>0</v>
      </c>
      <c r="CC211" s="48">
        <v>0</v>
      </c>
      <c r="CD211" s="4">
        <v>0</v>
      </c>
      <c r="CE211" s="49">
        <f t="shared" si="407"/>
        <v>0</v>
      </c>
      <c r="CF211" s="48">
        <v>0</v>
      </c>
      <c r="CG211" s="4">
        <v>0</v>
      </c>
      <c r="CH211" s="49">
        <f t="shared" si="408"/>
        <v>0</v>
      </c>
      <c r="CI211" s="48">
        <v>0</v>
      </c>
      <c r="CJ211" s="4">
        <v>0</v>
      </c>
      <c r="CK211" s="49">
        <f t="shared" si="409"/>
        <v>0</v>
      </c>
      <c r="CL211" s="48">
        <v>0</v>
      </c>
      <c r="CM211" s="4">
        <v>0</v>
      </c>
      <c r="CN211" s="49">
        <f t="shared" si="410"/>
        <v>0</v>
      </c>
      <c r="CO211" s="48">
        <v>0</v>
      </c>
      <c r="CP211" s="4">
        <v>0</v>
      </c>
      <c r="CQ211" s="49">
        <f t="shared" si="411"/>
        <v>0</v>
      </c>
      <c r="CR211" s="48">
        <v>0</v>
      </c>
      <c r="CS211" s="4">
        <v>0</v>
      </c>
      <c r="CT211" s="49">
        <f t="shared" si="412"/>
        <v>0</v>
      </c>
      <c r="CU211" s="7">
        <f t="shared" si="414"/>
        <v>0</v>
      </c>
      <c r="CV211" s="10">
        <f t="shared" si="415"/>
        <v>0</v>
      </c>
    </row>
    <row r="212" spans="1:100" x14ac:dyDescent="0.3">
      <c r="A212" s="66">
        <v>2024</v>
      </c>
      <c r="B212" s="67" t="s">
        <v>16</v>
      </c>
      <c r="C212" s="48">
        <v>0</v>
      </c>
      <c r="D212" s="4">
        <v>0</v>
      </c>
      <c r="E212" s="49">
        <f t="shared" si="416"/>
        <v>0</v>
      </c>
      <c r="F212" s="48">
        <v>0</v>
      </c>
      <c r="G212" s="4">
        <v>0</v>
      </c>
      <c r="H212" s="49">
        <f t="shared" si="382"/>
        <v>0</v>
      </c>
      <c r="I212" s="48">
        <v>0</v>
      </c>
      <c r="J212" s="4">
        <v>0</v>
      </c>
      <c r="K212" s="49">
        <f t="shared" si="383"/>
        <v>0</v>
      </c>
      <c r="L212" s="48">
        <v>0</v>
      </c>
      <c r="M212" s="4">
        <v>0</v>
      </c>
      <c r="N212" s="49">
        <f t="shared" si="384"/>
        <v>0</v>
      </c>
      <c r="O212" s="48">
        <v>0</v>
      </c>
      <c r="P212" s="4">
        <v>0</v>
      </c>
      <c r="Q212" s="49">
        <f t="shared" si="385"/>
        <v>0</v>
      </c>
      <c r="R212" s="48">
        <v>0</v>
      </c>
      <c r="S212" s="4">
        <v>0</v>
      </c>
      <c r="T212" s="49">
        <f t="shared" si="386"/>
        <v>0</v>
      </c>
      <c r="U212" s="48">
        <v>0</v>
      </c>
      <c r="V212" s="4">
        <v>0</v>
      </c>
      <c r="W212" s="49">
        <f t="shared" si="387"/>
        <v>0</v>
      </c>
      <c r="X212" s="48">
        <v>0</v>
      </c>
      <c r="Y212" s="4">
        <v>0</v>
      </c>
      <c r="Z212" s="49">
        <f t="shared" si="388"/>
        <v>0</v>
      </c>
      <c r="AA212" s="48">
        <v>0</v>
      </c>
      <c r="AB212" s="4">
        <v>0</v>
      </c>
      <c r="AC212" s="49">
        <f t="shared" si="389"/>
        <v>0</v>
      </c>
      <c r="AD212" s="48">
        <v>0</v>
      </c>
      <c r="AE212" s="4">
        <v>0</v>
      </c>
      <c r="AF212" s="49">
        <f t="shared" si="390"/>
        <v>0</v>
      </c>
      <c r="AG212" s="48">
        <v>0</v>
      </c>
      <c r="AH212" s="4">
        <v>0</v>
      </c>
      <c r="AI212" s="49">
        <f t="shared" si="391"/>
        <v>0</v>
      </c>
      <c r="AJ212" s="48">
        <v>0</v>
      </c>
      <c r="AK212" s="4">
        <v>0</v>
      </c>
      <c r="AL212" s="49">
        <f t="shared" si="392"/>
        <v>0</v>
      </c>
      <c r="AM212" s="48">
        <v>0</v>
      </c>
      <c r="AN212" s="4">
        <v>0</v>
      </c>
      <c r="AO212" s="49">
        <f t="shared" si="393"/>
        <v>0</v>
      </c>
      <c r="AP212" s="48">
        <v>0</v>
      </c>
      <c r="AQ212" s="4">
        <v>0</v>
      </c>
      <c r="AR212" s="49">
        <f t="shared" si="394"/>
        <v>0</v>
      </c>
      <c r="AS212" s="48">
        <v>0</v>
      </c>
      <c r="AT212" s="4">
        <v>0</v>
      </c>
      <c r="AU212" s="49">
        <f t="shared" si="395"/>
        <v>0</v>
      </c>
      <c r="AV212" s="48">
        <v>0</v>
      </c>
      <c r="AW212" s="4">
        <v>0</v>
      </c>
      <c r="AX212" s="49">
        <f t="shared" si="396"/>
        <v>0</v>
      </c>
      <c r="AY212" s="48">
        <v>0</v>
      </c>
      <c r="AZ212" s="4">
        <v>0</v>
      </c>
      <c r="BA212" s="49">
        <f t="shared" si="397"/>
        <v>0</v>
      </c>
      <c r="BB212" s="48">
        <v>0</v>
      </c>
      <c r="BC212" s="4">
        <v>0</v>
      </c>
      <c r="BD212" s="49">
        <f t="shared" si="398"/>
        <v>0</v>
      </c>
      <c r="BE212" s="48">
        <v>0</v>
      </c>
      <c r="BF212" s="4">
        <v>0</v>
      </c>
      <c r="BG212" s="49">
        <f t="shared" si="399"/>
        <v>0</v>
      </c>
      <c r="BH212" s="48">
        <v>0</v>
      </c>
      <c r="BI212" s="4">
        <v>0</v>
      </c>
      <c r="BJ212" s="49">
        <f t="shared" si="400"/>
        <v>0</v>
      </c>
      <c r="BK212" s="48">
        <v>0</v>
      </c>
      <c r="BL212" s="4">
        <v>0</v>
      </c>
      <c r="BM212" s="49">
        <f t="shared" si="401"/>
        <v>0</v>
      </c>
      <c r="BN212" s="48">
        <v>0</v>
      </c>
      <c r="BO212" s="4">
        <v>0</v>
      </c>
      <c r="BP212" s="49">
        <f t="shared" si="402"/>
        <v>0</v>
      </c>
      <c r="BQ212" s="48">
        <v>0</v>
      </c>
      <c r="BR212" s="4">
        <v>0</v>
      </c>
      <c r="BS212" s="49">
        <f t="shared" si="403"/>
        <v>0</v>
      </c>
      <c r="BT212" s="48">
        <v>0</v>
      </c>
      <c r="BU212" s="4">
        <v>0</v>
      </c>
      <c r="BV212" s="49">
        <f t="shared" si="404"/>
        <v>0</v>
      </c>
      <c r="BW212" s="48">
        <v>0</v>
      </c>
      <c r="BX212" s="4">
        <v>0</v>
      </c>
      <c r="BY212" s="49">
        <f t="shared" si="405"/>
        <v>0</v>
      </c>
      <c r="BZ212" s="48">
        <v>0</v>
      </c>
      <c r="CA212" s="4">
        <v>0</v>
      </c>
      <c r="CB212" s="49">
        <f t="shared" si="406"/>
        <v>0</v>
      </c>
      <c r="CC212" s="48">
        <v>0</v>
      </c>
      <c r="CD212" s="4">
        <v>0</v>
      </c>
      <c r="CE212" s="49">
        <f t="shared" si="407"/>
        <v>0</v>
      </c>
      <c r="CF212" s="48">
        <v>0</v>
      </c>
      <c r="CG212" s="4">
        <v>0</v>
      </c>
      <c r="CH212" s="49">
        <f t="shared" si="408"/>
        <v>0</v>
      </c>
      <c r="CI212" s="48">
        <v>0</v>
      </c>
      <c r="CJ212" s="4">
        <v>0</v>
      </c>
      <c r="CK212" s="49">
        <f t="shared" si="409"/>
        <v>0</v>
      </c>
      <c r="CL212" s="48">
        <v>0</v>
      </c>
      <c r="CM212" s="4">
        <v>0</v>
      </c>
      <c r="CN212" s="49">
        <f t="shared" si="410"/>
        <v>0</v>
      </c>
      <c r="CO212" s="48">
        <v>0</v>
      </c>
      <c r="CP212" s="4">
        <v>0</v>
      </c>
      <c r="CQ212" s="49">
        <f t="shared" si="411"/>
        <v>0</v>
      </c>
      <c r="CR212" s="48">
        <v>0</v>
      </c>
      <c r="CS212" s="4">
        <v>0</v>
      </c>
      <c r="CT212" s="49">
        <f t="shared" si="412"/>
        <v>0</v>
      </c>
      <c r="CU212" s="7">
        <f t="shared" si="414"/>
        <v>0</v>
      </c>
      <c r="CV212" s="10">
        <f t="shared" si="415"/>
        <v>0</v>
      </c>
    </row>
    <row r="213" spans="1:100" ht="15" thickBot="1" x14ac:dyDescent="0.35">
      <c r="A213" s="80"/>
      <c r="B213" s="81" t="s">
        <v>17</v>
      </c>
      <c r="C213" s="50">
        <f t="shared" ref="C213:D213" si="417">SUM(C201:C212)</f>
        <v>0</v>
      </c>
      <c r="D213" s="33">
        <f t="shared" si="417"/>
        <v>0</v>
      </c>
      <c r="E213" s="51"/>
      <c r="F213" s="50">
        <f t="shared" ref="F213:G213" si="418">SUM(F201:F212)</f>
        <v>0</v>
      </c>
      <c r="G213" s="33">
        <f t="shared" si="418"/>
        <v>0</v>
      </c>
      <c r="H213" s="51"/>
      <c r="I213" s="50">
        <f t="shared" ref="I213:J213" si="419">SUM(I201:I212)</f>
        <v>0</v>
      </c>
      <c r="J213" s="33">
        <f t="shared" si="419"/>
        <v>0</v>
      </c>
      <c r="K213" s="51"/>
      <c r="L213" s="50">
        <f t="shared" ref="L213:M213" si="420">SUM(L201:L212)</f>
        <v>39</v>
      </c>
      <c r="M213" s="33">
        <f t="shared" si="420"/>
        <v>1401.453</v>
      </c>
      <c r="N213" s="51"/>
      <c r="O213" s="50">
        <f t="shared" ref="O213:P213" si="421">SUM(O201:O212)</f>
        <v>98.53</v>
      </c>
      <c r="P213" s="33">
        <f t="shared" si="421"/>
        <v>2247.739</v>
      </c>
      <c r="Q213" s="51"/>
      <c r="R213" s="50">
        <f t="shared" ref="R213:S213" si="422">SUM(R201:R212)</f>
        <v>0</v>
      </c>
      <c r="S213" s="33">
        <f t="shared" si="422"/>
        <v>0</v>
      </c>
      <c r="T213" s="51"/>
      <c r="U213" s="50">
        <f t="shared" ref="U213:V213" si="423">SUM(U201:U212)</f>
        <v>0</v>
      </c>
      <c r="V213" s="33">
        <f t="shared" si="423"/>
        <v>0</v>
      </c>
      <c r="W213" s="51"/>
      <c r="X213" s="50">
        <f t="shared" ref="X213:Y213" si="424">SUM(X201:X212)</f>
        <v>5.66</v>
      </c>
      <c r="Y213" s="33">
        <f t="shared" si="424"/>
        <v>602.16899999999998</v>
      </c>
      <c r="Z213" s="51"/>
      <c r="AA213" s="50">
        <f t="shared" ref="AA213:AB213" si="425">SUM(AA201:AA212)</f>
        <v>1.60538</v>
      </c>
      <c r="AB213" s="33">
        <f t="shared" si="425"/>
        <v>203.16399999999999</v>
      </c>
      <c r="AC213" s="51"/>
      <c r="AD213" s="50">
        <f t="shared" ref="AD213:AE213" si="426">SUM(AD201:AD212)</f>
        <v>0</v>
      </c>
      <c r="AE213" s="33">
        <f t="shared" si="426"/>
        <v>0</v>
      </c>
      <c r="AF213" s="51"/>
      <c r="AG213" s="50">
        <f t="shared" ref="AG213:AH213" si="427">SUM(AG201:AG212)</f>
        <v>0</v>
      </c>
      <c r="AH213" s="33">
        <f t="shared" si="427"/>
        <v>0</v>
      </c>
      <c r="AI213" s="51"/>
      <c r="AJ213" s="50">
        <f t="shared" ref="AJ213:AK213" si="428">SUM(AJ201:AJ212)</f>
        <v>0</v>
      </c>
      <c r="AK213" s="33">
        <f t="shared" si="428"/>
        <v>0</v>
      </c>
      <c r="AL213" s="51"/>
      <c r="AM213" s="50">
        <f t="shared" ref="AM213:AN213" si="429">SUM(AM201:AM212)</f>
        <v>2</v>
      </c>
      <c r="AN213" s="33">
        <f t="shared" si="429"/>
        <v>94.825999999999993</v>
      </c>
      <c r="AO213" s="51"/>
      <c r="AP213" s="50">
        <f t="shared" ref="AP213:AQ213" si="430">SUM(AP201:AP212)</f>
        <v>0</v>
      </c>
      <c r="AQ213" s="33">
        <f t="shared" si="430"/>
        <v>0</v>
      </c>
      <c r="AR213" s="51"/>
      <c r="AS213" s="50">
        <f t="shared" ref="AS213:AT213" si="431">SUM(AS201:AS212)</f>
        <v>0</v>
      </c>
      <c r="AT213" s="33">
        <f t="shared" si="431"/>
        <v>0</v>
      </c>
      <c r="AU213" s="51"/>
      <c r="AV213" s="50">
        <f t="shared" ref="AV213:AW213" si="432">SUM(AV201:AV212)</f>
        <v>0</v>
      </c>
      <c r="AW213" s="33">
        <f t="shared" si="432"/>
        <v>0</v>
      </c>
      <c r="AX213" s="51"/>
      <c r="AY213" s="50">
        <f t="shared" ref="AY213:AZ213" si="433">SUM(AY201:AY212)</f>
        <v>0</v>
      </c>
      <c r="AZ213" s="33">
        <f t="shared" si="433"/>
        <v>0</v>
      </c>
      <c r="BA213" s="51"/>
      <c r="BB213" s="50">
        <f t="shared" ref="BB213:BC213" si="434">SUM(BB201:BB212)</f>
        <v>0</v>
      </c>
      <c r="BC213" s="33">
        <f t="shared" si="434"/>
        <v>0</v>
      </c>
      <c r="BD213" s="51"/>
      <c r="BE213" s="50">
        <f t="shared" ref="BE213:BF213" si="435">SUM(BE201:BE212)</f>
        <v>0</v>
      </c>
      <c r="BF213" s="33">
        <f t="shared" si="435"/>
        <v>0</v>
      </c>
      <c r="BG213" s="51"/>
      <c r="BH213" s="50">
        <f t="shared" ref="BH213:BI213" si="436">SUM(BH201:BH212)</f>
        <v>0</v>
      </c>
      <c r="BI213" s="33">
        <f t="shared" si="436"/>
        <v>0</v>
      </c>
      <c r="BJ213" s="51"/>
      <c r="BK213" s="50">
        <f t="shared" ref="BK213:BL213" si="437">SUM(BK201:BK212)</f>
        <v>0</v>
      </c>
      <c r="BL213" s="33">
        <f t="shared" si="437"/>
        <v>0</v>
      </c>
      <c r="BM213" s="51"/>
      <c r="BN213" s="50">
        <f t="shared" ref="BN213:BO213" si="438">SUM(BN201:BN212)</f>
        <v>0</v>
      </c>
      <c r="BO213" s="33">
        <f t="shared" si="438"/>
        <v>0</v>
      </c>
      <c r="BP213" s="51"/>
      <c r="BQ213" s="50">
        <f t="shared" ref="BQ213:BR213" si="439">SUM(BQ201:BQ212)</f>
        <v>0</v>
      </c>
      <c r="BR213" s="33">
        <f t="shared" si="439"/>
        <v>0</v>
      </c>
      <c r="BS213" s="51"/>
      <c r="BT213" s="50">
        <f t="shared" ref="BT213:BU213" si="440">SUM(BT201:BT212)</f>
        <v>0</v>
      </c>
      <c r="BU213" s="33">
        <f t="shared" si="440"/>
        <v>0</v>
      </c>
      <c r="BV213" s="51"/>
      <c r="BW213" s="50">
        <f t="shared" ref="BW213:BX213" si="441">SUM(BW201:BW212)</f>
        <v>0</v>
      </c>
      <c r="BX213" s="33">
        <f t="shared" si="441"/>
        <v>0</v>
      </c>
      <c r="BY213" s="51"/>
      <c r="BZ213" s="50">
        <f t="shared" ref="BZ213:CA213" si="442">SUM(BZ201:BZ212)</f>
        <v>0</v>
      </c>
      <c r="CA213" s="33">
        <f t="shared" si="442"/>
        <v>0</v>
      </c>
      <c r="CB213" s="51"/>
      <c r="CC213" s="50">
        <f t="shared" ref="CC213:CD213" si="443">SUM(CC201:CC212)</f>
        <v>0</v>
      </c>
      <c r="CD213" s="33">
        <f t="shared" si="443"/>
        <v>0</v>
      </c>
      <c r="CE213" s="51"/>
      <c r="CF213" s="50">
        <f t="shared" ref="CF213:CG213" si="444">SUM(CF201:CF212)</f>
        <v>0</v>
      </c>
      <c r="CG213" s="33">
        <f t="shared" si="444"/>
        <v>0</v>
      </c>
      <c r="CH213" s="51"/>
      <c r="CI213" s="50">
        <f t="shared" ref="CI213:CJ213" si="445">SUM(CI201:CI212)</f>
        <v>0</v>
      </c>
      <c r="CJ213" s="33">
        <f t="shared" si="445"/>
        <v>0</v>
      </c>
      <c r="CK213" s="51"/>
      <c r="CL213" s="50">
        <f t="shared" ref="CL213:CM213" si="446">SUM(CL201:CL212)</f>
        <v>0</v>
      </c>
      <c r="CM213" s="33">
        <f t="shared" si="446"/>
        <v>0</v>
      </c>
      <c r="CN213" s="51"/>
      <c r="CO213" s="50">
        <f t="shared" ref="CO213:CP213" si="447">SUM(CO201:CO212)</f>
        <v>0</v>
      </c>
      <c r="CP213" s="33">
        <f t="shared" si="447"/>
        <v>0</v>
      </c>
      <c r="CQ213" s="51"/>
      <c r="CR213" s="50">
        <f t="shared" ref="CR213:CS213" si="448">SUM(CR201:CR212)</f>
        <v>0</v>
      </c>
      <c r="CS213" s="33">
        <f t="shared" si="448"/>
        <v>0</v>
      </c>
      <c r="CT213" s="51"/>
      <c r="CU213" s="35">
        <f t="shared" si="414"/>
        <v>146.79537999999999</v>
      </c>
      <c r="CV213" s="36">
        <f t="shared" si="415"/>
        <v>4549.3509999999997</v>
      </c>
    </row>
  </sheetData>
  <mergeCells count="34">
    <mergeCell ref="A4:B4"/>
    <mergeCell ref="CF4:CH4"/>
    <mergeCell ref="CL4:CN4"/>
    <mergeCell ref="CO4:CQ4"/>
    <mergeCell ref="CR4:CT4"/>
    <mergeCell ref="C4:E4"/>
    <mergeCell ref="F4:H4"/>
    <mergeCell ref="AD4:AF4"/>
    <mergeCell ref="R4:T4"/>
    <mergeCell ref="CI4:CK4"/>
    <mergeCell ref="I4:K4"/>
    <mergeCell ref="L4:N4"/>
    <mergeCell ref="O4:Q4"/>
    <mergeCell ref="X4:Z4"/>
    <mergeCell ref="AA4:AC4"/>
    <mergeCell ref="AM4:AO4"/>
    <mergeCell ref="CC4:CE4"/>
    <mergeCell ref="AP4:AR4"/>
    <mergeCell ref="BB4:BD4"/>
    <mergeCell ref="BQ4:BS4"/>
    <mergeCell ref="BT4:BV4"/>
    <mergeCell ref="BE4:BG4"/>
    <mergeCell ref="BN4:BP4"/>
    <mergeCell ref="BW4:BY4"/>
    <mergeCell ref="BK4:BM4"/>
    <mergeCell ref="BZ4:CB4"/>
    <mergeCell ref="AV4:AX4"/>
    <mergeCell ref="U4:W4"/>
    <mergeCell ref="AS4:AU4"/>
    <mergeCell ref="AY4:BA4"/>
    <mergeCell ref="C2:I2"/>
    <mergeCell ref="BH4:BJ4"/>
    <mergeCell ref="AG4:AI4"/>
    <mergeCell ref="AJ4:AL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K213"/>
  <sheetViews>
    <sheetView zoomScaleNormal="100" workbookViewId="0">
      <pane xSplit="2" ySplit="5" topLeftCell="C201" activePane="bottomRight" state="frozen"/>
      <selection pane="topRight" activeCell="B1" sqref="B1"/>
      <selection pane="bottomLeft" activeCell="A6" sqref="A6"/>
      <selection pane="bottomRight" activeCell="A207" sqref="A207"/>
    </sheetView>
  </sheetViews>
  <sheetFormatPr defaultColWidth="9.109375" defaultRowHeight="14.4" x14ac:dyDescent="0.3"/>
  <cols>
    <col min="1" max="1" width="9.109375" style="3"/>
    <col min="2" max="2" width="11" bestFit="1" customWidth="1"/>
    <col min="3" max="3" width="9.109375" style="8" customWidth="1"/>
    <col min="4" max="4" width="10.33203125" style="3" customWidth="1"/>
    <col min="5" max="5" width="9.88671875" style="3" bestFit="1" customWidth="1"/>
    <col min="6" max="6" width="9.109375" style="8" customWidth="1"/>
    <col min="7" max="7" width="10.33203125" style="3" bestFit="1" customWidth="1"/>
    <col min="8" max="8" width="9.88671875" style="3" bestFit="1" customWidth="1"/>
    <col min="9" max="9" width="9.109375" style="8" customWidth="1"/>
    <col min="10" max="10" width="10.33203125" style="3" bestFit="1" customWidth="1"/>
    <col min="11" max="11" width="9.44140625" style="3" bestFit="1" customWidth="1"/>
    <col min="12" max="12" width="9.109375" style="8" customWidth="1"/>
    <col min="13" max="13" width="10.33203125" style="3" bestFit="1" customWidth="1"/>
    <col min="14" max="14" width="9.44140625" style="3" bestFit="1" customWidth="1"/>
    <col min="15" max="17" width="9.44140625" style="3" customWidth="1"/>
    <col min="18" max="18" width="9.109375" style="8" customWidth="1"/>
    <col min="19" max="19" width="10.33203125" style="3" bestFit="1" customWidth="1"/>
    <col min="20" max="20" width="9.44140625" style="3" bestFit="1" customWidth="1"/>
    <col min="21" max="21" width="9.109375" style="8" customWidth="1"/>
    <col min="22" max="22" width="10.33203125" style="3" bestFit="1" customWidth="1"/>
    <col min="23" max="23" width="10.88671875" style="3" bestFit="1" customWidth="1"/>
    <col min="24" max="25" width="9.44140625" style="3" customWidth="1"/>
    <col min="26" max="26" width="10.6640625" style="3" customWidth="1"/>
    <col min="27" max="28" width="9.44140625" style="3" customWidth="1"/>
    <col min="29" max="29" width="10.6640625" style="3" customWidth="1"/>
    <col min="30" max="30" width="9.109375" style="8" customWidth="1"/>
    <col min="31" max="31" width="10.33203125" style="3" bestFit="1" customWidth="1"/>
    <col min="32" max="32" width="9.44140625" style="3" bestFit="1" customWidth="1"/>
    <col min="33" max="33" width="9.109375" style="8" customWidth="1"/>
    <col min="34" max="34" width="10.33203125" style="3" bestFit="1" customWidth="1"/>
    <col min="35" max="35" width="9.44140625" style="3" bestFit="1" customWidth="1"/>
    <col min="36" max="36" width="9.109375" style="8" customWidth="1"/>
    <col min="37" max="37" width="10.33203125" style="3" bestFit="1" customWidth="1"/>
    <col min="38" max="38" width="9.44140625" style="3" bestFit="1" customWidth="1"/>
    <col min="39" max="39" width="9.109375" style="8" customWidth="1"/>
    <col min="40" max="40" width="10.33203125" style="3" bestFit="1" customWidth="1"/>
    <col min="41" max="41" width="9.44140625" style="3" bestFit="1" customWidth="1"/>
    <col min="42" max="42" width="9.109375" style="8" customWidth="1"/>
    <col min="43" max="43" width="10.33203125" style="3" bestFit="1" customWidth="1"/>
    <col min="44" max="44" width="9.44140625" style="3" bestFit="1" customWidth="1"/>
    <col min="45" max="45" width="9.109375" style="8" customWidth="1"/>
    <col min="46" max="46" width="10.33203125" style="3" bestFit="1" customWidth="1"/>
    <col min="47" max="47" width="9.88671875" style="3" bestFit="1" customWidth="1"/>
    <col min="48" max="49" width="9.88671875" style="3" customWidth="1"/>
    <col min="50" max="50" width="10.88671875" style="3" bestFit="1" customWidth="1"/>
    <col min="51" max="51" width="9.109375" style="8" customWidth="1"/>
    <col min="52" max="52" width="10.33203125" style="3" bestFit="1" customWidth="1"/>
    <col min="53" max="53" width="9.44140625" style="3" bestFit="1" customWidth="1"/>
    <col min="54" max="54" width="9.109375" style="8" customWidth="1"/>
    <col min="55" max="55" width="10.33203125" style="3" bestFit="1" customWidth="1"/>
    <col min="56" max="56" width="13" style="3" customWidth="1"/>
    <col min="57" max="57" width="9.109375" style="8" customWidth="1"/>
    <col min="58" max="58" width="10.33203125" style="3" bestFit="1" customWidth="1"/>
    <col min="59" max="59" width="9.44140625" style="3" bestFit="1" customWidth="1"/>
    <col min="60" max="60" width="9.109375" style="8" customWidth="1"/>
    <col min="61" max="61" width="10.33203125" style="3" bestFit="1" customWidth="1"/>
    <col min="62" max="62" width="11" style="3" customWidth="1"/>
    <col min="63" max="63" width="9.109375" style="8" customWidth="1"/>
    <col min="64" max="64" width="10.33203125" style="3" bestFit="1" customWidth="1"/>
    <col min="65" max="65" width="10.5546875" style="3" customWidth="1"/>
    <col min="66" max="66" width="9.109375" style="8" customWidth="1"/>
    <col min="67" max="67" width="10.33203125" style="3" bestFit="1" customWidth="1"/>
    <col min="68" max="68" width="9.44140625" style="3" bestFit="1" customWidth="1"/>
    <col min="69" max="69" width="9.109375" style="8" customWidth="1"/>
    <col min="70" max="70" width="10.33203125" style="3" bestFit="1" customWidth="1"/>
    <col min="71" max="71" width="12" style="3" customWidth="1"/>
    <col min="72" max="72" width="9.109375" style="8" customWidth="1"/>
    <col min="73" max="73" width="10.33203125" style="3" bestFit="1" customWidth="1"/>
    <col min="74" max="74" width="9.44140625" style="3" bestFit="1" customWidth="1"/>
    <col min="75" max="75" width="9.109375" style="8" customWidth="1"/>
    <col min="76" max="76" width="10.33203125" style="3" bestFit="1" customWidth="1"/>
    <col min="77" max="77" width="12.77734375" style="3" customWidth="1"/>
    <col min="78" max="78" width="9.88671875" style="8" bestFit="1" customWidth="1"/>
    <col min="79" max="80" width="10.88671875" style="3" bestFit="1" customWidth="1"/>
    <col min="81" max="81" width="10.6640625" style="8" customWidth="1"/>
    <col min="82" max="82" width="10.33203125" style="3" bestFit="1" customWidth="1"/>
    <col min="83" max="83" width="11.109375" style="3" customWidth="1"/>
    <col min="84" max="84" width="13.5546875" style="8" bestFit="1" customWidth="1"/>
    <col min="85" max="85" width="13" style="3" bestFit="1" customWidth="1"/>
    <col min="86" max="86" width="9.109375" style="3"/>
    <col min="87" max="87" width="1.6640625" style="3" customWidth="1"/>
    <col min="88" max="90" width="9.109375" style="3"/>
    <col min="91" max="91" width="1.6640625" style="3" customWidth="1"/>
    <col min="92" max="94" width="9.109375" style="3"/>
    <col min="95" max="95" width="1.6640625" style="3" customWidth="1"/>
    <col min="96" max="96" width="12.109375" style="3" customWidth="1"/>
    <col min="97" max="98" width="9.109375" style="3"/>
    <col min="99" max="99" width="1.6640625" style="3" customWidth="1"/>
    <col min="100" max="102" width="9.109375" style="3"/>
    <col min="103" max="103" width="1.6640625" style="3" customWidth="1"/>
    <col min="104" max="106" width="9.109375" style="3"/>
    <col min="107" max="107" width="1.6640625" style="3" customWidth="1"/>
    <col min="108" max="110" width="9.109375" style="3"/>
    <col min="111" max="111" width="1.6640625" style="3" customWidth="1"/>
    <col min="112" max="16384" width="9.109375" style="3"/>
  </cols>
  <sheetData>
    <row r="1" spans="1:193" s="21" customFormat="1" x14ac:dyDescent="0.3">
      <c r="B1" s="19"/>
      <c r="C1" s="20"/>
      <c r="F1" s="20"/>
      <c r="I1" s="20"/>
      <c r="L1" s="20"/>
      <c r="R1" s="20"/>
      <c r="U1" s="20"/>
      <c r="AD1" s="20"/>
      <c r="AG1" s="20"/>
      <c r="AJ1" s="20"/>
      <c r="AM1" s="20"/>
      <c r="AP1" s="20"/>
      <c r="AS1" s="20"/>
      <c r="AY1" s="20"/>
      <c r="BB1" s="20"/>
      <c r="BE1" s="20"/>
      <c r="BH1" s="20"/>
      <c r="BK1" s="20"/>
      <c r="BN1" s="20"/>
      <c r="BQ1" s="20"/>
      <c r="BT1" s="20"/>
      <c r="BW1" s="20"/>
      <c r="BZ1" s="20"/>
      <c r="CC1" s="20"/>
      <c r="CF1" s="20"/>
    </row>
    <row r="2" spans="1:193" s="25" customFormat="1" ht="21" customHeight="1" x14ac:dyDescent="0.4">
      <c r="B2" s="22" t="s">
        <v>48</v>
      </c>
      <c r="C2" s="106" t="s">
        <v>49</v>
      </c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U2" s="26"/>
      <c r="AD2" s="26"/>
      <c r="AG2" s="26"/>
      <c r="AJ2" s="26"/>
      <c r="AM2" s="26"/>
      <c r="AP2" s="26"/>
      <c r="AS2" s="26"/>
      <c r="AY2" s="26"/>
      <c r="BB2" s="26"/>
      <c r="BE2" s="26"/>
      <c r="BH2" s="26"/>
      <c r="BK2" s="26"/>
      <c r="BN2" s="26"/>
      <c r="BQ2" s="26"/>
      <c r="BT2" s="26"/>
      <c r="BW2" s="26"/>
      <c r="BZ2" s="26"/>
      <c r="CC2" s="26"/>
      <c r="CF2" s="26"/>
    </row>
    <row r="3" spans="1:193" s="25" customFormat="1" ht="16.2" thickBot="1" x14ac:dyDescent="0.35">
      <c r="B3" s="27"/>
      <c r="C3" s="26"/>
      <c r="F3" s="26"/>
      <c r="I3" s="28"/>
      <c r="J3" s="29"/>
      <c r="K3" s="29"/>
      <c r="L3" s="26"/>
      <c r="R3" s="26"/>
      <c r="U3" s="26"/>
      <c r="AD3" s="26"/>
      <c r="AG3" s="26"/>
      <c r="AJ3" s="26"/>
      <c r="AM3" s="26"/>
      <c r="AP3" s="26"/>
      <c r="AS3" s="26"/>
      <c r="AY3" s="26"/>
      <c r="BB3" s="26"/>
      <c r="BE3" s="26"/>
      <c r="BH3" s="26"/>
      <c r="BK3" s="26"/>
      <c r="BN3" s="26"/>
      <c r="BQ3" s="26"/>
      <c r="BT3" s="26"/>
      <c r="BW3" s="26"/>
      <c r="BZ3" s="26"/>
      <c r="CC3" s="26"/>
      <c r="CF3" s="26"/>
    </row>
    <row r="4" spans="1:193" s="97" customFormat="1" ht="45" customHeight="1" x14ac:dyDescent="0.3">
      <c r="A4" s="121" t="s">
        <v>0</v>
      </c>
      <c r="B4" s="122"/>
      <c r="C4" s="118" t="s">
        <v>33</v>
      </c>
      <c r="D4" s="119"/>
      <c r="E4" s="120"/>
      <c r="F4" s="118" t="s">
        <v>34</v>
      </c>
      <c r="G4" s="119"/>
      <c r="H4" s="120"/>
      <c r="I4" s="112" t="s">
        <v>19</v>
      </c>
      <c r="J4" s="113"/>
      <c r="K4" s="114"/>
      <c r="L4" s="112" t="s">
        <v>20</v>
      </c>
      <c r="M4" s="113"/>
      <c r="N4" s="114"/>
      <c r="O4" s="118" t="s">
        <v>50</v>
      </c>
      <c r="P4" s="119"/>
      <c r="Q4" s="120"/>
      <c r="R4" s="112" t="s">
        <v>21</v>
      </c>
      <c r="S4" s="113"/>
      <c r="T4" s="114"/>
      <c r="U4" s="118" t="s">
        <v>41</v>
      </c>
      <c r="V4" s="119"/>
      <c r="W4" s="120"/>
      <c r="X4" s="118" t="s">
        <v>65</v>
      </c>
      <c r="Y4" s="119"/>
      <c r="Z4" s="120"/>
      <c r="AA4" s="118" t="s">
        <v>63</v>
      </c>
      <c r="AB4" s="119"/>
      <c r="AC4" s="120"/>
      <c r="AD4" s="112" t="s">
        <v>22</v>
      </c>
      <c r="AE4" s="113"/>
      <c r="AF4" s="114"/>
      <c r="AG4" s="112" t="s">
        <v>23</v>
      </c>
      <c r="AH4" s="113"/>
      <c r="AI4" s="114"/>
      <c r="AJ4" s="118" t="s">
        <v>42</v>
      </c>
      <c r="AK4" s="119"/>
      <c r="AL4" s="120"/>
      <c r="AM4" s="112" t="s">
        <v>24</v>
      </c>
      <c r="AN4" s="113"/>
      <c r="AO4" s="114"/>
      <c r="AP4" s="112" t="s">
        <v>25</v>
      </c>
      <c r="AQ4" s="113"/>
      <c r="AR4" s="114"/>
      <c r="AS4" s="115" t="s">
        <v>35</v>
      </c>
      <c r="AT4" s="116"/>
      <c r="AU4" s="117"/>
      <c r="AV4" s="115" t="s">
        <v>52</v>
      </c>
      <c r="AW4" s="123"/>
      <c r="AX4" s="124"/>
      <c r="AY4" s="115" t="s">
        <v>36</v>
      </c>
      <c r="AZ4" s="116"/>
      <c r="BA4" s="117"/>
      <c r="BB4" s="112" t="s">
        <v>43</v>
      </c>
      <c r="BC4" s="113"/>
      <c r="BD4" s="114"/>
      <c r="BE4" s="112" t="s">
        <v>44</v>
      </c>
      <c r="BF4" s="113"/>
      <c r="BG4" s="114"/>
      <c r="BH4" s="115" t="s">
        <v>37</v>
      </c>
      <c r="BI4" s="116"/>
      <c r="BJ4" s="117"/>
      <c r="BK4" s="112" t="s">
        <v>51</v>
      </c>
      <c r="BL4" s="113"/>
      <c r="BM4" s="114"/>
      <c r="BN4" s="112" t="s">
        <v>38</v>
      </c>
      <c r="BO4" s="113"/>
      <c r="BP4" s="114"/>
      <c r="BQ4" s="118" t="s">
        <v>46</v>
      </c>
      <c r="BR4" s="119"/>
      <c r="BS4" s="120"/>
      <c r="BT4" s="112" t="s">
        <v>29</v>
      </c>
      <c r="BU4" s="113"/>
      <c r="BV4" s="114"/>
      <c r="BW4" s="118" t="s">
        <v>47</v>
      </c>
      <c r="BX4" s="119"/>
      <c r="BY4" s="120"/>
      <c r="BZ4" s="115" t="s">
        <v>39</v>
      </c>
      <c r="CA4" s="116"/>
      <c r="CB4" s="117"/>
      <c r="CC4" s="118" t="s">
        <v>40</v>
      </c>
      <c r="CD4" s="119"/>
      <c r="CE4" s="120"/>
      <c r="CF4" s="95" t="s">
        <v>30</v>
      </c>
      <c r="CG4" s="94" t="s">
        <v>30</v>
      </c>
      <c r="CH4" s="96"/>
      <c r="CJ4" s="96"/>
      <c r="CK4" s="96"/>
      <c r="CL4" s="96"/>
      <c r="CN4" s="96"/>
      <c r="CO4" s="96"/>
      <c r="CP4" s="96"/>
      <c r="CR4" s="96"/>
      <c r="CS4" s="96"/>
      <c r="CT4" s="96"/>
      <c r="CV4" s="96"/>
      <c r="CW4" s="96"/>
      <c r="CX4" s="96"/>
      <c r="CZ4" s="96"/>
      <c r="DA4" s="96"/>
      <c r="DB4" s="96"/>
      <c r="DD4" s="96"/>
      <c r="DE4" s="96"/>
      <c r="DF4" s="96"/>
      <c r="DH4" s="96"/>
      <c r="DI4" s="96"/>
      <c r="DJ4" s="96"/>
    </row>
    <row r="5" spans="1:193" ht="45" customHeight="1" thickBot="1" x14ac:dyDescent="0.35">
      <c r="A5" s="64" t="s">
        <v>1</v>
      </c>
      <c r="B5" s="65" t="s">
        <v>59</v>
      </c>
      <c r="C5" s="38" t="s">
        <v>2</v>
      </c>
      <c r="D5" s="37" t="s">
        <v>3</v>
      </c>
      <c r="E5" s="39" t="s">
        <v>4</v>
      </c>
      <c r="F5" s="38" t="s">
        <v>2</v>
      </c>
      <c r="G5" s="37" t="s">
        <v>3</v>
      </c>
      <c r="H5" s="39" t="s">
        <v>4</v>
      </c>
      <c r="I5" s="38" t="s">
        <v>2</v>
      </c>
      <c r="J5" s="37" t="s">
        <v>3</v>
      </c>
      <c r="K5" s="39" t="s">
        <v>4</v>
      </c>
      <c r="L5" s="38" t="s">
        <v>2</v>
      </c>
      <c r="M5" s="37" t="s">
        <v>3</v>
      </c>
      <c r="N5" s="39" t="s">
        <v>4</v>
      </c>
      <c r="O5" s="38" t="s">
        <v>2</v>
      </c>
      <c r="P5" s="37" t="s">
        <v>3</v>
      </c>
      <c r="Q5" s="39" t="s">
        <v>4</v>
      </c>
      <c r="R5" s="38" t="s">
        <v>2</v>
      </c>
      <c r="S5" s="37" t="s">
        <v>3</v>
      </c>
      <c r="T5" s="39" t="s">
        <v>4</v>
      </c>
      <c r="U5" s="38" t="s">
        <v>2</v>
      </c>
      <c r="V5" s="37" t="s">
        <v>3</v>
      </c>
      <c r="W5" s="39" t="s">
        <v>4</v>
      </c>
      <c r="X5" s="38" t="s">
        <v>2</v>
      </c>
      <c r="Y5" s="37" t="s">
        <v>3</v>
      </c>
      <c r="Z5" s="39" t="s">
        <v>4</v>
      </c>
      <c r="AA5" s="38" t="s">
        <v>2</v>
      </c>
      <c r="AB5" s="37" t="s">
        <v>3</v>
      </c>
      <c r="AC5" s="39" t="s">
        <v>4</v>
      </c>
      <c r="AD5" s="38" t="s">
        <v>2</v>
      </c>
      <c r="AE5" s="37" t="s">
        <v>3</v>
      </c>
      <c r="AF5" s="39" t="s">
        <v>4</v>
      </c>
      <c r="AG5" s="38" t="s">
        <v>2</v>
      </c>
      <c r="AH5" s="37" t="s">
        <v>3</v>
      </c>
      <c r="AI5" s="39" t="s">
        <v>4</v>
      </c>
      <c r="AJ5" s="38" t="s">
        <v>2</v>
      </c>
      <c r="AK5" s="37" t="s">
        <v>3</v>
      </c>
      <c r="AL5" s="39" t="s">
        <v>4</v>
      </c>
      <c r="AM5" s="38" t="s">
        <v>2</v>
      </c>
      <c r="AN5" s="37" t="s">
        <v>3</v>
      </c>
      <c r="AO5" s="39" t="s">
        <v>4</v>
      </c>
      <c r="AP5" s="38" t="s">
        <v>2</v>
      </c>
      <c r="AQ5" s="37" t="s">
        <v>3</v>
      </c>
      <c r="AR5" s="39" t="s">
        <v>4</v>
      </c>
      <c r="AS5" s="38" t="s">
        <v>2</v>
      </c>
      <c r="AT5" s="37" t="s">
        <v>3</v>
      </c>
      <c r="AU5" s="39" t="s">
        <v>4</v>
      </c>
      <c r="AV5" s="38" t="s">
        <v>2</v>
      </c>
      <c r="AW5" s="37" t="s">
        <v>3</v>
      </c>
      <c r="AX5" s="39" t="s">
        <v>4</v>
      </c>
      <c r="AY5" s="38" t="s">
        <v>2</v>
      </c>
      <c r="AZ5" s="37" t="s">
        <v>3</v>
      </c>
      <c r="BA5" s="39" t="s">
        <v>4</v>
      </c>
      <c r="BB5" s="38" t="s">
        <v>2</v>
      </c>
      <c r="BC5" s="37" t="s">
        <v>3</v>
      </c>
      <c r="BD5" s="39" t="s">
        <v>4</v>
      </c>
      <c r="BE5" s="38" t="s">
        <v>2</v>
      </c>
      <c r="BF5" s="37" t="s">
        <v>3</v>
      </c>
      <c r="BG5" s="39" t="s">
        <v>4</v>
      </c>
      <c r="BH5" s="38" t="s">
        <v>2</v>
      </c>
      <c r="BI5" s="37" t="s">
        <v>3</v>
      </c>
      <c r="BJ5" s="39" t="s">
        <v>4</v>
      </c>
      <c r="BK5" s="38" t="s">
        <v>2</v>
      </c>
      <c r="BL5" s="37" t="s">
        <v>3</v>
      </c>
      <c r="BM5" s="39" t="s">
        <v>4</v>
      </c>
      <c r="BN5" s="38" t="s">
        <v>2</v>
      </c>
      <c r="BO5" s="37" t="s">
        <v>3</v>
      </c>
      <c r="BP5" s="39" t="s">
        <v>4</v>
      </c>
      <c r="BQ5" s="38" t="s">
        <v>2</v>
      </c>
      <c r="BR5" s="37" t="s">
        <v>3</v>
      </c>
      <c r="BS5" s="39" t="s">
        <v>4</v>
      </c>
      <c r="BT5" s="38" t="s">
        <v>2</v>
      </c>
      <c r="BU5" s="37" t="s">
        <v>3</v>
      </c>
      <c r="BV5" s="39" t="s">
        <v>4</v>
      </c>
      <c r="BW5" s="38" t="s">
        <v>2</v>
      </c>
      <c r="BX5" s="37" t="s">
        <v>3</v>
      </c>
      <c r="BY5" s="39" t="s">
        <v>4</v>
      </c>
      <c r="BZ5" s="38" t="s">
        <v>2</v>
      </c>
      <c r="CA5" s="37" t="s">
        <v>3</v>
      </c>
      <c r="CB5" s="39" t="s">
        <v>4</v>
      </c>
      <c r="CC5" s="38" t="s">
        <v>2</v>
      </c>
      <c r="CD5" s="37" t="s">
        <v>3</v>
      </c>
      <c r="CE5" s="39" t="s">
        <v>4</v>
      </c>
      <c r="CF5" s="38" t="s">
        <v>31</v>
      </c>
      <c r="CG5" s="39" t="s">
        <v>32</v>
      </c>
      <c r="CH5" s="1"/>
      <c r="CI5" s="2"/>
      <c r="CJ5" s="1"/>
      <c r="CK5" s="1"/>
      <c r="CL5" s="1"/>
      <c r="CM5" s="2"/>
      <c r="CN5" s="1"/>
      <c r="CO5" s="1"/>
      <c r="CP5" s="1"/>
      <c r="CQ5" s="2"/>
      <c r="CR5" s="1"/>
      <c r="CS5" s="1"/>
      <c r="CT5" s="1"/>
      <c r="CU5" s="2"/>
      <c r="CV5" s="1"/>
      <c r="CW5" s="1"/>
      <c r="CX5" s="1"/>
      <c r="CY5" s="2"/>
      <c r="CZ5" s="1"/>
      <c r="DA5" s="1"/>
      <c r="DB5" s="1"/>
      <c r="DC5" s="2"/>
      <c r="DD5" s="1"/>
      <c r="DE5" s="1"/>
      <c r="DF5" s="1"/>
      <c r="DG5" s="2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</row>
    <row r="6" spans="1:193" x14ac:dyDescent="0.3">
      <c r="A6" s="66">
        <v>2009</v>
      </c>
      <c r="B6" s="67" t="s">
        <v>5</v>
      </c>
      <c r="C6" s="48">
        <v>1</v>
      </c>
      <c r="D6" s="4">
        <v>18</v>
      </c>
      <c r="E6" s="49">
        <f>D6/C6*1000</f>
        <v>18000</v>
      </c>
      <c r="F6" s="48">
        <v>0</v>
      </c>
      <c r="G6" s="4">
        <v>0</v>
      </c>
      <c r="H6" s="49">
        <v>0</v>
      </c>
      <c r="I6" s="48">
        <v>0</v>
      </c>
      <c r="J6" s="4">
        <v>0</v>
      </c>
      <c r="K6" s="49">
        <v>0</v>
      </c>
      <c r="L6" s="48">
        <v>0</v>
      </c>
      <c r="M6" s="4">
        <v>0</v>
      </c>
      <c r="N6" s="49">
        <v>0</v>
      </c>
      <c r="O6" s="48">
        <v>0</v>
      </c>
      <c r="P6" s="4">
        <v>0</v>
      </c>
      <c r="Q6" s="49">
        <v>0</v>
      </c>
      <c r="R6" s="48">
        <v>0</v>
      </c>
      <c r="S6" s="4">
        <v>0</v>
      </c>
      <c r="T6" s="49">
        <v>0</v>
      </c>
      <c r="U6" s="48">
        <v>0</v>
      </c>
      <c r="V6" s="4">
        <v>0</v>
      </c>
      <c r="W6" s="49">
        <v>0</v>
      </c>
      <c r="X6" s="48">
        <v>0</v>
      </c>
      <c r="Y6" s="4">
        <v>0</v>
      </c>
      <c r="Z6" s="49">
        <f t="shared" ref="Z6:Z17" si="0">IF(X6=0,0,Y6/X6*1000)</f>
        <v>0</v>
      </c>
      <c r="AA6" s="48">
        <v>0</v>
      </c>
      <c r="AB6" s="4">
        <v>0</v>
      </c>
      <c r="AC6" s="49">
        <v>0</v>
      </c>
      <c r="AD6" s="48">
        <v>0</v>
      </c>
      <c r="AE6" s="4">
        <v>0</v>
      </c>
      <c r="AF6" s="49">
        <v>0</v>
      </c>
      <c r="AG6" s="48">
        <v>0</v>
      </c>
      <c r="AH6" s="4">
        <v>0</v>
      </c>
      <c r="AI6" s="49">
        <v>0</v>
      </c>
      <c r="AJ6" s="48">
        <v>0</v>
      </c>
      <c r="AK6" s="4">
        <v>0</v>
      </c>
      <c r="AL6" s="49">
        <v>0</v>
      </c>
      <c r="AM6" s="48">
        <v>0</v>
      </c>
      <c r="AN6" s="4">
        <v>0</v>
      </c>
      <c r="AO6" s="49">
        <v>0</v>
      </c>
      <c r="AP6" s="48">
        <v>0</v>
      </c>
      <c r="AQ6" s="4">
        <v>0</v>
      </c>
      <c r="AR6" s="49">
        <v>0</v>
      </c>
      <c r="AS6" s="48">
        <v>0</v>
      </c>
      <c r="AT6" s="4">
        <v>0</v>
      </c>
      <c r="AU6" s="49">
        <v>0</v>
      </c>
      <c r="AV6" s="48">
        <v>0</v>
      </c>
      <c r="AW6" s="4">
        <v>0</v>
      </c>
      <c r="AX6" s="49">
        <v>0</v>
      </c>
      <c r="AY6" s="48">
        <v>0</v>
      </c>
      <c r="AZ6" s="4">
        <v>0</v>
      </c>
      <c r="BA6" s="49">
        <v>0</v>
      </c>
      <c r="BB6" s="48">
        <v>0</v>
      </c>
      <c r="BC6" s="4">
        <v>0</v>
      </c>
      <c r="BD6" s="49">
        <v>0</v>
      </c>
      <c r="BE6" s="48">
        <v>0</v>
      </c>
      <c r="BF6" s="4">
        <v>0</v>
      </c>
      <c r="BG6" s="49">
        <v>0</v>
      </c>
      <c r="BH6" s="48">
        <v>0</v>
      </c>
      <c r="BI6" s="4">
        <v>0</v>
      </c>
      <c r="BJ6" s="49">
        <v>0</v>
      </c>
      <c r="BK6" s="48">
        <v>0</v>
      </c>
      <c r="BL6" s="4">
        <v>0</v>
      </c>
      <c r="BM6" s="49">
        <v>0</v>
      </c>
      <c r="BN6" s="48">
        <v>0</v>
      </c>
      <c r="BO6" s="4">
        <v>0</v>
      </c>
      <c r="BP6" s="49">
        <v>0</v>
      </c>
      <c r="BQ6" s="48">
        <v>0</v>
      </c>
      <c r="BR6" s="4">
        <v>0</v>
      </c>
      <c r="BS6" s="49">
        <v>0</v>
      </c>
      <c r="BT6" s="48">
        <v>0</v>
      </c>
      <c r="BU6" s="4">
        <v>0</v>
      </c>
      <c r="BV6" s="49">
        <v>0</v>
      </c>
      <c r="BW6" s="48">
        <v>0</v>
      </c>
      <c r="BX6" s="4">
        <v>0</v>
      </c>
      <c r="BY6" s="49">
        <v>0</v>
      </c>
      <c r="BZ6" s="48">
        <v>0</v>
      </c>
      <c r="CA6" s="4">
        <v>0</v>
      </c>
      <c r="CB6" s="49">
        <v>0</v>
      </c>
      <c r="CC6" s="48">
        <v>0</v>
      </c>
      <c r="CD6" s="4">
        <v>0</v>
      </c>
      <c r="CE6" s="49">
        <v>0</v>
      </c>
      <c r="CF6" s="7">
        <f t="shared" ref="CF6:CF37" si="1">C6+F6+I6+L6+R6+U6+AD6+AG6+AJ6+AM6+AP6+AS6+AY6+BB6+BH6+BE6+BN6+BQ6+BT6+BW6+BZ6+CC6</f>
        <v>1</v>
      </c>
      <c r="CG6" s="11">
        <f t="shared" ref="CG6:CG37" si="2">D6+G6+J6+M6+S6+V6+AE6+AH6+AK6+AN6+AQ6+AT6+AZ6+BC6+BI6+BF6+BO6+BR6+BU6+BX6+CA6+CD6</f>
        <v>18</v>
      </c>
      <c r="CH6" s="1"/>
      <c r="CI6" s="2"/>
      <c r="CJ6" s="1"/>
      <c r="CK6" s="1"/>
      <c r="CL6" s="1"/>
      <c r="CM6" s="2"/>
      <c r="CN6" s="1"/>
      <c r="CO6" s="1"/>
      <c r="CP6" s="1"/>
      <c r="CQ6" s="2"/>
      <c r="CR6" s="1"/>
      <c r="CS6" s="1"/>
      <c r="CT6" s="1"/>
      <c r="CU6" s="2"/>
      <c r="CV6" s="1"/>
      <c r="CW6" s="1"/>
      <c r="CX6" s="1"/>
      <c r="CY6" s="2"/>
      <c r="CZ6" s="1"/>
      <c r="DA6" s="1"/>
      <c r="DB6" s="1"/>
      <c r="DC6" s="2"/>
      <c r="DD6" s="1"/>
      <c r="DE6" s="1"/>
      <c r="DF6" s="1"/>
      <c r="DG6" s="2"/>
      <c r="DH6" s="1"/>
      <c r="DI6" s="1"/>
      <c r="DJ6" s="1"/>
    </row>
    <row r="7" spans="1:193" x14ac:dyDescent="0.3">
      <c r="A7" s="66">
        <v>2009</v>
      </c>
      <c r="B7" s="67" t="s">
        <v>6</v>
      </c>
      <c r="C7" s="48">
        <v>0</v>
      </c>
      <c r="D7" s="4">
        <v>0</v>
      </c>
      <c r="E7" s="49">
        <v>0</v>
      </c>
      <c r="F7" s="48">
        <v>0</v>
      </c>
      <c r="G7" s="4">
        <v>0</v>
      </c>
      <c r="H7" s="49">
        <v>0</v>
      </c>
      <c r="I7" s="48">
        <v>0</v>
      </c>
      <c r="J7" s="4">
        <v>0</v>
      </c>
      <c r="K7" s="49">
        <v>0</v>
      </c>
      <c r="L7" s="48">
        <v>0</v>
      </c>
      <c r="M7" s="4">
        <v>0</v>
      </c>
      <c r="N7" s="49">
        <v>0</v>
      </c>
      <c r="O7" s="48">
        <v>0</v>
      </c>
      <c r="P7" s="4">
        <v>0</v>
      </c>
      <c r="Q7" s="49">
        <v>0</v>
      </c>
      <c r="R7" s="48">
        <v>0</v>
      </c>
      <c r="S7" s="4">
        <v>0</v>
      </c>
      <c r="T7" s="49">
        <v>0</v>
      </c>
      <c r="U7" s="48">
        <v>0</v>
      </c>
      <c r="V7" s="4">
        <v>0</v>
      </c>
      <c r="W7" s="49">
        <v>0</v>
      </c>
      <c r="X7" s="48">
        <v>0</v>
      </c>
      <c r="Y7" s="4">
        <v>0</v>
      </c>
      <c r="Z7" s="49">
        <f t="shared" si="0"/>
        <v>0</v>
      </c>
      <c r="AA7" s="48">
        <v>0</v>
      </c>
      <c r="AB7" s="4">
        <v>0</v>
      </c>
      <c r="AC7" s="49">
        <v>0</v>
      </c>
      <c r="AD7" s="48">
        <v>0</v>
      </c>
      <c r="AE7" s="4">
        <v>0</v>
      </c>
      <c r="AF7" s="49">
        <v>0</v>
      </c>
      <c r="AG7" s="48">
        <v>0</v>
      </c>
      <c r="AH7" s="4">
        <v>0</v>
      </c>
      <c r="AI7" s="49">
        <v>0</v>
      </c>
      <c r="AJ7" s="48">
        <v>0</v>
      </c>
      <c r="AK7" s="4">
        <v>0</v>
      </c>
      <c r="AL7" s="49">
        <v>0</v>
      </c>
      <c r="AM7" s="48">
        <v>0</v>
      </c>
      <c r="AN7" s="4">
        <v>0</v>
      </c>
      <c r="AO7" s="49">
        <v>0</v>
      </c>
      <c r="AP7" s="48">
        <v>0</v>
      </c>
      <c r="AQ7" s="4">
        <v>0</v>
      </c>
      <c r="AR7" s="49">
        <v>0</v>
      </c>
      <c r="AS7" s="48">
        <v>0</v>
      </c>
      <c r="AT7" s="4">
        <v>0</v>
      </c>
      <c r="AU7" s="49">
        <v>0</v>
      </c>
      <c r="AV7" s="48">
        <v>0</v>
      </c>
      <c r="AW7" s="4">
        <v>0</v>
      </c>
      <c r="AX7" s="49">
        <v>0</v>
      </c>
      <c r="AY7" s="48">
        <v>0</v>
      </c>
      <c r="AZ7" s="4">
        <v>0</v>
      </c>
      <c r="BA7" s="49">
        <v>0</v>
      </c>
      <c r="BB7" s="48">
        <v>0</v>
      </c>
      <c r="BC7" s="4">
        <v>0</v>
      </c>
      <c r="BD7" s="49">
        <v>0</v>
      </c>
      <c r="BE7" s="48">
        <v>0</v>
      </c>
      <c r="BF7" s="4">
        <v>0</v>
      </c>
      <c r="BG7" s="49">
        <v>0</v>
      </c>
      <c r="BH7" s="48">
        <v>0</v>
      </c>
      <c r="BI7" s="4">
        <v>0</v>
      </c>
      <c r="BJ7" s="49">
        <v>0</v>
      </c>
      <c r="BK7" s="48">
        <v>0</v>
      </c>
      <c r="BL7" s="4">
        <v>0</v>
      </c>
      <c r="BM7" s="49">
        <v>0</v>
      </c>
      <c r="BN7" s="48">
        <v>0</v>
      </c>
      <c r="BO7" s="4">
        <v>0</v>
      </c>
      <c r="BP7" s="49">
        <v>0</v>
      </c>
      <c r="BQ7" s="48">
        <v>0</v>
      </c>
      <c r="BR7" s="4">
        <v>0</v>
      </c>
      <c r="BS7" s="49">
        <v>0</v>
      </c>
      <c r="BT7" s="48">
        <v>0</v>
      </c>
      <c r="BU7" s="4">
        <v>0</v>
      </c>
      <c r="BV7" s="49">
        <v>0</v>
      </c>
      <c r="BW7" s="48">
        <v>0</v>
      </c>
      <c r="BX7" s="4">
        <v>0</v>
      </c>
      <c r="BY7" s="49">
        <v>0</v>
      </c>
      <c r="BZ7" s="48">
        <v>0</v>
      </c>
      <c r="CA7" s="4">
        <v>0</v>
      </c>
      <c r="CB7" s="49">
        <v>0</v>
      </c>
      <c r="CC7" s="48">
        <v>0</v>
      </c>
      <c r="CD7" s="4">
        <v>0</v>
      </c>
      <c r="CE7" s="49">
        <v>0</v>
      </c>
      <c r="CF7" s="7">
        <f t="shared" si="1"/>
        <v>0</v>
      </c>
      <c r="CG7" s="11">
        <f t="shared" si="2"/>
        <v>0</v>
      </c>
      <c r="CH7" s="1"/>
      <c r="CI7" s="2"/>
      <c r="CJ7" s="1"/>
      <c r="CK7" s="1"/>
      <c r="CL7" s="1"/>
      <c r="CM7" s="2"/>
      <c r="CN7" s="1"/>
      <c r="CO7" s="1"/>
      <c r="CP7" s="1"/>
      <c r="CQ7" s="2"/>
      <c r="CR7" s="1"/>
      <c r="CS7" s="1"/>
      <c r="CT7" s="1"/>
      <c r="CU7" s="2"/>
      <c r="CV7" s="1"/>
      <c r="CW7" s="1"/>
      <c r="CX7" s="1"/>
      <c r="CY7" s="2"/>
      <c r="CZ7" s="1"/>
      <c r="DA7" s="1"/>
      <c r="DB7" s="1"/>
      <c r="DC7" s="2"/>
      <c r="DD7" s="1"/>
      <c r="DE7" s="1"/>
      <c r="DF7" s="1"/>
      <c r="DG7" s="2"/>
      <c r="DH7" s="1"/>
      <c r="DI7" s="1"/>
      <c r="DJ7" s="1"/>
    </row>
    <row r="8" spans="1:193" x14ac:dyDescent="0.3">
      <c r="A8" s="66">
        <v>2009</v>
      </c>
      <c r="B8" s="67" t="s">
        <v>7</v>
      </c>
      <c r="C8" s="48">
        <v>0</v>
      </c>
      <c r="D8" s="4">
        <v>0</v>
      </c>
      <c r="E8" s="49">
        <v>0</v>
      </c>
      <c r="F8" s="48">
        <v>0</v>
      </c>
      <c r="G8" s="4">
        <v>0</v>
      </c>
      <c r="H8" s="49">
        <v>0</v>
      </c>
      <c r="I8" s="48">
        <v>0</v>
      </c>
      <c r="J8" s="4">
        <v>0</v>
      </c>
      <c r="K8" s="49">
        <v>0</v>
      </c>
      <c r="L8" s="48">
        <v>0</v>
      </c>
      <c r="M8" s="4">
        <v>0</v>
      </c>
      <c r="N8" s="49">
        <v>0</v>
      </c>
      <c r="O8" s="48">
        <v>0</v>
      </c>
      <c r="P8" s="4">
        <v>0</v>
      </c>
      <c r="Q8" s="49">
        <v>0</v>
      </c>
      <c r="R8" s="48">
        <v>0</v>
      </c>
      <c r="S8" s="4">
        <v>0</v>
      </c>
      <c r="T8" s="49">
        <v>0</v>
      </c>
      <c r="U8" s="48">
        <v>0</v>
      </c>
      <c r="V8" s="4">
        <v>0</v>
      </c>
      <c r="W8" s="49">
        <v>0</v>
      </c>
      <c r="X8" s="48">
        <v>0</v>
      </c>
      <c r="Y8" s="4">
        <v>0</v>
      </c>
      <c r="Z8" s="49">
        <f t="shared" si="0"/>
        <v>0</v>
      </c>
      <c r="AA8" s="48">
        <v>0</v>
      </c>
      <c r="AB8" s="4">
        <v>0</v>
      </c>
      <c r="AC8" s="49">
        <v>0</v>
      </c>
      <c r="AD8" s="48">
        <v>0</v>
      </c>
      <c r="AE8" s="4">
        <v>0</v>
      </c>
      <c r="AF8" s="49">
        <v>0</v>
      </c>
      <c r="AG8" s="48">
        <v>0</v>
      </c>
      <c r="AH8" s="4">
        <v>0</v>
      </c>
      <c r="AI8" s="49">
        <v>0</v>
      </c>
      <c r="AJ8" s="48">
        <v>0</v>
      </c>
      <c r="AK8" s="4">
        <v>0</v>
      </c>
      <c r="AL8" s="49">
        <v>0</v>
      </c>
      <c r="AM8" s="48">
        <v>0</v>
      </c>
      <c r="AN8" s="4">
        <v>0</v>
      </c>
      <c r="AO8" s="49">
        <v>0</v>
      </c>
      <c r="AP8" s="48">
        <v>0</v>
      </c>
      <c r="AQ8" s="4">
        <v>0</v>
      </c>
      <c r="AR8" s="49">
        <v>0</v>
      </c>
      <c r="AS8" s="48">
        <v>0</v>
      </c>
      <c r="AT8" s="4">
        <v>0</v>
      </c>
      <c r="AU8" s="49">
        <v>0</v>
      </c>
      <c r="AV8" s="48">
        <v>0</v>
      </c>
      <c r="AW8" s="4">
        <v>0</v>
      </c>
      <c r="AX8" s="49">
        <v>0</v>
      </c>
      <c r="AY8" s="48">
        <v>0</v>
      </c>
      <c r="AZ8" s="4">
        <v>0</v>
      </c>
      <c r="BA8" s="49">
        <v>0</v>
      </c>
      <c r="BB8" s="48">
        <v>0</v>
      </c>
      <c r="BC8" s="4">
        <v>0</v>
      </c>
      <c r="BD8" s="49">
        <v>0</v>
      </c>
      <c r="BE8" s="48">
        <v>0</v>
      </c>
      <c r="BF8" s="4">
        <v>0</v>
      </c>
      <c r="BG8" s="49">
        <v>0</v>
      </c>
      <c r="BH8" s="48">
        <v>0</v>
      </c>
      <c r="BI8" s="4">
        <v>0</v>
      </c>
      <c r="BJ8" s="49">
        <v>0</v>
      </c>
      <c r="BK8" s="48">
        <v>0</v>
      </c>
      <c r="BL8" s="4">
        <v>0</v>
      </c>
      <c r="BM8" s="49">
        <v>0</v>
      </c>
      <c r="BN8" s="48">
        <v>0</v>
      </c>
      <c r="BO8" s="4">
        <v>0</v>
      </c>
      <c r="BP8" s="49">
        <v>0</v>
      </c>
      <c r="BQ8" s="48">
        <v>0</v>
      </c>
      <c r="BR8" s="4">
        <v>0</v>
      </c>
      <c r="BS8" s="49">
        <v>0</v>
      </c>
      <c r="BT8" s="48">
        <v>0</v>
      </c>
      <c r="BU8" s="4">
        <v>0</v>
      </c>
      <c r="BV8" s="49">
        <v>0</v>
      </c>
      <c r="BW8" s="48">
        <v>0</v>
      </c>
      <c r="BX8" s="4">
        <v>0</v>
      </c>
      <c r="BY8" s="49">
        <v>0</v>
      </c>
      <c r="BZ8" s="48">
        <v>0</v>
      </c>
      <c r="CA8" s="4">
        <v>0</v>
      </c>
      <c r="CB8" s="49">
        <v>0</v>
      </c>
      <c r="CC8" s="48">
        <v>1</v>
      </c>
      <c r="CD8" s="4">
        <v>34</v>
      </c>
      <c r="CE8" s="49">
        <f>CD8/CC8*1000</f>
        <v>34000</v>
      </c>
      <c r="CF8" s="7">
        <f t="shared" si="1"/>
        <v>1</v>
      </c>
      <c r="CG8" s="11">
        <f t="shared" si="2"/>
        <v>34</v>
      </c>
      <c r="CH8" s="1"/>
      <c r="CI8" s="2"/>
      <c r="CJ8" s="1"/>
      <c r="CK8" s="1"/>
      <c r="CL8" s="1"/>
      <c r="CM8" s="2"/>
      <c r="CN8" s="1"/>
      <c r="CO8" s="1"/>
      <c r="CP8" s="1"/>
      <c r="CQ8" s="2"/>
      <c r="CR8" s="1"/>
      <c r="CS8" s="1"/>
      <c r="CT8" s="1"/>
      <c r="CU8" s="2"/>
      <c r="CV8" s="1"/>
      <c r="CW8" s="1"/>
      <c r="CX8" s="1"/>
      <c r="CY8" s="2"/>
      <c r="CZ8" s="1"/>
      <c r="DA8" s="1"/>
      <c r="DB8" s="1"/>
      <c r="DC8" s="2"/>
      <c r="DD8" s="1"/>
      <c r="DE8" s="1"/>
      <c r="DF8" s="1"/>
      <c r="DG8" s="2"/>
      <c r="DH8" s="1"/>
      <c r="DI8" s="1"/>
      <c r="DJ8" s="1"/>
    </row>
    <row r="9" spans="1:193" x14ac:dyDescent="0.3">
      <c r="A9" s="66">
        <v>2009</v>
      </c>
      <c r="B9" s="67" t="s">
        <v>8</v>
      </c>
      <c r="C9" s="48">
        <v>0</v>
      </c>
      <c r="D9" s="4">
        <v>0</v>
      </c>
      <c r="E9" s="49">
        <v>0</v>
      </c>
      <c r="F9" s="48">
        <v>0</v>
      </c>
      <c r="G9" s="4">
        <v>0</v>
      </c>
      <c r="H9" s="49">
        <v>0</v>
      </c>
      <c r="I9" s="48">
        <v>0</v>
      </c>
      <c r="J9" s="4">
        <v>0</v>
      </c>
      <c r="K9" s="49">
        <v>0</v>
      </c>
      <c r="L9" s="48">
        <v>0</v>
      </c>
      <c r="M9" s="4">
        <v>0</v>
      </c>
      <c r="N9" s="49">
        <v>0</v>
      </c>
      <c r="O9" s="48">
        <v>0</v>
      </c>
      <c r="P9" s="4">
        <v>0</v>
      </c>
      <c r="Q9" s="49">
        <v>0</v>
      </c>
      <c r="R9" s="48">
        <v>0</v>
      </c>
      <c r="S9" s="4">
        <v>0</v>
      </c>
      <c r="T9" s="49">
        <v>0</v>
      </c>
      <c r="U9" s="48">
        <v>0</v>
      </c>
      <c r="V9" s="4">
        <v>0</v>
      </c>
      <c r="W9" s="49">
        <v>0</v>
      </c>
      <c r="X9" s="48">
        <v>0</v>
      </c>
      <c r="Y9" s="4">
        <v>0</v>
      </c>
      <c r="Z9" s="49">
        <f t="shared" si="0"/>
        <v>0</v>
      </c>
      <c r="AA9" s="48">
        <v>0</v>
      </c>
      <c r="AB9" s="4">
        <v>0</v>
      </c>
      <c r="AC9" s="49">
        <v>0</v>
      </c>
      <c r="AD9" s="48">
        <v>0</v>
      </c>
      <c r="AE9" s="4">
        <v>0</v>
      </c>
      <c r="AF9" s="49">
        <v>0</v>
      </c>
      <c r="AG9" s="48">
        <v>0</v>
      </c>
      <c r="AH9" s="4">
        <v>0</v>
      </c>
      <c r="AI9" s="49">
        <v>0</v>
      </c>
      <c r="AJ9" s="48">
        <v>0</v>
      </c>
      <c r="AK9" s="4">
        <v>0</v>
      </c>
      <c r="AL9" s="49">
        <v>0</v>
      </c>
      <c r="AM9" s="48">
        <v>0</v>
      </c>
      <c r="AN9" s="4">
        <v>0</v>
      </c>
      <c r="AO9" s="49">
        <v>0</v>
      </c>
      <c r="AP9" s="48">
        <v>0</v>
      </c>
      <c r="AQ9" s="4">
        <v>0</v>
      </c>
      <c r="AR9" s="49">
        <v>0</v>
      </c>
      <c r="AS9" s="48">
        <v>0</v>
      </c>
      <c r="AT9" s="4">
        <v>0</v>
      </c>
      <c r="AU9" s="49">
        <v>0</v>
      </c>
      <c r="AV9" s="48">
        <v>0</v>
      </c>
      <c r="AW9" s="4">
        <v>0</v>
      </c>
      <c r="AX9" s="49">
        <v>0</v>
      </c>
      <c r="AY9" s="48">
        <v>0</v>
      </c>
      <c r="AZ9" s="4">
        <v>0</v>
      </c>
      <c r="BA9" s="49">
        <v>0</v>
      </c>
      <c r="BB9" s="48">
        <v>0</v>
      </c>
      <c r="BC9" s="4">
        <v>0</v>
      </c>
      <c r="BD9" s="49">
        <v>0</v>
      </c>
      <c r="BE9" s="48">
        <v>0</v>
      </c>
      <c r="BF9" s="4">
        <v>0</v>
      </c>
      <c r="BG9" s="49">
        <v>0</v>
      </c>
      <c r="BH9" s="48">
        <v>0</v>
      </c>
      <c r="BI9" s="4">
        <v>0</v>
      </c>
      <c r="BJ9" s="49">
        <v>0</v>
      </c>
      <c r="BK9" s="48">
        <v>0</v>
      </c>
      <c r="BL9" s="4">
        <v>0</v>
      </c>
      <c r="BM9" s="49">
        <v>0</v>
      </c>
      <c r="BN9" s="48">
        <v>0</v>
      </c>
      <c r="BO9" s="4">
        <v>0</v>
      </c>
      <c r="BP9" s="49">
        <v>0</v>
      </c>
      <c r="BQ9" s="48">
        <v>0</v>
      </c>
      <c r="BR9" s="4">
        <v>0</v>
      </c>
      <c r="BS9" s="49">
        <v>0</v>
      </c>
      <c r="BT9" s="48">
        <v>0</v>
      </c>
      <c r="BU9" s="4">
        <v>0</v>
      </c>
      <c r="BV9" s="49">
        <v>0</v>
      </c>
      <c r="BW9" s="48">
        <v>0</v>
      </c>
      <c r="BX9" s="4">
        <v>0</v>
      </c>
      <c r="BY9" s="49">
        <v>0</v>
      </c>
      <c r="BZ9" s="48">
        <v>0</v>
      </c>
      <c r="CA9" s="4">
        <v>0</v>
      </c>
      <c r="CB9" s="49">
        <v>0</v>
      </c>
      <c r="CC9" s="48">
        <v>0</v>
      </c>
      <c r="CD9" s="4">
        <v>33</v>
      </c>
      <c r="CE9" s="49">
        <v>0</v>
      </c>
      <c r="CF9" s="7">
        <f t="shared" si="1"/>
        <v>0</v>
      </c>
      <c r="CG9" s="11">
        <f t="shared" si="2"/>
        <v>33</v>
      </c>
      <c r="CH9" s="1"/>
      <c r="CI9" s="2"/>
      <c r="CJ9" s="1"/>
      <c r="CK9" s="1"/>
      <c r="CL9" s="1"/>
      <c r="CM9" s="2"/>
      <c r="CN9" s="1"/>
      <c r="CO9" s="1"/>
      <c r="CP9" s="1"/>
      <c r="CQ9" s="2"/>
      <c r="CR9" s="1"/>
      <c r="CS9" s="1"/>
      <c r="CT9" s="1"/>
      <c r="CU9" s="2"/>
      <c r="CV9" s="1"/>
      <c r="CW9" s="1"/>
      <c r="CX9" s="1"/>
      <c r="CY9" s="2"/>
      <c r="CZ9" s="1"/>
      <c r="DA9" s="1"/>
      <c r="DB9" s="1"/>
      <c r="DC9" s="2"/>
      <c r="DD9" s="1"/>
      <c r="DE9" s="1"/>
      <c r="DF9" s="1"/>
      <c r="DG9" s="2"/>
      <c r="DH9" s="1"/>
      <c r="DI9" s="1"/>
      <c r="DJ9" s="1"/>
    </row>
    <row r="10" spans="1:193" x14ac:dyDescent="0.3">
      <c r="A10" s="66">
        <v>2009</v>
      </c>
      <c r="B10" s="67" t="s">
        <v>9</v>
      </c>
      <c r="C10" s="48">
        <v>0</v>
      </c>
      <c r="D10" s="4">
        <v>0</v>
      </c>
      <c r="E10" s="49">
        <v>0</v>
      </c>
      <c r="F10" s="48">
        <v>0</v>
      </c>
      <c r="G10" s="4">
        <v>0</v>
      </c>
      <c r="H10" s="49">
        <v>0</v>
      </c>
      <c r="I10" s="48">
        <v>0</v>
      </c>
      <c r="J10" s="4">
        <v>0</v>
      </c>
      <c r="K10" s="49">
        <v>0</v>
      </c>
      <c r="L10" s="48">
        <v>0</v>
      </c>
      <c r="M10" s="4">
        <v>0</v>
      </c>
      <c r="N10" s="49">
        <v>0</v>
      </c>
      <c r="O10" s="48">
        <v>0</v>
      </c>
      <c r="P10" s="4">
        <v>0</v>
      </c>
      <c r="Q10" s="49">
        <v>0</v>
      </c>
      <c r="R10" s="48">
        <v>0</v>
      </c>
      <c r="S10" s="4">
        <v>0</v>
      </c>
      <c r="T10" s="49">
        <v>0</v>
      </c>
      <c r="U10" s="48">
        <v>0</v>
      </c>
      <c r="V10" s="4">
        <v>0</v>
      </c>
      <c r="W10" s="49">
        <v>0</v>
      </c>
      <c r="X10" s="48">
        <v>0</v>
      </c>
      <c r="Y10" s="4">
        <v>0</v>
      </c>
      <c r="Z10" s="49">
        <f t="shared" si="0"/>
        <v>0</v>
      </c>
      <c r="AA10" s="48">
        <v>0</v>
      </c>
      <c r="AB10" s="4">
        <v>0</v>
      </c>
      <c r="AC10" s="49">
        <v>0</v>
      </c>
      <c r="AD10" s="48">
        <v>0</v>
      </c>
      <c r="AE10" s="4">
        <v>0</v>
      </c>
      <c r="AF10" s="49">
        <v>0</v>
      </c>
      <c r="AG10" s="48">
        <v>0</v>
      </c>
      <c r="AH10" s="4">
        <v>0</v>
      </c>
      <c r="AI10" s="49">
        <v>0</v>
      </c>
      <c r="AJ10" s="48">
        <v>0</v>
      </c>
      <c r="AK10" s="4">
        <v>0</v>
      </c>
      <c r="AL10" s="49">
        <v>0</v>
      </c>
      <c r="AM10" s="48">
        <v>0</v>
      </c>
      <c r="AN10" s="4">
        <v>0</v>
      </c>
      <c r="AO10" s="49">
        <v>0</v>
      </c>
      <c r="AP10" s="48">
        <v>0</v>
      </c>
      <c r="AQ10" s="4">
        <v>0</v>
      </c>
      <c r="AR10" s="49">
        <v>0</v>
      </c>
      <c r="AS10" s="48">
        <v>0</v>
      </c>
      <c r="AT10" s="4">
        <v>0</v>
      </c>
      <c r="AU10" s="49">
        <v>0</v>
      </c>
      <c r="AV10" s="48">
        <v>0</v>
      </c>
      <c r="AW10" s="4">
        <v>0</v>
      </c>
      <c r="AX10" s="49">
        <v>0</v>
      </c>
      <c r="AY10" s="48">
        <v>0</v>
      </c>
      <c r="AZ10" s="4">
        <v>0</v>
      </c>
      <c r="BA10" s="49">
        <v>0</v>
      </c>
      <c r="BB10" s="48">
        <v>0</v>
      </c>
      <c r="BC10" s="4">
        <v>0</v>
      </c>
      <c r="BD10" s="49">
        <v>0</v>
      </c>
      <c r="BE10" s="48">
        <v>0</v>
      </c>
      <c r="BF10" s="4">
        <v>0</v>
      </c>
      <c r="BG10" s="49">
        <v>0</v>
      </c>
      <c r="BH10" s="48">
        <v>150</v>
      </c>
      <c r="BI10" s="4">
        <v>664</v>
      </c>
      <c r="BJ10" s="49">
        <f>BI10/BH10*1000</f>
        <v>4426.666666666667</v>
      </c>
      <c r="BK10" s="48">
        <v>0</v>
      </c>
      <c r="BL10" s="4">
        <v>0</v>
      </c>
      <c r="BM10" s="49">
        <v>0</v>
      </c>
      <c r="BN10" s="48">
        <v>0</v>
      </c>
      <c r="BO10" s="4">
        <v>0</v>
      </c>
      <c r="BP10" s="49">
        <v>0</v>
      </c>
      <c r="BQ10" s="48">
        <v>0</v>
      </c>
      <c r="BR10" s="4">
        <v>0</v>
      </c>
      <c r="BS10" s="49">
        <v>0</v>
      </c>
      <c r="BT10" s="48">
        <v>0</v>
      </c>
      <c r="BU10" s="4">
        <v>0</v>
      </c>
      <c r="BV10" s="49">
        <v>0</v>
      </c>
      <c r="BW10" s="48">
        <v>0</v>
      </c>
      <c r="BX10" s="4">
        <v>0</v>
      </c>
      <c r="BY10" s="49">
        <v>0</v>
      </c>
      <c r="BZ10" s="48">
        <v>0</v>
      </c>
      <c r="CA10" s="4">
        <v>0</v>
      </c>
      <c r="CB10" s="49">
        <v>0</v>
      </c>
      <c r="CC10" s="48">
        <v>0</v>
      </c>
      <c r="CD10" s="4">
        <v>0</v>
      </c>
      <c r="CE10" s="49">
        <v>0</v>
      </c>
      <c r="CF10" s="7">
        <f t="shared" si="1"/>
        <v>150</v>
      </c>
      <c r="CG10" s="11">
        <f t="shared" si="2"/>
        <v>664</v>
      </c>
      <c r="CH10" s="1"/>
      <c r="CI10" s="2"/>
      <c r="CJ10" s="1"/>
      <c r="CK10" s="1"/>
      <c r="CL10" s="1"/>
      <c r="CM10" s="2"/>
      <c r="CN10" s="1"/>
      <c r="CO10" s="1"/>
      <c r="CP10" s="1"/>
      <c r="CQ10" s="2"/>
      <c r="CR10" s="1"/>
      <c r="CS10" s="1"/>
      <c r="CT10" s="1"/>
      <c r="CU10" s="2"/>
      <c r="CV10" s="1"/>
      <c r="CW10" s="1"/>
      <c r="CX10" s="1"/>
      <c r="CY10" s="2"/>
      <c r="CZ10" s="1"/>
      <c r="DA10" s="1"/>
      <c r="DB10" s="1"/>
      <c r="DC10" s="2"/>
      <c r="DD10" s="1"/>
      <c r="DE10" s="1"/>
      <c r="DF10" s="1"/>
      <c r="DG10" s="2"/>
      <c r="DH10" s="1"/>
      <c r="DI10" s="1"/>
      <c r="DJ10" s="1"/>
    </row>
    <row r="11" spans="1:193" x14ac:dyDescent="0.3">
      <c r="A11" s="66">
        <v>2009</v>
      </c>
      <c r="B11" s="67" t="s">
        <v>10</v>
      </c>
      <c r="C11" s="48">
        <v>0</v>
      </c>
      <c r="D11" s="4">
        <v>0</v>
      </c>
      <c r="E11" s="49">
        <v>0</v>
      </c>
      <c r="F11" s="48">
        <v>0</v>
      </c>
      <c r="G11" s="4">
        <v>0</v>
      </c>
      <c r="H11" s="49">
        <v>0</v>
      </c>
      <c r="I11" s="48">
        <v>0</v>
      </c>
      <c r="J11" s="4">
        <v>0</v>
      </c>
      <c r="K11" s="49">
        <v>0</v>
      </c>
      <c r="L11" s="48">
        <v>0</v>
      </c>
      <c r="M11" s="4">
        <v>0</v>
      </c>
      <c r="N11" s="49">
        <v>0</v>
      </c>
      <c r="O11" s="48">
        <v>0</v>
      </c>
      <c r="P11" s="4">
        <v>0</v>
      </c>
      <c r="Q11" s="49">
        <v>0</v>
      </c>
      <c r="R11" s="48">
        <v>0</v>
      </c>
      <c r="S11" s="4">
        <v>0</v>
      </c>
      <c r="T11" s="49">
        <v>0</v>
      </c>
      <c r="U11" s="48">
        <v>0</v>
      </c>
      <c r="V11" s="4">
        <v>0</v>
      </c>
      <c r="W11" s="49">
        <v>0</v>
      </c>
      <c r="X11" s="48">
        <v>0</v>
      </c>
      <c r="Y11" s="4">
        <v>0</v>
      </c>
      <c r="Z11" s="49">
        <f t="shared" si="0"/>
        <v>0</v>
      </c>
      <c r="AA11" s="48">
        <v>0</v>
      </c>
      <c r="AB11" s="4">
        <v>0</v>
      </c>
      <c r="AC11" s="49">
        <v>0</v>
      </c>
      <c r="AD11" s="48">
        <v>0</v>
      </c>
      <c r="AE11" s="4">
        <v>0</v>
      </c>
      <c r="AF11" s="49">
        <v>0</v>
      </c>
      <c r="AG11" s="48">
        <v>0</v>
      </c>
      <c r="AH11" s="4">
        <v>0</v>
      </c>
      <c r="AI11" s="49">
        <v>0</v>
      </c>
      <c r="AJ11" s="48">
        <v>0</v>
      </c>
      <c r="AK11" s="4">
        <v>0</v>
      </c>
      <c r="AL11" s="49">
        <v>0</v>
      </c>
      <c r="AM11" s="48">
        <v>0</v>
      </c>
      <c r="AN11" s="4">
        <v>0</v>
      </c>
      <c r="AO11" s="49">
        <v>0</v>
      </c>
      <c r="AP11" s="48">
        <v>0</v>
      </c>
      <c r="AQ11" s="4">
        <v>0</v>
      </c>
      <c r="AR11" s="49">
        <v>0</v>
      </c>
      <c r="AS11" s="48">
        <v>0</v>
      </c>
      <c r="AT11" s="4">
        <v>0</v>
      </c>
      <c r="AU11" s="49">
        <v>0</v>
      </c>
      <c r="AV11" s="48">
        <v>0</v>
      </c>
      <c r="AW11" s="4">
        <v>0</v>
      </c>
      <c r="AX11" s="49">
        <v>0</v>
      </c>
      <c r="AY11" s="48">
        <v>0</v>
      </c>
      <c r="AZ11" s="4">
        <v>0</v>
      </c>
      <c r="BA11" s="49">
        <v>0</v>
      </c>
      <c r="BB11" s="48">
        <v>0</v>
      </c>
      <c r="BC11" s="4">
        <v>0</v>
      </c>
      <c r="BD11" s="49">
        <v>0</v>
      </c>
      <c r="BE11" s="48">
        <v>0</v>
      </c>
      <c r="BF11" s="4">
        <v>0</v>
      </c>
      <c r="BG11" s="49">
        <v>0</v>
      </c>
      <c r="BH11" s="48">
        <v>0</v>
      </c>
      <c r="BI11" s="4">
        <v>0</v>
      </c>
      <c r="BJ11" s="49">
        <v>0</v>
      </c>
      <c r="BK11" s="48">
        <v>0</v>
      </c>
      <c r="BL11" s="4">
        <v>0</v>
      </c>
      <c r="BM11" s="49">
        <v>0</v>
      </c>
      <c r="BN11" s="48">
        <v>0</v>
      </c>
      <c r="BO11" s="4">
        <v>0</v>
      </c>
      <c r="BP11" s="49">
        <v>0</v>
      </c>
      <c r="BQ11" s="48">
        <v>0</v>
      </c>
      <c r="BR11" s="4">
        <v>0</v>
      </c>
      <c r="BS11" s="49">
        <v>0</v>
      </c>
      <c r="BT11" s="48">
        <v>0</v>
      </c>
      <c r="BU11" s="4">
        <v>0</v>
      </c>
      <c r="BV11" s="49">
        <v>0</v>
      </c>
      <c r="BW11" s="48">
        <v>0</v>
      </c>
      <c r="BX11" s="4">
        <v>0</v>
      </c>
      <c r="BY11" s="49">
        <v>0</v>
      </c>
      <c r="BZ11" s="48">
        <v>0</v>
      </c>
      <c r="CA11" s="4">
        <v>0</v>
      </c>
      <c r="CB11" s="49">
        <v>0</v>
      </c>
      <c r="CC11" s="48">
        <v>28</v>
      </c>
      <c r="CD11" s="4">
        <v>53</v>
      </c>
      <c r="CE11" s="49">
        <f>CD11/CC11*1000</f>
        <v>1892.8571428571429</v>
      </c>
      <c r="CF11" s="7">
        <f t="shared" si="1"/>
        <v>28</v>
      </c>
      <c r="CG11" s="11">
        <f t="shared" si="2"/>
        <v>53</v>
      </c>
      <c r="CH11" s="1"/>
      <c r="CI11" s="2"/>
      <c r="CJ11" s="1"/>
      <c r="CK11" s="1"/>
      <c r="CL11" s="1"/>
      <c r="CM11" s="2"/>
      <c r="CN11" s="1"/>
      <c r="CO11" s="1"/>
      <c r="CP11" s="1"/>
      <c r="CQ11" s="2"/>
      <c r="CR11" s="1"/>
      <c r="CS11" s="1"/>
      <c r="CT11" s="1"/>
      <c r="CU11" s="2"/>
      <c r="CV11" s="1"/>
      <c r="CW11" s="1"/>
      <c r="CX11" s="1"/>
      <c r="CY11" s="2"/>
      <c r="CZ11" s="1"/>
      <c r="DA11" s="1"/>
      <c r="DB11" s="1"/>
      <c r="DC11" s="2"/>
      <c r="DD11" s="1"/>
      <c r="DE11" s="1"/>
      <c r="DF11" s="1"/>
      <c r="DG11" s="2"/>
      <c r="DH11" s="1"/>
      <c r="DI11" s="1"/>
      <c r="DJ11" s="1"/>
    </row>
    <row r="12" spans="1:193" x14ac:dyDescent="0.3">
      <c r="A12" s="66">
        <v>2009</v>
      </c>
      <c r="B12" s="67" t="s">
        <v>11</v>
      </c>
      <c r="C12" s="48">
        <v>0</v>
      </c>
      <c r="D12" s="4">
        <v>0</v>
      </c>
      <c r="E12" s="49">
        <v>0</v>
      </c>
      <c r="F12" s="48">
        <v>0</v>
      </c>
      <c r="G12" s="4">
        <v>0</v>
      </c>
      <c r="H12" s="49">
        <v>0</v>
      </c>
      <c r="I12" s="48">
        <v>0</v>
      </c>
      <c r="J12" s="4">
        <v>0</v>
      </c>
      <c r="K12" s="49">
        <v>0</v>
      </c>
      <c r="L12" s="48">
        <v>0</v>
      </c>
      <c r="M12" s="4">
        <v>0</v>
      </c>
      <c r="N12" s="49">
        <v>0</v>
      </c>
      <c r="O12" s="48">
        <v>0</v>
      </c>
      <c r="P12" s="4">
        <v>0</v>
      </c>
      <c r="Q12" s="49">
        <v>0</v>
      </c>
      <c r="R12" s="48">
        <v>0</v>
      </c>
      <c r="S12" s="4">
        <v>0</v>
      </c>
      <c r="T12" s="49">
        <v>0</v>
      </c>
      <c r="U12" s="48">
        <v>0</v>
      </c>
      <c r="V12" s="4">
        <v>0</v>
      </c>
      <c r="W12" s="49">
        <v>0</v>
      </c>
      <c r="X12" s="48">
        <v>0</v>
      </c>
      <c r="Y12" s="4">
        <v>0</v>
      </c>
      <c r="Z12" s="49">
        <f t="shared" si="0"/>
        <v>0</v>
      </c>
      <c r="AA12" s="48">
        <v>0</v>
      </c>
      <c r="AB12" s="4">
        <v>0</v>
      </c>
      <c r="AC12" s="49">
        <v>0</v>
      </c>
      <c r="AD12" s="48">
        <v>0</v>
      </c>
      <c r="AE12" s="4">
        <v>25</v>
      </c>
      <c r="AF12" s="49">
        <v>0</v>
      </c>
      <c r="AG12" s="48">
        <v>0</v>
      </c>
      <c r="AH12" s="4">
        <v>0</v>
      </c>
      <c r="AI12" s="49">
        <v>0</v>
      </c>
      <c r="AJ12" s="48">
        <v>0</v>
      </c>
      <c r="AK12" s="4">
        <v>0</v>
      </c>
      <c r="AL12" s="49">
        <v>0</v>
      </c>
      <c r="AM12" s="48">
        <v>0</v>
      </c>
      <c r="AN12" s="4">
        <v>0</v>
      </c>
      <c r="AO12" s="49">
        <v>0</v>
      </c>
      <c r="AP12" s="48">
        <v>0</v>
      </c>
      <c r="AQ12" s="4">
        <v>0</v>
      </c>
      <c r="AR12" s="49">
        <v>0</v>
      </c>
      <c r="AS12" s="48">
        <v>0</v>
      </c>
      <c r="AT12" s="4">
        <v>0</v>
      </c>
      <c r="AU12" s="49">
        <v>0</v>
      </c>
      <c r="AV12" s="48">
        <v>0</v>
      </c>
      <c r="AW12" s="4">
        <v>0</v>
      </c>
      <c r="AX12" s="49">
        <v>0</v>
      </c>
      <c r="AY12" s="48">
        <v>0</v>
      </c>
      <c r="AZ12" s="4">
        <v>0</v>
      </c>
      <c r="BA12" s="49">
        <v>0</v>
      </c>
      <c r="BB12" s="48">
        <v>0</v>
      </c>
      <c r="BC12" s="4">
        <v>0</v>
      </c>
      <c r="BD12" s="49">
        <v>0</v>
      </c>
      <c r="BE12" s="48">
        <v>0</v>
      </c>
      <c r="BF12" s="4">
        <v>0</v>
      </c>
      <c r="BG12" s="49">
        <v>0</v>
      </c>
      <c r="BH12" s="48">
        <v>0</v>
      </c>
      <c r="BI12" s="4">
        <v>0</v>
      </c>
      <c r="BJ12" s="49">
        <v>0</v>
      </c>
      <c r="BK12" s="48">
        <v>0</v>
      </c>
      <c r="BL12" s="4">
        <v>0</v>
      </c>
      <c r="BM12" s="49">
        <v>0</v>
      </c>
      <c r="BN12" s="48">
        <v>0</v>
      </c>
      <c r="BO12" s="4">
        <v>0</v>
      </c>
      <c r="BP12" s="49">
        <v>0</v>
      </c>
      <c r="BQ12" s="48">
        <v>0</v>
      </c>
      <c r="BR12" s="4">
        <v>0</v>
      </c>
      <c r="BS12" s="49">
        <v>0</v>
      </c>
      <c r="BT12" s="48">
        <v>0</v>
      </c>
      <c r="BU12" s="4">
        <v>0</v>
      </c>
      <c r="BV12" s="49">
        <v>0</v>
      </c>
      <c r="BW12" s="48">
        <v>0</v>
      </c>
      <c r="BX12" s="4">
        <v>0</v>
      </c>
      <c r="BY12" s="49">
        <v>0</v>
      </c>
      <c r="BZ12" s="48">
        <v>0</v>
      </c>
      <c r="CA12" s="4">
        <v>0</v>
      </c>
      <c r="CB12" s="49">
        <v>0</v>
      </c>
      <c r="CC12" s="48">
        <v>0</v>
      </c>
      <c r="CD12" s="4">
        <v>0</v>
      </c>
      <c r="CE12" s="49">
        <v>0</v>
      </c>
      <c r="CF12" s="7">
        <f t="shared" si="1"/>
        <v>0</v>
      </c>
      <c r="CG12" s="11">
        <f t="shared" si="2"/>
        <v>25</v>
      </c>
      <c r="CH12" s="1"/>
      <c r="CI12" s="2"/>
      <c r="CJ12" s="1"/>
      <c r="CK12" s="1"/>
      <c r="CL12" s="1"/>
      <c r="CM12" s="2"/>
      <c r="CN12" s="1"/>
      <c r="CO12" s="1"/>
      <c r="CP12" s="1"/>
      <c r="CQ12" s="2"/>
      <c r="CR12" s="1"/>
      <c r="CS12" s="1"/>
      <c r="CT12" s="1"/>
      <c r="CU12" s="2"/>
      <c r="CV12" s="1"/>
      <c r="CW12" s="1"/>
      <c r="CX12" s="1"/>
      <c r="CY12" s="2"/>
      <c r="CZ12" s="1"/>
      <c r="DA12" s="1"/>
      <c r="DB12" s="1"/>
      <c r="DC12" s="2"/>
      <c r="DD12" s="1"/>
      <c r="DE12" s="1"/>
      <c r="DF12" s="1"/>
      <c r="DG12" s="2"/>
      <c r="DH12" s="1"/>
      <c r="DI12" s="1"/>
      <c r="DJ12" s="1"/>
    </row>
    <row r="13" spans="1:193" x14ac:dyDescent="0.3">
      <c r="A13" s="66">
        <v>2009</v>
      </c>
      <c r="B13" s="67" t="s">
        <v>12</v>
      </c>
      <c r="C13" s="48">
        <v>0</v>
      </c>
      <c r="D13" s="4">
        <v>0</v>
      </c>
      <c r="E13" s="49">
        <v>0</v>
      </c>
      <c r="F13" s="48">
        <v>0</v>
      </c>
      <c r="G13" s="4">
        <v>0</v>
      </c>
      <c r="H13" s="49">
        <v>0</v>
      </c>
      <c r="I13" s="48">
        <v>0</v>
      </c>
      <c r="J13" s="4">
        <v>0</v>
      </c>
      <c r="K13" s="49">
        <v>0</v>
      </c>
      <c r="L13" s="48">
        <v>0</v>
      </c>
      <c r="M13" s="4">
        <v>0</v>
      </c>
      <c r="N13" s="49">
        <v>0</v>
      </c>
      <c r="O13" s="48">
        <v>0</v>
      </c>
      <c r="P13" s="4">
        <v>0</v>
      </c>
      <c r="Q13" s="49">
        <v>0</v>
      </c>
      <c r="R13" s="48">
        <v>0</v>
      </c>
      <c r="S13" s="4">
        <v>0</v>
      </c>
      <c r="T13" s="49">
        <v>0</v>
      </c>
      <c r="U13" s="48">
        <v>0</v>
      </c>
      <c r="V13" s="4">
        <v>0</v>
      </c>
      <c r="W13" s="49">
        <v>0</v>
      </c>
      <c r="X13" s="48">
        <v>0</v>
      </c>
      <c r="Y13" s="4">
        <v>0</v>
      </c>
      <c r="Z13" s="49">
        <f t="shared" si="0"/>
        <v>0</v>
      </c>
      <c r="AA13" s="48">
        <v>0</v>
      </c>
      <c r="AB13" s="4">
        <v>0</v>
      </c>
      <c r="AC13" s="49">
        <v>0</v>
      </c>
      <c r="AD13" s="48">
        <v>0</v>
      </c>
      <c r="AE13" s="4">
        <v>0</v>
      </c>
      <c r="AF13" s="49">
        <v>0</v>
      </c>
      <c r="AG13" s="48">
        <v>0</v>
      </c>
      <c r="AH13" s="4">
        <v>0</v>
      </c>
      <c r="AI13" s="49">
        <v>0</v>
      </c>
      <c r="AJ13" s="48">
        <v>0</v>
      </c>
      <c r="AK13" s="4">
        <v>0</v>
      </c>
      <c r="AL13" s="49">
        <v>0</v>
      </c>
      <c r="AM13" s="48">
        <v>0</v>
      </c>
      <c r="AN13" s="4">
        <v>0</v>
      </c>
      <c r="AO13" s="49">
        <v>0</v>
      </c>
      <c r="AP13" s="48">
        <v>0</v>
      </c>
      <c r="AQ13" s="4">
        <v>0</v>
      </c>
      <c r="AR13" s="49">
        <v>0</v>
      </c>
      <c r="AS13" s="48">
        <v>0</v>
      </c>
      <c r="AT13" s="4">
        <v>0</v>
      </c>
      <c r="AU13" s="49">
        <v>0</v>
      </c>
      <c r="AV13" s="48">
        <v>0</v>
      </c>
      <c r="AW13" s="4">
        <v>0</v>
      </c>
      <c r="AX13" s="49">
        <v>0</v>
      </c>
      <c r="AY13" s="48">
        <v>0</v>
      </c>
      <c r="AZ13" s="4">
        <v>0</v>
      </c>
      <c r="BA13" s="49">
        <v>0</v>
      </c>
      <c r="BB13" s="48">
        <v>0</v>
      </c>
      <c r="BC13" s="4">
        <v>0</v>
      </c>
      <c r="BD13" s="49">
        <v>0</v>
      </c>
      <c r="BE13" s="48">
        <v>0</v>
      </c>
      <c r="BF13" s="4">
        <v>0</v>
      </c>
      <c r="BG13" s="49">
        <v>0</v>
      </c>
      <c r="BH13" s="48">
        <v>0</v>
      </c>
      <c r="BI13" s="4">
        <v>0</v>
      </c>
      <c r="BJ13" s="49">
        <v>0</v>
      </c>
      <c r="BK13" s="48">
        <v>0</v>
      </c>
      <c r="BL13" s="4">
        <v>0</v>
      </c>
      <c r="BM13" s="49">
        <v>0</v>
      </c>
      <c r="BN13" s="48">
        <v>0</v>
      </c>
      <c r="BO13" s="4">
        <v>0</v>
      </c>
      <c r="BP13" s="49">
        <v>0</v>
      </c>
      <c r="BQ13" s="48">
        <v>0</v>
      </c>
      <c r="BR13" s="4">
        <v>0</v>
      </c>
      <c r="BS13" s="49">
        <v>0</v>
      </c>
      <c r="BT13" s="48">
        <v>0</v>
      </c>
      <c r="BU13" s="4">
        <v>0</v>
      </c>
      <c r="BV13" s="49">
        <v>0</v>
      </c>
      <c r="BW13" s="48">
        <v>0</v>
      </c>
      <c r="BX13" s="4">
        <v>0</v>
      </c>
      <c r="BY13" s="49">
        <v>0</v>
      </c>
      <c r="BZ13" s="48">
        <v>0</v>
      </c>
      <c r="CA13" s="4">
        <v>0</v>
      </c>
      <c r="CB13" s="49">
        <v>0</v>
      </c>
      <c r="CC13" s="48">
        <v>0</v>
      </c>
      <c r="CD13" s="4">
        <v>0</v>
      </c>
      <c r="CE13" s="49">
        <v>0</v>
      </c>
      <c r="CF13" s="7">
        <f t="shared" si="1"/>
        <v>0</v>
      </c>
      <c r="CG13" s="11">
        <f t="shared" si="2"/>
        <v>0</v>
      </c>
      <c r="CH13" s="1"/>
      <c r="CI13" s="2"/>
      <c r="CJ13" s="1"/>
      <c r="CK13" s="1"/>
      <c r="CL13" s="1"/>
      <c r="CM13" s="2"/>
      <c r="CN13" s="1"/>
      <c r="CO13" s="1"/>
      <c r="CP13" s="1"/>
      <c r="CQ13" s="2"/>
      <c r="CR13" s="1"/>
      <c r="CS13" s="1"/>
      <c r="CT13" s="1"/>
      <c r="CU13" s="2"/>
      <c r="CV13" s="1"/>
      <c r="CW13" s="1"/>
      <c r="CX13" s="1"/>
      <c r="CY13" s="2"/>
      <c r="CZ13" s="1"/>
      <c r="DA13" s="1"/>
      <c r="DB13" s="1"/>
      <c r="DC13" s="2"/>
      <c r="DD13" s="1"/>
      <c r="DE13" s="1"/>
      <c r="DF13" s="1"/>
      <c r="DG13" s="2"/>
      <c r="DH13" s="1"/>
      <c r="DI13" s="1"/>
      <c r="DJ13" s="1"/>
    </row>
    <row r="14" spans="1:193" x14ac:dyDescent="0.3">
      <c r="A14" s="66">
        <v>2009</v>
      </c>
      <c r="B14" s="67" t="s">
        <v>13</v>
      </c>
      <c r="C14" s="48">
        <v>0</v>
      </c>
      <c r="D14" s="4">
        <v>0</v>
      </c>
      <c r="E14" s="49">
        <v>0</v>
      </c>
      <c r="F14" s="48">
        <v>0</v>
      </c>
      <c r="G14" s="4">
        <v>0</v>
      </c>
      <c r="H14" s="49">
        <v>0</v>
      </c>
      <c r="I14" s="48">
        <v>0</v>
      </c>
      <c r="J14" s="4">
        <v>0</v>
      </c>
      <c r="K14" s="49">
        <v>0</v>
      </c>
      <c r="L14" s="48">
        <v>0</v>
      </c>
      <c r="M14" s="4">
        <v>0</v>
      </c>
      <c r="N14" s="49">
        <v>0</v>
      </c>
      <c r="O14" s="48">
        <v>0</v>
      </c>
      <c r="P14" s="4">
        <v>0</v>
      </c>
      <c r="Q14" s="49">
        <v>0</v>
      </c>
      <c r="R14" s="48">
        <v>0</v>
      </c>
      <c r="S14" s="4">
        <v>0</v>
      </c>
      <c r="T14" s="49">
        <v>0</v>
      </c>
      <c r="U14" s="48">
        <v>0</v>
      </c>
      <c r="V14" s="4">
        <v>0</v>
      </c>
      <c r="W14" s="49">
        <v>0</v>
      </c>
      <c r="X14" s="48">
        <v>0</v>
      </c>
      <c r="Y14" s="4">
        <v>0</v>
      </c>
      <c r="Z14" s="49">
        <f t="shared" si="0"/>
        <v>0</v>
      </c>
      <c r="AA14" s="48">
        <v>0</v>
      </c>
      <c r="AB14" s="4">
        <v>0</v>
      </c>
      <c r="AC14" s="49">
        <v>0</v>
      </c>
      <c r="AD14" s="48">
        <v>0</v>
      </c>
      <c r="AE14" s="4">
        <v>0</v>
      </c>
      <c r="AF14" s="49">
        <v>0</v>
      </c>
      <c r="AG14" s="48">
        <v>0</v>
      </c>
      <c r="AH14" s="4">
        <v>0</v>
      </c>
      <c r="AI14" s="49">
        <v>0</v>
      </c>
      <c r="AJ14" s="48">
        <v>0</v>
      </c>
      <c r="AK14" s="4">
        <v>0</v>
      </c>
      <c r="AL14" s="49">
        <v>0</v>
      </c>
      <c r="AM14" s="48">
        <v>0</v>
      </c>
      <c r="AN14" s="4">
        <v>0</v>
      </c>
      <c r="AO14" s="49">
        <v>0</v>
      </c>
      <c r="AP14" s="48">
        <v>0</v>
      </c>
      <c r="AQ14" s="4">
        <v>0</v>
      </c>
      <c r="AR14" s="49">
        <v>0</v>
      </c>
      <c r="AS14" s="48">
        <v>0</v>
      </c>
      <c r="AT14" s="4">
        <v>0</v>
      </c>
      <c r="AU14" s="49">
        <v>0</v>
      </c>
      <c r="AV14" s="48">
        <v>0</v>
      </c>
      <c r="AW14" s="4">
        <v>0</v>
      </c>
      <c r="AX14" s="49">
        <v>0</v>
      </c>
      <c r="AY14" s="48">
        <v>30</v>
      </c>
      <c r="AZ14" s="4">
        <v>121</v>
      </c>
      <c r="BA14" s="49">
        <f>AZ14/AY14*1000</f>
        <v>4033.333333333333</v>
      </c>
      <c r="BB14" s="48">
        <v>0</v>
      </c>
      <c r="BC14" s="4">
        <v>0</v>
      </c>
      <c r="BD14" s="49">
        <v>0</v>
      </c>
      <c r="BE14" s="48">
        <v>0</v>
      </c>
      <c r="BF14" s="4">
        <v>0</v>
      </c>
      <c r="BG14" s="49">
        <v>0</v>
      </c>
      <c r="BH14" s="48">
        <v>0</v>
      </c>
      <c r="BI14" s="4">
        <v>0</v>
      </c>
      <c r="BJ14" s="49">
        <v>0</v>
      </c>
      <c r="BK14" s="48">
        <v>0</v>
      </c>
      <c r="BL14" s="4">
        <v>0</v>
      </c>
      <c r="BM14" s="49">
        <v>0</v>
      </c>
      <c r="BN14" s="48">
        <v>0</v>
      </c>
      <c r="BO14" s="4">
        <v>0</v>
      </c>
      <c r="BP14" s="49">
        <v>0</v>
      </c>
      <c r="BQ14" s="48">
        <v>0</v>
      </c>
      <c r="BR14" s="4">
        <v>0</v>
      </c>
      <c r="BS14" s="49">
        <v>0</v>
      </c>
      <c r="BT14" s="48">
        <v>0</v>
      </c>
      <c r="BU14" s="4">
        <v>0</v>
      </c>
      <c r="BV14" s="49">
        <v>0</v>
      </c>
      <c r="BW14" s="48">
        <v>0</v>
      </c>
      <c r="BX14" s="4">
        <v>0</v>
      </c>
      <c r="BY14" s="49">
        <v>0</v>
      </c>
      <c r="BZ14" s="48">
        <v>0</v>
      </c>
      <c r="CA14" s="4">
        <v>0</v>
      </c>
      <c r="CB14" s="49">
        <v>0</v>
      </c>
      <c r="CC14" s="48">
        <v>0</v>
      </c>
      <c r="CD14" s="4">
        <v>0</v>
      </c>
      <c r="CE14" s="49">
        <v>0</v>
      </c>
      <c r="CF14" s="7">
        <f t="shared" si="1"/>
        <v>30</v>
      </c>
      <c r="CG14" s="11">
        <f t="shared" si="2"/>
        <v>121</v>
      </c>
      <c r="CH14" s="1"/>
      <c r="CI14" s="2"/>
      <c r="CJ14" s="1"/>
      <c r="CK14" s="1"/>
      <c r="CL14" s="1"/>
      <c r="CM14" s="2"/>
      <c r="CN14" s="1"/>
      <c r="CO14" s="1"/>
      <c r="CP14" s="1"/>
      <c r="CQ14" s="2"/>
      <c r="CR14" s="1"/>
      <c r="CS14" s="1"/>
      <c r="CT14" s="1"/>
      <c r="CU14" s="2"/>
      <c r="CV14" s="1"/>
      <c r="CW14" s="1"/>
      <c r="CX14" s="1"/>
      <c r="CY14" s="2"/>
      <c r="CZ14" s="1"/>
      <c r="DA14" s="1"/>
      <c r="DB14" s="1"/>
      <c r="DC14" s="2"/>
      <c r="DD14" s="1"/>
      <c r="DE14" s="1"/>
      <c r="DF14" s="1"/>
      <c r="DG14" s="2"/>
      <c r="DH14" s="1"/>
      <c r="DI14" s="1"/>
      <c r="DJ14" s="1"/>
    </row>
    <row r="15" spans="1:193" x14ac:dyDescent="0.3">
      <c r="A15" s="66">
        <v>2009</v>
      </c>
      <c r="B15" s="67" t="s">
        <v>14</v>
      </c>
      <c r="C15" s="48">
        <v>0</v>
      </c>
      <c r="D15" s="4">
        <v>0</v>
      </c>
      <c r="E15" s="49">
        <v>0</v>
      </c>
      <c r="F15" s="48">
        <v>0</v>
      </c>
      <c r="G15" s="4">
        <v>0</v>
      </c>
      <c r="H15" s="49">
        <v>0</v>
      </c>
      <c r="I15" s="48">
        <v>0</v>
      </c>
      <c r="J15" s="4">
        <v>0</v>
      </c>
      <c r="K15" s="49">
        <v>0</v>
      </c>
      <c r="L15" s="48">
        <v>0</v>
      </c>
      <c r="M15" s="4">
        <v>0</v>
      </c>
      <c r="N15" s="49">
        <v>0</v>
      </c>
      <c r="O15" s="48">
        <v>0</v>
      </c>
      <c r="P15" s="4">
        <v>0</v>
      </c>
      <c r="Q15" s="49">
        <v>0</v>
      </c>
      <c r="R15" s="48">
        <v>0</v>
      </c>
      <c r="S15" s="4">
        <v>0</v>
      </c>
      <c r="T15" s="49">
        <v>0</v>
      </c>
      <c r="U15" s="48">
        <v>0</v>
      </c>
      <c r="V15" s="4">
        <v>0</v>
      </c>
      <c r="W15" s="49">
        <v>0</v>
      </c>
      <c r="X15" s="48">
        <v>0</v>
      </c>
      <c r="Y15" s="4">
        <v>0</v>
      </c>
      <c r="Z15" s="49">
        <f t="shared" si="0"/>
        <v>0</v>
      </c>
      <c r="AA15" s="48">
        <v>0</v>
      </c>
      <c r="AB15" s="4">
        <v>0</v>
      </c>
      <c r="AC15" s="49">
        <v>0</v>
      </c>
      <c r="AD15" s="48">
        <v>0</v>
      </c>
      <c r="AE15" s="4">
        <v>0</v>
      </c>
      <c r="AF15" s="49">
        <v>0</v>
      </c>
      <c r="AG15" s="48">
        <v>0</v>
      </c>
      <c r="AH15" s="4">
        <v>0</v>
      </c>
      <c r="AI15" s="49">
        <v>0</v>
      </c>
      <c r="AJ15" s="48">
        <v>0</v>
      </c>
      <c r="AK15" s="4">
        <v>0</v>
      </c>
      <c r="AL15" s="49">
        <v>0</v>
      </c>
      <c r="AM15" s="48">
        <v>0</v>
      </c>
      <c r="AN15" s="4">
        <v>0</v>
      </c>
      <c r="AO15" s="49">
        <v>0</v>
      </c>
      <c r="AP15" s="48">
        <v>0</v>
      </c>
      <c r="AQ15" s="4">
        <v>0</v>
      </c>
      <c r="AR15" s="49">
        <v>0</v>
      </c>
      <c r="AS15" s="48">
        <v>0</v>
      </c>
      <c r="AT15" s="4">
        <v>0</v>
      </c>
      <c r="AU15" s="49">
        <v>0</v>
      </c>
      <c r="AV15" s="48">
        <v>0</v>
      </c>
      <c r="AW15" s="4">
        <v>0</v>
      </c>
      <c r="AX15" s="49">
        <v>0</v>
      </c>
      <c r="AY15" s="48">
        <v>0</v>
      </c>
      <c r="AZ15" s="4">
        <v>0</v>
      </c>
      <c r="BA15" s="49">
        <v>0</v>
      </c>
      <c r="BB15" s="48">
        <v>0</v>
      </c>
      <c r="BC15" s="4">
        <v>0</v>
      </c>
      <c r="BD15" s="49">
        <v>0</v>
      </c>
      <c r="BE15" s="48">
        <v>0</v>
      </c>
      <c r="BF15" s="4">
        <v>0</v>
      </c>
      <c r="BG15" s="49">
        <v>0</v>
      </c>
      <c r="BH15" s="48">
        <v>0</v>
      </c>
      <c r="BI15" s="4">
        <v>0</v>
      </c>
      <c r="BJ15" s="49">
        <v>0</v>
      </c>
      <c r="BK15" s="48">
        <v>0</v>
      </c>
      <c r="BL15" s="4">
        <v>0</v>
      </c>
      <c r="BM15" s="49">
        <v>0</v>
      </c>
      <c r="BN15" s="48">
        <v>0</v>
      </c>
      <c r="BO15" s="4">
        <v>0</v>
      </c>
      <c r="BP15" s="49">
        <v>0</v>
      </c>
      <c r="BQ15" s="48">
        <v>0</v>
      </c>
      <c r="BR15" s="4">
        <v>1</v>
      </c>
      <c r="BS15" s="49">
        <v>0</v>
      </c>
      <c r="BT15" s="48">
        <v>0</v>
      </c>
      <c r="BU15" s="4">
        <v>0</v>
      </c>
      <c r="BV15" s="49">
        <v>0</v>
      </c>
      <c r="BW15" s="48">
        <v>0</v>
      </c>
      <c r="BX15" s="4">
        <v>0</v>
      </c>
      <c r="BY15" s="49">
        <v>0</v>
      </c>
      <c r="BZ15" s="48">
        <v>0</v>
      </c>
      <c r="CA15" s="4">
        <v>0</v>
      </c>
      <c r="CB15" s="49">
        <v>0</v>
      </c>
      <c r="CC15" s="48">
        <v>0</v>
      </c>
      <c r="CD15" s="4">
        <v>2</v>
      </c>
      <c r="CE15" s="49">
        <v>0</v>
      </c>
      <c r="CF15" s="7">
        <f t="shared" si="1"/>
        <v>0</v>
      </c>
      <c r="CG15" s="11">
        <f t="shared" si="2"/>
        <v>3</v>
      </c>
      <c r="CH15" s="1"/>
      <c r="CI15" s="2"/>
      <c r="CJ15" s="1"/>
      <c r="CK15" s="1"/>
      <c r="CL15" s="1"/>
      <c r="CM15" s="2"/>
      <c r="CN15" s="1"/>
      <c r="CO15" s="1"/>
      <c r="CP15" s="1"/>
      <c r="CQ15" s="2"/>
      <c r="CR15" s="1"/>
      <c r="CS15" s="1"/>
      <c r="CT15" s="1"/>
      <c r="CU15" s="2"/>
      <c r="CV15" s="1"/>
      <c r="CW15" s="1"/>
      <c r="CX15" s="1"/>
      <c r="CY15" s="2"/>
      <c r="CZ15" s="1"/>
      <c r="DA15" s="1"/>
      <c r="DB15" s="1"/>
      <c r="DC15" s="2"/>
      <c r="DD15" s="1"/>
      <c r="DE15" s="1"/>
      <c r="DF15" s="1"/>
      <c r="DG15" s="2"/>
      <c r="DH15" s="1"/>
      <c r="DI15" s="1"/>
      <c r="DJ15" s="1"/>
    </row>
    <row r="16" spans="1:193" x14ac:dyDescent="0.3">
      <c r="A16" s="66">
        <v>2009</v>
      </c>
      <c r="B16" s="67" t="s">
        <v>15</v>
      </c>
      <c r="C16" s="48">
        <v>0</v>
      </c>
      <c r="D16" s="4">
        <v>0</v>
      </c>
      <c r="E16" s="49">
        <v>0</v>
      </c>
      <c r="F16" s="48">
        <v>0</v>
      </c>
      <c r="G16" s="4">
        <v>0</v>
      </c>
      <c r="H16" s="49">
        <v>0</v>
      </c>
      <c r="I16" s="48">
        <v>0</v>
      </c>
      <c r="J16" s="4">
        <v>0</v>
      </c>
      <c r="K16" s="49">
        <v>0</v>
      </c>
      <c r="L16" s="48">
        <v>0</v>
      </c>
      <c r="M16" s="4">
        <v>0</v>
      </c>
      <c r="N16" s="49">
        <v>0</v>
      </c>
      <c r="O16" s="48">
        <v>0</v>
      </c>
      <c r="P16" s="4">
        <v>0</v>
      </c>
      <c r="Q16" s="49">
        <v>0</v>
      </c>
      <c r="R16" s="48">
        <v>0</v>
      </c>
      <c r="S16" s="4">
        <v>0</v>
      </c>
      <c r="T16" s="49">
        <v>0</v>
      </c>
      <c r="U16" s="48">
        <v>0</v>
      </c>
      <c r="V16" s="4">
        <v>0</v>
      </c>
      <c r="W16" s="49">
        <v>0</v>
      </c>
      <c r="X16" s="48">
        <v>0</v>
      </c>
      <c r="Y16" s="4">
        <v>0</v>
      </c>
      <c r="Z16" s="49">
        <f t="shared" si="0"/>
        <v>0</v>
      </c>
      <c r="AA16" s="48">
        <v>0</v>
      </c>
      <c r="AB16" s="4">
        <v>0</v>
      </c>
      <c r="AC16" s="49">
        <v>0</v>
      </c>
      <c r="AD16" s="48">
        <v>0</v>
      </c>
      <c r="AE16" s="4">
        <v>0</v>
      </c>
      <c r="AF16" s="49">
        <v>0</v>
      </c>
      <c r="AG16" s="48">
        <v>0</v>
      </c>
      <c r="AH16" s="4">
        <v>0</v>
      </c>
      <c r="AI16" s="49">
        <v>0</v>
      </c>
      <c r="AJ16" s="48">
        <v>0</v>
      </c>
      <c r="AK16" s="4">
        <v>0</v>
      </c>
      <c r="AL16" s="49">
        <v>0</v>
      </c>
      <c r="AM16" s="48">
        <v>0</v>
      </c>
      <c r="AN16" s="4">
        <v>0</v>
      </c>
      <c r="AO16" s="49">
        <v>0</v>
      </c>
      <c r="AP16" s="48">
        <v>0</v>
      </c>
      <c r="AQ16" s="4">
        <v>0</v>
      </c>
      <c r="AR16" s="49">
        <v>0</v>
      </c>
      <c r="AS16" s="48">
        <v>0</v>
      </c>
      <c r="AT16" s="4">
        <v>0</v>
      </c>
      <c r="AU16" s="49">
        <v>0</v>
      </c>
      <c r="AV16" s="48">
        <v>0</v>
      </c>
      <c r="AW16" s="4">
        <v>0</v>
      </c>
      <c r="AX16" s="49">
        <v>0</v>
      </c>
      <c r="AY16" s="48">
        <v>0</v>
      </c>
      <c r="AZ16" s="4">
        <v>0</v>
      </c>
      <c r="BA16" s="49">
        <v>0</v>
      </c>
      <c r="BB16" s="48">
        <v>0</v>
      </c>
      <c r="BC16" s="4">
        <v>0</v>
      </c>
      <c r="BD16" s="49">
        <v>0</v>
      </c>
      <c r="BE16" s="48">
        <v>0</v>
      </c>
      <c r="BF16" s="4">
        <v>0</v>
      </c>
      <c r="BG16" s="49">
        <v>0</v>
      </c>
      <c r="BH16" s="48">
        <v>0</v>
      </c>
      <c r="BI16" s="4">
        <v>0</v>
      </c>
      <c r="BJ16" s="49">
        <v>0</v>
      </c>
      <c r="BK16" s="48">
        <v>0</v>
      </c>
      <c r="BL16" s="4">
        <v>0</v>
      </c>
      <c r="BM16" s="49">
        <v>0</v>
      </c>
      <c r="BN16" s="48">
        <v>0</v>
      </c>
      <c r="BO16" s="4">
        <v>0</v>
      </c>
      <c r="BP16" s="49">
        <v>0</v>
      </c>
      <c r="BQ16" s="48">
        <v>0</v>
      </c>
      <c r="BR16" s="4">
        <v>0</v>
      </c>
      <c r="BS16" s="49">
        <v>0</v>
      </c>
      <c r="BT16" s="48">
        <v>0</v>
      </c>
      <c r="BU16" s="4">
        <v>0</v>
      </c>
      <c r="BV16" s="49">
        <v>0</v>
      </c>
      <c r="BW16" s="48">
        <v>0</v>
      </c>
      <c r="BX16" s="4">
        <v>0</v>
      </c>
      <c r="BY16" s="49">
        <v>0</v>
      </c>
      <c r="BZ16" s="48">
        <v>0</v>
      </c>
      <c r="CA16" s="4">
        <v>0</v>
      </c>
      <c r="CB16" s="49">
        <v>0</v>
      </c>
      <c r="CC16" s="48">
        <v>0</v>
      </c>
      <c r="CD16" s="4">
        <v>0</v>
      </c>
      <c r="CE16" s="49">
        <v>0</v>
      </c>
      <c r="CF16" s="7">
        <f t="shared" si="1"/>
        <v>0</v>
      </c>
      <c r="CG16" s="11">
        <f t="shared" si="2"/>
        <v>0</v>
      </c>
      <c r="CH16" s="1"/>
      <c r="CI16" s="2"/>
      <c r="CJ16" s="1"/>
      <c r="CK16" s="1"/>
      <c r="CL16" s="1"/>
      <c r="CM16" s="2"/>
      <c r="CN16" s="1"/>
      <c r="CO16" s="1"/>
      <c r="CP16" s="1"/>
      <c r="CQ16" s="2"/>
      <c r="CR16" s="1"/>
      <c r="CS16" s="1"/>
      <c r="CT16" s="1"/>
      <c r="CU16" s="2"/>
      <c r="CV16" s="1"/>
      <c r="CW16" s="1"/>
      <c r="CX16" s="1"/>
      <c r="CY16" s="2"/>
      <c r="CZ16" s="1"/>
      <c r="DA16" s="1"/>
      <c r="DB16" s="1"/>
      <c r="DC16" s="2"/>
      <c r="DD16" s="1"/>
      <c r="DE16" s="1"/>
      <c r="DF16" s="1"/>
      <c r="DG16" s="2"/>
      <c r="DH16" s="1"/>
      <c r="DI16" s="1"/>
      <c r="DJ16" s="1"/>
    </row>
    <row r="17" spans="1:189" x14ac:dyDescent="0.3">
      <c r="A17" s="66">
        <v>2009</v>
      </c>
      <c r="B17" s="67" t="s">
        <v>16</v>
      </c>
      <c r="C17" s="48">
        <v>0</v>
      </c>
      <c r="D17" s="4">
        <v>0</v>
      </c>
      <c r="E17" s="49">
        <v>0</v>
      </c>
      <c r="F17" s="48">
        <v>0</v>
      </c>
      <c r="G17" s="4">
        <v>0</v>
      </c>
      <c r="H17" s="49">
        <v>0</v>
      </c>
      <c r="I17" s="48">
        <v>0</v>
      </c>
      <c r="J17" s="4">
        <v>0</v>
      </c>
      <c r="K17" s="49">
        <v>0</v>
      </c>
      <c r="L17" s="48">
        <v>0</v>
      </c>
      <c r="M17" s="4">
        <v>0</v>
      </c>
      <c r="N17" s="49">
        <v>0</v>
      </c>
      <c r="O17" s="48">
        <v>0</v>
      </c>
      <c r="P17" s="4">
        <v>0</v>
      </c>
      <c r="Q17" s="49">
        <v>0</v>
      </c>
      <c r="R17" s="48">
        <v>0</v>
      </c>
      <c r="S17" s="4">
        <v>0</v>
      </c>
      <c r="T17" s="49">
        <v>0</v>
      </c>
      <c r="U17" s="48">
        <v>0</v>
      </c>
      <c r="V17" s="4">
        <v>0</v>
      </c>
      <c r="W17" s="49">
        <v>0</v>
      </c>
      <c r="X17" s="48">
        <v>0</v>
      </c>
      <c r="Y17" s="4">
        <v>0</v>
      </c>
      <c r="Z17" s="49">
        <f t="shared" si="0"/>
        <v>0</v>
      </c>
      <c r="AA17" s="48">
        <v>0</v>
      </c>
      <c r="AB17" s="4">
        <v>0</v>
      </c>
      <c r="AC17" s="49">
        <v>0</v>
      </c>
      <c r="AD17" s="48">
        <v>0</v>
      </c>
      <c r="AE17" s="4">
        <v>0</v>
      </c>
      <c r="AF17" s="49">
        <v>0</v>
      </c>
      <c r="AG17" s="48">
        <v>0</v>
      </c>
      <c r="AH17" s="4">
        <v>0</v>
      </c>
      <c r="AI17" s="49">
        <v>0</v>
      </c>
      <c r="AJ17" s="48">
        <v>0</v>
      </c>
      <c r="AK17" s="4">
        <v>0</v>
      </c>
      <c r="AL17" s="49">
        <v>0</v>
      </c>
      <c r="AM17" s="48">
        <v>0</v>
      </c>
      <c r="AN17" s="4">
        <v>0</v>
      </c>
      <c r="AO17" s="49">
        <v>0</v>
      </c>
      <c r="AP17" s="48">
        <v>0</v>
      </c>
      <c r="AQ17" s="4">
        <v>0</v>
      </c>
      <c r="AR17" s="49">
        <v>0</v>
      </c>
      <c r="AS17" s="48">
        <v>0</v>
      </c>
      <c r="AT17" s="4">
        <v>0</v>
      </c>
      <c r="AU17" s="49">
        <v>0</v>
      </c>
      <c r="AV17" s="48">
        <v>0</v>
      </c>
      <c r="AW17" s="4">
        <v>0</v>
      </c>
      <c r="AX17" s="49">
        <v>0</v>
      </c>
      <c r="AY17" s="48">
        <v>0</v>
      </c>
      <c r="AZ17" s="4">
        <v>0</v>
      </c>
      <c r="BA17" s="49">
        <v>0</v>
      </c>
      <c r="BB17" s="48">
        <v>0</v>
      </c>
      <c r="BC17" s="4">
        <v>0</v>
      </c>
      <c r="BD17" s="49">
        <v>0</v>
      </c>
      <c r="BE17" s="48">
        <v>0</v>
      </c>
      <c r="BF17" s="4">
        <v>0</v>
      </c>
      <c r="BG17" s="49">
        <v>0</v>
      </c>
      <c r="BH17" s="48">
        <v>0</v>
      </c>
      <c r="BI17" s="4">
        <v>0</v>
      </c>
      <c r="BJ17" s="49">
        <v>0</v>
      </c>
      <c r="BK17" s="48">
        <v>0</v>
      </c>
      <c r="BL17" s="4">
        <v>0</v>
      </c>
      <c r="BM17" s="49">
        <v>0</v>
      </c>
      <c r="BN17" s="48">
        <v>0</v>
      </c>
      <c r="BO17" s="4">
        <v>0</v>
      </c>
      <c r="BP17" s="49">
        <v>0</v>
      </c>
      <c r="BQ17" s="48">
        <v>0</v>
      </c>
      <c r="BR17" s="4">
        <v>0</v>
      </c>
      <c r="BS17" s="49">
        <v>0</v>
      </c>
      <c r="BT17" s="48">
        <v>0</v>
      </c>
      <c r="BU17" s="4">
        <v>0</v>
      </c>
      <c r="BV17" s="49">
        <v>0</v>
      </c>
      <c r="BW17" s="48">
        <v>0</v>
      </c>
      <c r="BX17" s="4">
        <v>0</v>
      </c>
      <c r="BY17" s="49">
        <v>0</v>
      </c>
      <c r="BZ17" s="48">
        <v>0</v>
      </c>
      <c r="CA17" s="4">
        <v>0</v>
      </c>
      <c r="CB17" s="49">
        <v>0</v>
      </c>
      <c r="CC17" s="48">
        <v>0</v>
      </c>
      <c r="CD17" s="4">
        <v>1</v>
      </c>
      <c r="CE17" s="49">
        <v>0</v>
      </c>
      <c r="CF17" s="7">
        <f t="shared" si="1"/>
        <v>0</v>
      </c>
      <c r="CG17" s="11">
        <f t="shared" si="2"/>
        <v>1</v>
      </c>
      <c r="CH17" s="1"/>
      <c r="CI17" s="2"/>
      <c r="CJ17" s="1"/>
      <c r="CK17" s="1"/>
      <c r="CL17" s="1"/>
      <c r="CM17" s="2"/>
      <c r="CN17" s="1"/>
      <c r="CO17" s="1"/>
      <c r="CP17" s="1"/>
      <c r="CQ17" s="2"/>
      <c r="CR17" s="1"/>
      <c r="CS17" s="1"/>
      <c r="CT17" s="1"/>
      <c r="CU17" s="2"/>
      <c r="CV17" s="1"/>
      <c r="CW17" s="1"/>
      <c r="CX17" s="1"/>
      <c r="CY17" s="2"/>
      <c r="CZ17" s="1"/>
      <c r="DA17" s="1"/>
      <c r="DB17" s="1"/>
      <c r="DC17" s="2"/>
      <c r="DD17" s="1"/>
      <c r="DE17" s="1"/>
      <c r="DF17" s="1"/>
      <c r="DG17" s="2"/>
      <c r="DH17" s="1"/>
      <c r="DI17" s="1"/>
      <c r="DJ17" s="1"/>
    </row>
    <row r="18" spans="1:189" ht="15" thickBot="1" x14ac:dyDescent="0.35">
      <c r="A18" s="68"/>
      <c r="B18" s="69" t="s">
        <v>17</v>
      </c>
      <c r="C18" s="61">
        <f>SUM(C6:C17)</f>
        <v>1</v>
      </c>
      <c r="D18" s="41">
        <f>SUM(D6:D17)</f>
        <v>18</v>
      </c>
      <c r="E18" s="62"/>
      <c r="F18" s="61">
        <f>SUM(F6:F17)</f>
        <v>0</v>
      </c>
      <c r="G18" s="41">
        <f>SUM(G6:G17)</f>
        <v>0</v>
      </c>
      <c r="H18" s="62"/>
      <c r="I18" s="61">
        <f>SUM(I6:I17)</f>
        <v>0</v>
      </c>
      <c r="J18" s="41">
        <f>SUM(J6:J17)</f>
        <v>0</v>
      </c>
      <c r="K18" s="62"/>
      <c r="L18" s="61">
        <f>SUM(L6:L17)</f>
        <v>0</v>
      </c>
      <c r="M18" s="41">
        <f>SUM(M6:M17)</f>
        <v>0</v>
      </c>
      <c r="N18" s="62"/>
      <c r="O18" s="61">
        <f>SUM(O6:O17)</f>
        <v>0</v>
      </c>
      <c r="P18" s="41">
        <f>SUM(P6:P17)</f>
        <v>0</v>
      </c>
      <c r="Q18" s="62"/>
      <c r="R18" s="61">
        <f>SUM(R6:R17)</f>
        <v>0</v>
      </c>
      <c r="S18" s="41">
        <f>SUM(S6:S17)</f>
        <v>0</v>
      </c>
      <c r="T18" s="62"/>
      <c r="U18" s="61">
        <f>SUM(U6:U17)</f>
        <v>0</v>
      </c>
      <c r="V18" s="41">
        <f>SUM(V6:V17)</f>
        <v>0</v>
      </c>
      <c r="W18" s="62"/>
      <c r="X18" s="61">
        <f t="shared" ref="X18:Y18" si="3">SUM(X6:X17)</f>
        <v>0</v>
      </c>
      <c r="Y18" s="41">
        <f t="shared" si="3"/>
        <v>0</v>
      </c>
      <c r="Z18" s="62"/>
      <c r="AA18" s="61">
        <f>SUM(AA6:AA17)</f>
        <v>0</v>
      </c>
      <c r="AB18" s="41">
        <f>SUM(AB6:AB17)</f>
        <v>0</v>
      </c>
      <c r="AC18" s="62"/>
      <c r="AD18" s="61">
        <f>SUM(AD6:AD17)</f>
        <v>0</v>
      </c>
      <c r="AE18" s="41">
        <f>SUM(AE6:AE17)</f>
        <v>25</v>
      </c>
      <c r="AF18" s="62"/>
      <c r="AG18" s="61">
        <f>SUM(AG6:AG17)</f>
        <v>0</v>
      </c>
      <c r="AH18" s="41">
        <f>SUM(AH6:AH17)</f>
        <v>0</v>
      </c>
      <c r="AI18" s="62"/>
      <c r="AJ18" s="61">
        <f>SUM(AJ6:AJ17)</f>
        <v>0</v>
      </c>
      <c r="AK18" s="41">
        <f>SUM(AK6:AK17)</f>
        <v>0</v>
      </c>
      <c r="AL18" s="62"/>
      <c r="AM18" s="61">
        <f>SUM(AM6:AM17)</f>
        <v>0</v>
      </c>
      <c r="AN18" s="41">
        <f>SUM(AN6:AN17)</f>
        <v>0</v>
      </c>
      <c r="AO18" s="62"/>
      <c r="AP18" s="61">
        <f>SUM(AP6:AP17)</f>
        <v>0</v>
      </c>
      <c r="AQ18" s="41">
        <f>SUM(AQ6:AQ17)</f>
        <v>0</v>
      </c>
      <c r="AR18" s="62"/>
      <c r="AS18" s="61">
        <f>SUM(AS6:AS17)</f>
        <v>0</v>
      </c>
      <c r="AT18" s="41">
        <f>SUM(AT6:AT17)</f>
        <v>0</v>
      </c>
      <c r="AU18" s="62"/>
      <c r="AV18" s="61">
        <f>SUM(AV6:AV17)</f>
        <v>0</v>
      </c>
      <c r="AW18" s="41">
        <f>SUM(AW6:AW17)</f>
        <v>0</v>
      </c>
      <c r="AX18" s="62"/>
      <c r="AY18" s="61">
        <f>SUM(AY6:AY17)</f>
        <v>30</v>
      </c>
      <c r="AZ18" s="41">
        <f>SUM(AZ6:AZ17)</f>
        <v>121</v>
      </c>
      <c r="BA18" s="62"/>
      <c r="BB18" s="61">
        <f>SUM(BB6:BB17)</f>
        <v>0</v>
      </c>
      <c r="BC18" s="41">
        <f>SUM(BC6:BC17)</f>
        <v>0</v>
      </c>
      <c r="BD18" s="62"/>
      <c r="BE18" s="61">
        <f>SUM(BE6:BE17)</f>
        <v>0</v>
      </c>
      <c r="BF18" s="41">
        <f>SUM(BF6:BF17)</f>
        <v>0</v>
      </c>
      <c r="BG18" s="62"/>
      <c r="BH18" s="61">
        <f>SUM(BH6:BH17)</f>
        <v>150</v>
      </c>
      <c r="BI18" s="41">
        <f>SUM(BI6:BI17)</f>
        <v>664</v>
      </c>
      <c r="BJ18" s="62"/>
      <c r="BK18" s="61">
        <f>SUM(BK6:BK17)</f>
        <v>0</v>
      </c>
      <c r="BL18" s="41">
        <f>SUM(BL6:BL17)</f>
        <v>0</v>
      </c>
      <c r="BM18" s="62"/>
      <c r="BN18" s="61">
        <f>SUM(BN6:BN17)</f>
        <v>0</v>
      </c>
      <c r="BO18" s="41">
        <f>SUM(BO6:BO17)</f>
        <v>0</v>
      </c>
      <c r="BP18" s="62"/>
      <c r="BQ18" s="61">
        <f>SUM(BQ6:BQ17)</f>
        <v>0</v>
      </c>
      <c r="BR18" s="41">
        <f>SUM(BR6:BR17)</f>
        <v>1</v>
      </c>
      <c r="BS18" s="62"/>
      <c r="BT18" s="61">
        <f>SUM(BT6:BT17)</f>
        <v>0</v>
      </c>
      <c r="BU18" s="41">
        <f>SUM(BU6:BU17)</f>
        <v>0</v>
      </c>
      <c r="BV18" s="62"/>
      <c r="BW18" s="61">
        <f>SUM(BW6:BW17)</f>
        <v>0</v>
      </c>
      <c r="BX18" s="41">
        <f>SUM(BX6:BX17)</f>
        <v>0</v>
      </c>
      <c r="BY18" s="62"/>
      <c r="BZ18" s="61">
        <f>SUM(BZ6:BZ17)</f>
        <v>0</v>
      </c>
      <c r="CA18" s="41">
        <f>SUM(CA6:CA17)</f>
        <v>0</v>
      </c>
      <c r="CB18" s="62"/>
      <c r="CC18" s="61">
        <f>SUM(CC6:CC17)</f>
        <v>29</v>
      </c>
      <c r="CD18" s="41">
        <f>SUM(CD6:CD17)</f>
        <v>123</v>
      </c>
      <c r="CE18" s="62"/>
      <c r="CF18" s="42">
        <f t="shared" si="1"/>
        <v>210</v>
      </c>
      <c r="CG18" s="43">
        <f t="shared" si="2"/>
        <v>952</v>
      </c>
      <c r="CH18" s="1"/>
      <c r="CI18" s="2"/>
      <c r="CJ18" s="1"/>
      <c r="CK18" s="1"/>
      <c r="CL18" s="1"/>
      <c r="CM18" s="2"/>
      <c r="CN18" s="1"/>
      <c r="CO18" s="1"/>
      <c r="CP18" s="1"/>
      <c r="CQ18" s="2"/>
      <c r="CR18" s="1"/>
      <c r="CS18" s="1"/>
      <c r="CT18" s="1"/>
      <c r="CU18" s="2"/>
      <c r="CV18" s="1"/>
      <c r="CW18" s="1"/>
      <c r="CX18" s="1"/>
      <c r="CY18" s="2"/>
      <c r="CZ18" s="1"/>
      <c r="DA18" s="1"/>
      <c r="DB18" s="1"/>
      <c r="DC18" s="2"/>
      <c r="DD18" s="1"/>
      <c r="DE18" s="1"/>
      <c r="DF18" s="1"/>
      <c r="DG18" s="2"/>
      <c r="DH18" s="1"/>
      <c r="DI18" s="1"/>
      <c r="DJ18" s="1"/>
      <c r="DO18" s="6"/>
      <c r="DT18" s="6"/>
      <c r="DY18" s="6"/>
      <c r="ED18" s="6"/>
      <c r="EI18" s="6"/>
      <c r="EN18" s="6"/>
      <c r="ES18" s="6"/>
      <c r="EX18" s="6"/>
      <c r="FC18" s="6"/>
      <c r="FH18" s="6"/>
      <c r="FM18" s="6"/>
      <c r="FR18" s="6"/>
      <c r="FW18" s="6"/>
      <c r="GB18" s="6"/>
      <c r="GG18" s="6"/>
    </row>
    <row r="19" spans="1:189" x14ac:dyDescent="0.3">
      <c r="A19" s="70">
        <v>2010</v>
      </c>
      <c r="B19" s="71" t="s">
        <v>5</v>
      </c>
      <c r="C19" s="52">
        <v>0</v>
      </c>
      <c r="D19" s="16">
        <v>0</v>
      </c>
      <c r="E19" s="53">
        <v>0</v>
      </c>
      <c r="F19" s="52">
        <v>0</v>
      </c>
      <c r="G19" s="16">
        <v>0</v>
      </c>
      <c r="H19" s="53">
        <v>0</v>
      </c>
      <c r="I19" s="52">
        <v>0</v>
      </c>
      <c r="J19" s="16">
        <v>0</v>
      </c>
      <c r="K19" s="53">
        <v>0</v>
      </c>
      <c r="L19" s="52">
        <v>0</v>
      </c>
      <c r="M19" s="16">
        <v>0</v>
      </c>
      <c r="N19" s="53">
        <v>0</v>
      </c>
      <c r="O19" s="52">
        <v>0</v>
      </c>
      <c r="P19" s="16">
        <v>0</v>
      </c>
      <c r="Q19" s="53">
        <v>0</v>
      </c>
      <c r="R19" s="52">
        <v>0</v>
      </c>
      <c r="S19" s="16">
        <v>0</v>
      </c>
      <c r="T19" s="53">
        <v>0</v>
      </c>
      <c r="U19" s="52">
        <v>0</v>
      </c>
      <c r="V19" s="16">
        <v>0</v>
      </c>
      <c r="W19" s="53">
        <v>0</v>
      </c>
      <c r="X19" s="52">
        <v>0</v>
      </c>
      <c r="Y19" s="16">
        <v>0</v>
      </c>
      <c r="Z19" s="53">
        <f t="shared" ref="Z19:Z30" si="4">IF(X19=0,0,Y19/X19*1000)</f>
        <v>0</v>
      </c>
      <c r="AA19" s="52">
        <v>0</v>
      </c>
      <c r="AB19" s="16">
        <v>0</v>
      </c>
      <c r="AC19" s="53">
        <v>0</v>
      </c>
      <c r="AD19" s="52">
        <v>0</v>
      </c>
      <c r="AE19" s="16">
        <v>0</v>
      </c>
      <c r="AF19" s="53">
        <v>0</v>
      </c>
      <c r="AG19" s="52">
        <v>0</v>
      </c>
      <c r="AH19" s="16">
        <v>0</v>
      </c>
      <c r="AI19" s="53">
        <v>0</v>
      </c>
      <c r="AJ19" s="52">
        <v>0</v>
      </c>
      <c r="AK19" s="16">
        <v>0</v>
      </c>
      <c r="AL19" s="53">
        <v>0</v>
      </c>
      <c r="AM19" s="52">
        <v>0</v>
      </c>
      <c r="AN19" s="16">
        <v>0</v>
      </c>
      <c r="AO19" s="53">
        <v>0</v>
      </c>
      <c r="AP19" s="52">
        <v>0</v>
      </c>
      <c r="AQ19" s="16">
        <v>0</v>
      </c>
      <c r="AR19" s="53">
        <v>0</v>
      </c>
      <c r="AS19" s="52">
        <v>0</v>
      </c>
      <c r="AT19" s="16">
        <v>0</v>
      </c>
      <c r="AU19" s="53">
        <v>0</v>
      </c>
      <c r="AV19" s="52">
        <v>0</v>
      </c>
      <c r="AW19" s="16">
        <v>0</v>
      </c>
      <c r="AX19" s="53">
        <v>0</v>
      </c>
      <c r="AY19" s="52">
        <v>0</v>
      </c>
      <c r="AZ19" s="16">
        <v>0</v>
      </c>
      <c r="BA19" s="53">
        <v>0</v>
      </c>
      <c r="BB19" s="52">
        <v>0</v>
      </c>
      <c r="BC19" s="16">
        <v>0</v>
      </c>
      <c r="BD19" s="53">
        <v>0</v>
      </c>
      <c r="BE19" s="52">
        <v>0</v>
      </c>
      <c r="BF19" s="16">
        <v>0</v>
      </c>
      <c r="BG19" s="53">
        <v>0</v>
      </c>
      <c r="BH19" s="52">
        <v>0</v>
      </c>
      <c r="BI19" s="16">
        <v>0</v>
      </c>
      <c r="BJ19" s="53">
        <v>0</v>
      </c>
      <c r="BK19" s="52">
        <v>0</v>
      </c>
      <c r="BL19" s="16">
        <v>0</v>
      </c>
      <c r="BM19" s="53">
        <v>0</v>
      </c>
      <c r="BN19" s="52">
        <v>0</v>
      </c>
      <c r="BO19" s="16">
        <v>0</v>
      </c>
      <c r="BP19" s="53">
        <v>0</v>
      </c>
      <c r="BQ19" s="52">
        <v>0</v>
      </c>
      <c r="BR19" s="16">
        <v>0</v>
      </c>
      <c r="BS19" s="53">
        <v>0</v>
      </c>
      <c r="BT19" s="52">
        <v>0</v>
      </c>
      <c r="BU19" s="16">
        <v>0</v>
      </c>
      <c r="BV19" s="53">
        <v>0</v>
      </c>
      <c r="BW19" s="52">
        <v>0</v>
      </c>
      <c r="BX19" s="16">
        <v>0</v>
      </c>
      <c r="BY19" s="53">
        <v>0</v>
      </c>
      <c r="BZ19" s="52">
        <v>0</v>
      </c>
      <c r="CA19" s="16">
        <v>0</v>
      </c>
      <c r="CB19" s="53">
        <v>0</v>
      </c>
      <c r="CC19" s="52">
        <v>0</v>
      </c>
      <c r="CD19" s="16">
        <v>0</v>
      </c>
      <c r="CE19" s="53">
        <v>0</v>
      </c>
      <c r="CF19" s="32">
        <f t="shared" si="1"/>
        <v>0</v>
      </c>
      <c r="CG19" s="40">
        <f t="shared" si="2"/>
        <v>0</v>
      </c>
      <c r="CH19" s="1"/>
      <c r="CI19" s="2"/>
      <c r="CJ19" s="1"/>
      <c r="CK19" s="1"/>
      <c r="CL19" s="1"/>
      <c r="CM19" s="2"/>
      <c r="CN19" s="1"/>
      <c r="CO19" s="1"/>
      <c r="CP19" s="1"/>
      <c r="CQ19" s="2"/>
      <c r="CR19" s="1"/>
      <c r="CS19" s="1"/>
      <c r="CT19" s="1"/>
      <c r="CU19" s="2"/>
      <c r="CV19" s="1"/>
      <c r="CW19" s="1"/>
      <c r="CX19" s="1"/>
      <c r="CY19" s="2"/>
      <c r="CZ19" s="1"/>
      <c r="DA19" s="1"/>
      <c r="DB19" s="1"/>
      <c r="DC19" s="2"/>
      <c r="DD19" s="1"/>
      <c r="DE19" s="1"/>
      <c r="DF19" s="1"/>
      <c r="DG19" s="2"/>
      <c r="DH19" s="1"/>
      <c r="DI19" s="1"/>
      <c r="DJ19" s="1"/>
    </row>
    <row r="20" spans="1:189" x14ac:dyDescent="0.3">
      <c r="A20" s="66">
        <v>2010</v>
      </c>
      <c r="B20" s="67" t="s">
        <v>6</v>
      </c>
      <c r="C20" s="48">
        <v>1</v>
      </c>
      <c r="D20" s="4">
        <v>35</v>
      </c>
      <c r="E20" s="49">
        <f>D20/C20*1000</f>
        <v>35000</v>
      </c>
      <c r="F20" s="48">
        <v>0</v>
      </c>
      <c r="G20" s="4">
        <v>0</v>
      </c>
      <c r="H20" s="49">
        <v>0</v>
      </c>
      <c r="I20" s="48">
        <v>0</v>
      </c>
      <c r="J20" s="4">
        <v>0</v>
      </c>
      <c r="K20" s="49">
        <v>0</v>
      </c>
      <c r="L20" s="48">
        <v>0</v>
      </c>
      <c r="M20" s="4">
        <v>0</v>
      </c>
      <c r="N20" s="49">
        <v>0</v>
      </c>
      <c r="O20" s="48">
        <v>0</v>
      </c>
      <c r="P20" s="4">
        <v>0</v>
      </c>
      <c r="Q20" s="49">
        <v>0</v>
      </c>
      <c r="R20" s="48">
        <v>0</v>
      </c>
      <c r="S20" s="4">
        <v>0</v>
      </c>
      <c r="T20" s="49">
        <v>0</v>
      </c>
      <c r="U20" s="48">
        <v>0</v>
      </c>
      <c r="V20" s="4">
        <v>0</v>
      </c>
      <c r="W20" s="49">
        <v>0</v>
      </c>
      <c r="X20" s="48">
        <v>0</v>
      </c>
      <c r="Y20" s="4">
        <v>0</v>
      </c>
      <c r="Z20" s="49">
        <f t="shared" si="4"/>
        <v>0</v>
      </c>
      <c r="AA20" s="48">
        <v>0</v>
      </c>
      <c r="AB20" s="4">
        <v>0</v>
      </c>
      <c r="AC20" s="49">
        <v>0</v>
      </c>
      <c r="AD20" s="48">
        <v>0</v>
      </c>
      <c r="AE20" s="4">
        <v>0</v>
      </c>
      <c r="AF20" s="49">
        <v>0</v>
      </c>
      <c r="AG20" s="48">
        <v>0</v>
      </c>
      <c r="AH20" s="4">
        <v>0</v>
      </c>
      <c r="AI20" s="49">
        <v>0</v>
      </c>
      <c r="AJ20" s="48">
        <v>0</v>
      </c>
      <c r="AK20" s="4">
        <v>0</v>
      </c>
      <c r="AL20" s="49">
        <v>0</v>
      </c>
      <c r="AM20" s="48">
        <v>0</v>
      </c>
      <c r="AN20" s="4">
        <v>0</v>
      </c>
      <c r="AO20" s="49">
        <v>0</v>
      </c>
      <c r="AP20" s="48">
        <v>0</v>
      </c>
      <c r="AQ20" s="4">
        <v>0</v>
      </c>
      <c r="AR20" s="49">
        <v>0</v>
      </c>
      <c r="AS20" s="48">
        <v>5</v>
      </c>
      <c r="AT20" s="4">
        <v>116</v>
      </c>
      <c r="AU20" s="49">
        <f>AT20/AS20*1000</f>
        <v>23200</v>
      </c>
      <c r="AV20" s="48">
        <v>0</v>
      </c>
      <c r="AW20" s="4">
        <v>0</v>
      </c>
      <c r="AX20" s="49">
        <v>0</v>
      </c>
      <c r="AY20" s="48">
        <v>0</v>
      </c>
      <c r="AZ20" s="4">
        <v>0</v>
      </c>
      <c r="BA20" s="49">
        <v>0</v>
      </c>
      <c r="BB20" s="48">
        <v>0</v>
      </c>
      <c r="BC20" s="4">
        <v>0</v>
      </c>
      <c r="BD20" s="49">
        <v>0</v>
      </c>
      <c r="BE20" s="48">
        <v>0</v>
      </c>
      <c r="BF20" s="4">
        <v>0</v>
      </c>
      <c r="BG20" s="49">
        <v>0</v>
      </c>
      <c r="BH20" s="48">
        <v>0</v>
      </c>
      <c r="BI20" s="4">
        <v>0</v>
      </c>
      <c r="BJ20" s="49">
        <v>0</v>
      </c>
      <c r="BK20" s="48">
        <v>0</v>
      </c>
      <c r="BL20" s="4">
        <v>0</v>
      </c>
      <c r="BM20" s="49">
        <v>0</v>
      </c>
      <c r="BN20" s="48">
        <v>0</v>
      </c>
      <c r="BO20" s="4">
        <v>0</v>
      </c>
      <c r="BP20" s="49">
        <v>0</v>
      </c>
      <c r="BQ20" s="48">
        <v>0</v>
      </c>
      <c r="BR20" s="4">
        <v>0</v>
      </c>
      <c r="BS20" s="49">
        <v>0</v>
      </c>
      <c r="BT20" s="48">
        <v>0</v>
      </c>
      <c r="BU20" s="4">
        <v>0</v>
      </c>
      <c r="BV20" s="49">
        <v>0</v>
      </c>
      <c r="BW20" s="48">
        <v>0</v>
      </c>
      <c r="BX20" s="4">
        <v>0</v>
      </c>
      <c r="BY20" s="49">
        <v>0</v>
      </c>
      <c r="BZ20" s="48">
        <v>0</v>
      </c>
      <c r="CA20" s="4">
        <v>0</v>
      </c>
      <c r="CB20" s="49">
        <v>0</v>
      </c>
      <c r="CC20" s="48">
        <v>0</v>
      </c>
      <c r="CD20" s="4">
        <v>0</v>
      </c>
      <c r="CE20" s="49">
        <v>0</v>
      </c>
      <c r="CF20" s="7">
        <f t="shared" si="1"/>
        <v>6</v>
      </c>
      <c r="CG20" s="11">
        <f t="shared" si="2"/>
        <v>151</v>
      </c>
      <c r="CH20" s="1"/>
      <c r="CI20" s="2"/>
      <c r="CJ20" s="1"/>
      <c r="CK20" s="1"/>
      <c r="CL20" s="1"/>
      <c r="CM20" s="2"/>
      <c r="CN20" s="1"/>
      <c r="CO20" s="1"/>
      <c r="CP20" s="1"/>
      <c r="CQ20" s="2"/>
      <c r="CR20" s="1"/>
      <c r="CS20" s="1"/>
      <c r="CT20" s="1"/>
      <c r="CU20" s="2"/>
      <c r="CV20" s="1"/>
      <c r="CW20" s="1"/>
      <c r="CX20" s="1"/>
      <c r="CY20" s="2"/>
      <c r="CZ20" s="1"/>
      <c r="DA20" s="1"/>
      <c r="DB20" s="1"/>
      <c r="DC20" s="2"/>
      <c r="DD20" s="1"/>
      <c r="DE20" s="1"/>
      <c r="DF20" s="1"/>
      <c r="DG20" s="2"/>
      <c r="DH20" s="1"/>
      <c r="DI20" s="1"/>
      <c r="DJ20" s="1"/>
    </row>
    <row r="21" spans="1:189" x14ac:dyDescent="0.3">
      <c r="A21" s="66">
        <v>2010</v>
      </c>
      <c r="B21" s="67" t="s">
        <v>7</v>
      </c>
      <c r="C21" s="48">
        <v>0</v>
      </c>
      <c r="D21" s="4">
        <v>0</v>
      </c>
      <c r="E21" s="49">
        <v>0</v>
      </c>
      <c r="F21" s="48">
        <v>0</v>
      </c>
      <c r="G21" s="4">
        <v>0</v>
      </c>
      <c r="H21" s="49">
        <v>0</v>
      </c>
      <c r="I21" s="48">
        <v>0</v>
      </c>
      <c r="J21" s="4">
        <v>0</v>
      </c>
      <c r="K21" s="49">
        <v>0</v>
      </c>
      <c r="L21" s="48">
        <v>0</v>
      </c>
      <c r="M21" s="4">
        <v>0</v>
      </c>
      <c r="N21" s="49">
        <v>0</v>
      </c>
      <c r="O21" s="48">
        <v>0</v>
      </c>
      <c r="P21" s="4">
        <v>0</v>
      </c>
      <c r="Q21" s="49">
        <v>0</v>
      </c>
      <c r="R21" s="48">
        <v>0</v>
      </c>
      <c r="S21" s="4">
        <v>0</v>
      </c>
      <c r="T21" s="49">
        <v>0</v>
      </c>
      <c r="U21" s="48">
        <v>0</v>
      </c>
      <c r="V21" s="4">
        <v>0</v>
      </c>
      <c r="W21" s="49">
        <v>0</v>
      </c>
      <c r="X21" s="48">
        <v>0</v>
      </c>
      <c r="Y21" s="4">
        <v>0</v>
      </c>
      <c r="Z21" s="49">
        <f t="shared" si="4"/>
        <v>0</v>
      </c>
      <c r="AA21" s="48">
        <v>0</v>
      </c>
      <c r="AB21" s="4">
        <v>0</v>
      </c>
      <c r="AC21" s="49">
        <v>0</v>
      </c>
      <c r="AD21" s="48">
        <v>0</v>
      </c>
      <c r="AE21" s="4">
        <v>0</v>
      </c>
      <c r="AF21" s="49">
        <v>0</v>
      </c>
      <c r="AG21" s="48">
        <v>0</v>
      </c>
      <c r="AH21" s="4">
        <v>0</v>
      </c>
      <c r="AI21" s="49">
        <v>0</v>
      </c>
      <c r="AJ21" s="48">
        <v>0</v>
      </c>
      <c r="AK21" s="4">
        <v>0</v>
      </c>
      <c r="AL21" s="49">
        <v>0</v>
      </c>
      <c r="AM21" s="48">
        <v>0</v>
      </c>
      <c r="AN21" s="4">
        <v>0</v>
      </c>
      <c r="AO21" s="49">
        <v>0</v>
      </c>
      <c r="AP21" s="48">
        <v>0</v>
      </c>
      <c r="AQ21" s="4">
        <v>0</v>
      </c>
      <c r="AR21" s="49">
        <v>0</v>
      </c>
      <c r="AS21" s="48">
        <v>0</v>
      </c>
      <c r="AT21" s="4">
        <v>0</v>
      </c>
      <c r="AU21" s="49">
        <v>0</v>
      </c>
      <c r="AV21" s="48">
        <v>0</v>
      </c>
      <c r="AW21" s="4">
        <v>0</v>
      </c>
      <c r="AX21" s="49">
        <v>0</v>
      </c>
      <c r="AY21" s="48">
        <v>0</v>
      </c>
      <c r="AZ21" s="4">
        <v>0</v>
      </c>
      <c r="BA21" s="49">
        <v>0</v>
      </c>
      <c r="BB21" s="48">
        <v>0</v>
      </c>
      <c r="BC21" s="4">
        <v>0</v>
      </c>
      <c r="BD21" s="49">
        <v>0</v>
      </c>
      <c r="BE21" s="48">
        <v>0</v>
      </c>
      <c r="BF21" s="4">
        <v>0</v>
      </c>
      <c r="BG21" s="49">
        <v>0</v>
      </c>
      <c r="BH21" s="48">
        <v>0</v>
      </c>
      <c r="BI21" s="4">
        <v>0</v>
      </c>
      <c r="BJ21" s="49">
        <v>0</v>
      </c>
      <c r="BK21" s="48">
        <v>0</v>
      </c>
      <c r="BL21" s="4">
        <v>0</v>
      </c>
      <c r="BM21" s="49">
        <v>0</v>
      </c>
      <c r="BN21" s="48">
        <v>0</v>
      </c>
      <c r="BO21" s="4">
        <v>0</v>
      </c>
      <c r="BP21" s="49">
        <v>0</v>
      </c>
      <c r="BQ21" s="48">
        <v>0</v>
      </c>
      <c r="BR21" s="4">
        <v>2</v>
      </c>
      <c r="BS21" s="49">
        <v>0</v>
      </c>
      <c r="BT21" s="48">
        <v>0</v>
      </c>
      <c r="BU21" s="4">
        <v>0</v>
      </c>
      <c r="BV21" s="49">
        <v>0</v>
      </c>
      <c r="BW21" s="48">
        <v>0</v>
      </c>
      <c r="BX21" s="4">
        <v>0</v>
      </c>
      <c r="BY21" s="49">
        <v>0</v>
      </c>
      <c r="BZ21" s="48">
        <v>0</v>
      </c>
      <c r="CA21" s="4">
        <v>0</v>
      </c>
      <c r="CB21" s="49">
        <v>0</v>
      </c>
      <c r="CC21" s="48">
        <v>0</v>
      </c>
      <c r="CD21" s="4">
        <v>4</v>
      </c>
      <c r="CE21" s="49">
        <v>0</v>
      </c>
      <c r="CF21" s="7">
        <f t="shared" si="1"/>
        <v>0</v>
      </c>
      <c r="CG21" s="11">
        <f t="shared" si="2"/>
        <v>6</v>
      </c>
      <c r="CH21" s="1"/>
      <c r="CI21" s="2"/>
      <c r="CJ21" s="1"/>
      <c r="CK21" s="1"/>
      <c r="CL21" s="1"/>
      <c r="CM21" s="2"/>
      <c r="CN21" s="1"/>
      <c r="CO21" s="1"/>
      <c r="CP21" s="1"/>
      <c r="CQ21" s="2"/>
      <c r="CR21" s="1"/>
      <c r="CS21" s="1"/>
      <c r="CT21" s="1"/>
      <c r="CU21" s="2"/>
      <c r="CV21" s="1"/>
      <c r="CW21" s="1"/>
      <c r="CX21" s="1"/>
      <c r="CY21" s="2"/>
      <c r="CZ21" s="1"/>
      <c r="DA21" s="1"/>
      <c r="DB21" s="1"/>
      <c r="DC21" s="2"/>
      <c r="DD21" s="1"/>
      <c r="DE21" s="1"/>
      <c r="DF21" s="1"/>
      <c r="DG21" s="2"/>
      <c r="DH21" s="1"/>
      <c r="DI21" s="1"/>
      <c r="DJ21" s="1"/>
    </row>
    <row r="22" spans="1:189" x14ac:dyDescent="0.3">
      <c r="A22" s="66">
        <v>2010</v>
      </c>
      <c r="B22" s="67" t="s">
        <v>8</v>
      </c>
      <c r="C22" s="48">
        <v>0</v>
      </c>
      <c r="D22" s="4">
        <v>0</v>
      </c>
      <c r="E22" s="49">
        <v>0</v>
      </c>
      <c r="F22" s="48">
        <v>0</v>
      </c>
      <c r="G22" s="4">
        <v>0</v>
      </c>
      <c r="H22" s="49">
        <v>0</v>
      </c>
      <c r="I22" s="48">
        <v>0</v>
      </c>
      <c r="J22" s="4">
        <v>0</v>
      </c>
      <c r="K22" s="49">
        <v>0</v>
      </c>
      <c r="L22" s="48">
        <v>0</v>
      </c>
      <c r="M22" s="4">
        <v>0</v>
      </c>
      <c r="N22" s="49">
        <v>0</v>
      </c>
      <c r="O22" s="48">
        <v>0</v>
      </c>
      <c r="P22" s="4">
        <v>0</v>
      </c>
      <c r="Q22" s="49">
        <v>0</v>
      </c>
      <c r="R22" s="48">
        <v>0</v>
      </c>
      <c r="S22" s="4">
        <v>0</v>
      </c>
      <c r="T22" s="49">
        <v>0</v>
      </c>
      <c r="U22" s="48">
        <v>0</v>
      </c>
      <c r="V22" s="4">
        <v>0</v>
      </c>
      <c r="W22" s="49">
        <v>0</v>
      </c>
      <c r="X22" s="48">
        <v>0</v>
      </c>
      <c r="Y22" s="4">
        <v>0</v>
      </c>
      <c r="Z22" s="49">
        <f t="shared" si="4"/>
        <v>0</v>
      </c>
      <c r="AA22" s="48">
        <v>0</v>
      </c>
      <c r="AB22" s="4">
        <v>0</v>
      </c>
      <c r="AC22" s="49">
        <v>0</v>
      </c>
      <c r="AD22" s="48">
        <v>0</v>
      </c>
      <c r="AE22" s="4">
        <v>0</v>
      </c>
      <c r="AF22" s="49">
        <v>0</v>
      </c>
      <c r="AG22" s="48">
        <v>0</v>
      </c>
      <c r="AH22" s="4">
        <v>0</v>
      </c>
      <c r="AI22" s="49">
        <v>0</v>
      </c>
      <c r="AJ22" s="48">
        <v>0</v>
      </c>
      <c r="AK22" s="4">
        <v>277</v>
      </c>
      <c r="AL22" s="49">
        <v>0</v>
      </c>
      <c r="AM22" s="48">
        <v>0</v>
      </c>
      <c r="AN22" s="4">
        <v>0</v>
      </c>
      <c r="AO22" s="49">
        <v>0</v>
      </c>
      <c r="AP22" s="48">
        <v>0</v>
      </c>
      <c r="AQ22" s="4">
        <v>0</v>
      </c>
      <c r="AR22" s="49">
        <v>0</v>
      </c>
      <c r="AS22" s="48">
        <v>0</v>
      </c>
      <c r="AT22" s="4">
        <v>0</v>
      </c>
      <c r="AU22" s="49">
        <v>0</v>
      </c>
      <c r="AV22" s="48">
        <v>0</v>
      </c>
      <c r="AW22" s="4">
        <v>0</v>
      </c>
      <c r="AX22" s="49">
        <v>0</v>
      </c>
      <c r="AY22" s="48">
        <v>0</v>
      </c>
      <c r="AZ22" s="4">
        <v>0</v>
      </c>
      <c r="BA22" s="49">
        <v>0</v>
      </c>
      <c r="BB22" s="48">
        <v>0</v>
      </c>
      <c r="BC22" s="4">
        <v>0</v>
      </c>
      <c r="BD22" s="49">
        <v>0</v>
      </c>
      <c r="BE22" s="48">
        <v>0</v>
      </c>
      <c r="BF22" s="4">
        <v>0</v>
      </c>
      <c r="BG22" s="49">
        <v>0</v>
      </c>
      <c r="BH22" s="48">
        <v>0</v>
      </c>
      <c r="BI22" s="4">
        <v>0</v>
      </c>
      <c r="BJ22" s="49">
        <v>0</v>
      </c>
      <c r="BK22" s="48">
        <v>0</v>
      </c>
      <c r="BL22" s="4">
        <v>0</v>
      </c>
      <c r="BM22" s="49">
        <v>0</v>
      </c>
      <c r="BN22" s="48">
        <v>0</v>
      </c>
      <c r="BO22" s="4">
        <v>0</v>
      </c>
      <c r="BP22" s="49">
        <v>0</v>
      </c>
      <c r="BQ22" s="48">
        <v>0</v>
      </c>
      <c r="BR22" s="4">
        <v>0</v>
      </c>
      <c r="BS22" s="49">
        <v>0</v>
      </c>
      <c r="BT22" s="48">
        <v>0</v>
      </c>
      <c r="BU22" s="4">
        <v>0</v>
      </c>
      <c r="BV22" s="49">
        <v>0</v>
      </c>
      <c r="BW22" s="48">
        <v>0</v>
      </c>
      <c r="BX22" s="4">
        <v>0</v>
      </c>
      <c r="BY22" s="49">
        <v>0</v>
      </c>
      <c r="BZ22" s="48">
        <v>7</v>
      </c>
      <c r="CA22" s="4">
        <v>310</v>
      </c>
      <c r="CB22" s="49">
        <f>CA22/BZ22*1000</f>
        <v>44285.714285714283</v>
      </c>
      <c r="CC22" s="48">
        <v>0</v>
      </c>
      <c r="CD22" s="4">
        <v>0</v>
      </c>
      <c r="CE22" s="49">
        <v>0</v>
      </c>
      <c r="CF22" s="7">
        <f t="shared" si="1"/>
        <v>7</v>
      </c>
      <c r="CG22" s="11">
        <f t="shared" si="2"/>
        <v>587</v>
      </c>
      <c r="CH22" s="1"/>
      <c r="CI22" s="2"/>
      <c r="CJ22" s="1"/>
      <c r="CK22" s="1"/>
      <c r="CL22" s="1"/>
      <c r="CM22" s="2"/>
      <c r="CN22" s="1"/>
      <c r="CO22" s="1"/>
      <c r="CP22" s="1"/>
      <c r="CQ22" s="2"/>
      <c r="CR22" s="1"/>
      <c r="CS22" s="1"/>
      <c r="CT22" s="1"/>
      <c r="CU22" s="2"/>
      <c r="CV22" s="1"/>
      <c r="CW22" s="1"/>
      <c r="CX22" s="1"/>
      <c r="CY22" s="2"/>
      <c r="CZ22" s="1"/>
      <c r="DA22" s="1"/>
      <c r="DB22" s="1"/>
      <c r="DC22" s="2"/>
      <c r="DD22" s="1"/>
      <c r="DE22" s="1"/>
      <c r="DF22" s="1"/>
      <c r="DG22" s="2"/>
      <c r="DH22" s="1"/>
      <c r="DI22" s="1"/>
      <c r="DJ22" s="1"/>
    </row>
    <row r="23" spans="1:189" x14ac:dyDescent="0.3">
      <c r="A23" s="66">
        <v>2010</v>
      </c>
      <c r="B23" s="67" t="s">
        <v>9</v>
      </c>
      <c r="C23" s="48">
        <v>0</v>
      </c>
      <c r="D23" s="4">
        <v>0</v>
      </c>
      <c r="E23" s="49">
        <v>0</v>
      </c>
      <c r="F23" s="48">
        <v>0</v>
      </c>
      <c r="G23" s="4">
        <v>0</v>
      </c>
      <c r="H23" s="49">
        <v>0</v>
      </c>
      <c r="I23" s="48">
        <v>0</v>
      </c>
      <c r="J23" s="4">
        <v>0</v>
      </c>
      <c r="K23" s="49">
        <v>0</v>
      </c>
      <c r="L23" s="48">
        <v>0</v>
      </c>
      <c r="M23" s="4">
        <v>0</v>
      </c>
      <c r="N23" s="49">
        <v>0</v>
      </c>
      <c r="O23" s="48">
        <v>0</v>
      </c>
      <c r="P23" s="4">
        <v>0</v>
      </c>
      <c r="Q23" s="49">
        <v>0</v>
      </c>
      <c r="R23" s="48">
        <v>0</v>
      </c>
      <c r="S23" s="4">
        <v>0</v>
      </c>
      <c r="T23" s="49">
        <v>0</v>
      </c>
      <c r="U23" s="48">
        <v>0</v>
      </c>
      <c r="V23" s="4">
        <v>0</v>
      </c>
      <c r="W23" s="49">
        <v>0</v>
      </c>
      <c r="X23" s="48">
        <v>0</v>
      </c>
      <c r="Y23" s="4">
        <v>0</v>
      </c>
      <c r="Z23" s="49">
        <f t="shared" si="4"/>
        <v>0</v>
      </c>
      <c r="AA23" s="48">
        <v>0</v>
      </c>
      <c r="AB23" s="4">
        <v>0</v>
      </c>
      <c r="AC23" s="49">
        <v>0</v>
      </c>
      <c r="AD23" s="48">
        <v>0</v>
      </c>
      <c r="AE23" s="4">
        <v>0</v>
      </c>
      <c r="AF23" s="49">
        <v>0</v>
      </c>
      <c r="AG23" s="48">
        <v>0</v>
      </c>
      <c r="AH23" s="4">
        <v>0</v>
      </c>
      <c r="AI23" s="49">
        <v>0</v>
      </c>
      <c r="AJ23" s="48">
        <v>0</v>
      </c>
      <c r="AK23" s="4">
        <v>0</v>
      </c>
      <c r="AL23" s="49">
        <v>0</v>
      </c>
      <c r="AM23" s="48">
        <v>0</v>
      </c>
      <c r="AN23" s="4">
        <v>0</v>
      </c>
      <c r="AO23" s="49">
        <v>0</v>
      </c>
      <c r="AP23" s="48">
        <v>0</v>
      </c>
      <c r="AQ23" s="4">
        <v>0</v>
      </c>
      <c r="AR23" s="49">
        <v>0</v>
      </c>
      <c r="AS23" s="48">
        <v>0</v>
      </c>
      <c r="AT23" s="4">
        <v>0</v>
      </c>
      <c r="AU23" s="49">
        <v>0</v>
      </c>
      <c r="AV23" s="48">
        <v>0</v>
      </c>
      <c r="AW23" s="4">
        <v>0</v>
      </c>
      <c r="AX23" s="49">
        <v>0</v>
      </c>
      <c r="AY23" s="48">
        <v>0</v>
      </c>
      <c r="AZ23" s="4">
        <v>0</v>
      </c>
      <c r="BA23" s="49">
        <v>0</v>
      </c>
      <c r="BB23" s="48">
        <v>0</v>
      </c>
      <c r="BC23" s="4">
        <v>0</v>
      </c>
      <c r="BD23" s="49">
        <v>0</v>
      </c>
      <c r="BE23" s="48">
        <v>0</v>
      </c>
      <c r="BF23" s="4">
        <v>0</v>
      </c>
      <c r="BG23" s="49">
        <v>0</v>
      </c>
      <c r="BH23" s="48">
        <v>0</v>
      </c>
      <c r="BI23" s="4">
        <v>0</v>
      </c>
      <c r="BJ23" s="49">
        <v>0</v>
      </c>
      <c r="BK23" s="48">
        <v>0</v>
      </c>
      <c r="BL23" s="4">
        <v>0</v>
      </c>
      <c r="BM23" s="49">
        <v>0</v>
      </c>
      <c r="BN23" s="48">
        <v>0</v>
      </c>
      <c r="BO23" s="4">
        <v>0</v>
      </c>
      <c r="BP23" s="49">
        <v>0</v>
      </c>
      <c r="BQ23" s="48">
        <v>0</v>
      </c>
      <c r="BR23" s="4">
        <v>1</v>
      </c>
      <c r="BS23" s="49">
        <v>0</v>
      </c>
      <c r="BT23" s="48">
        <v>0</v>
      </c>
      <c r="BU23" s="4">
        <v>0</v>
      </c>
      <c r="BV23" s="49">
        <v>0</v>
      </c>
      <c r="BW23" s="48">
        <v>0</v>
      </c>
      <c r="BX23" s="4">
        <v>0</v>
      </c>
      <c r="BY23" s="49">
        <v>0</v>
      </c>
      <c r="BZ23" s="48">
        <v>0</v>
      </c>
      <c r="CA23" s="4">
        <v>0</v>
      </c>
      <c r="CB23" s="49">
        <v>0</v>
      </c>
      <c r="CC23" s="48">
        <v>0</v>
      </c>
      <c r="CD23" s="4">
        <v>0</v>
      </c>
      <c r="CE23" s="49">
        <v>0</v>
      </c>
      <c r="CF23" s="7">
        <f t="shared" si="1"/>
        <v>0</v>
      </c>
      <c r="CG23" s="11">
        <f t="shared" si="2"/>
        <v>1</v>
      </c>
      <c r="CH23" s="1"/>
      <c r="CI23" s="2"/>
      <c r="CJ23" s="1"/>
      <c r="CK23" s="1"/>
      <c r="CL23" s="1"/>
      <c r="CM23" s="2"/>
      <c r="CN23" s="1"/>
      <c r="CO23" s="1"/>
      <c r="CP23" s="1"/>
      <c r="CQ23" s="2"/>
      <c r="CR23" s="1"/>
      <c r="CS23" s="1"/>
      <c r="CT23" s="1"/>
      <c r="CU23" s="2"/>
      <c r="CV23" s="1"/>
      <c r="CW23" s="1"/>
      <c r="CX23" s="1"/>
      <c r="CY23" s="2"/>
      <c r="CZ23" s="1"/>
      <c r="DA23" s="1"/>
      <c r="DB23" s="1"/>
      <c r="DC23" s="2"/>
      <c r="DD23" s="1"/>
      <c r="DE23" s="1"/>
      <c r="DF23" s="1"/>
      <c r="DG23" s="2"/>
      <c r="DH23" s="1"/>
      <c r="DI23" s="1"/>
      <c r="DJ23" s="1"/>
    </row>
    <row r="24" spans="1:189" x14ac:dyDescent="0.3">
      <c r="A24" s="66">
        <v>2010</v>
      </c>
      <c r="B24" s="67" t="s">
        <v>10</v>
      </c>
      <c r="C24" s="48">
        <v>0</v>
      </c>
      <c r="D24" s="4">
        <v>0</v>
      </c>
      <c r="E24" s="49">
        <v>0</v>
      </c>
      <c r="F24" s="48">
        <v>0</v>
      </c>
      <c r="G24" s="4">
        <v>0</v>
      </c>
      <c r="H24" s="49">
        <v>0</v>
      </c>
      <c r="I24" s="48">
        <v>0</v>
      </c>
      <c r="J24" s="4">
        <v>0</v>
      </c>
      <c r="K24" s="49">
        <v>0</v>
      </c>
      <c r="L24" s="48">
        <v>0</v>
      </c>
      <c r="M24" s="4">
        <v>0</v>
      </c>
      <c r="N24" s="49">
        <v>0</v>
      </c>
      <c r="O24" s="48">
        <v>0</v>
      </c>
      <c r="P24" s="4">
        <v>0</v>
      </c>
      <c r="Q24" s="49">
        <v>0</v>
      </c>
      <c r="R24" s="48">
        <v>0</v>
      </c>
      <c r="S24" s="4">
        <v>0</v>
      </c>
      <c r="T24" s="49">
        <v>0</v>
      </c>
      <c r="U24" s="48">
        <v>0</v>
      </c>
      <c r="V24" s="4">
        <v>0</v>
      </c>
      <c r="W24" s="49">
        <v>0</v>
      </c>
      <c r="X24" s="48">
        <v>0</v>
      </c>
      <c r="Y24" s="4">
        <v>0</v>
      </c>
      <c r="Z24" s="49">
        <f t="shared" si="4"/>
        <v>0</v>
      </c>
      <c r="AA24" s="48">
        <v>0</v>
      </c>
      <c r="AB24" s="4">
        <v>0</v>
      </c>
      <c r="AC24" s="49">
        <v>0</v>
      </c>
      <c r="AD24" s="48">
        <v>0</v>
      </c>
      <c r="AE24" s="4">
        <v>0</v>
      </c>
      <c r="AF24" s="49">
        <v>0</v>
      </c>
      <c r="AG24" s="48">
        <v>0</v>
      </c>
      <c r="AH24" s="4">
        <v>0</v>
      </c>
      <c r="AI24" s="49">
        <v>0</v>
      </c>
      <c r="AJ24" s="48">
        <v>0</v>
      </c>
      <c r="AK24" s="4">
        <v>0</v>
      </c>
      <c r="AL24" s="49">
        <v>0</v>
      </c>
      <c r="AM24" s="48">
        <v>0</v>
      </c>
      <c r="AN24" s="4">
        <v>0</v>
      </c>
      <c r="AO24" s="49">
        <v>0</v>
      </c>
      <c r="AP24" s="48">
        <v>0</v>
      </c>
      <c r="AQ24" s="4">
        <v>0</v>
      </c>
      <c r="AR24" s="49">
        <v>0</v>
      </c>
      <c r="AS24" s="48">
        <v>0</v>
      </c>
      <c r="AT24" s="4">
        <v>0</v>
      </c>
      <c r="AU24" s="49">
        <v>0</v>
      </c>
      <c r="AV24" s="48">
        <v>0</v>
      </c>
      <c r="AW24" s="4">
        <v>0</v>
      </c>
      <c r="AX24" s="49">
        <v>0</v>
      </c>
      <c r="AY24" s="48">
        <v>0</v>
      </c>
      <c r="AZ24" s="4">
        <v>0</v>
      </c>
      <c r="BA24" s="49">
        <v>0</v>
      </c>
      <c r="BB24" s="48">
        <v>0</v>
      </c>
      <c r="BC24" s="4">
        <v>0</v>
      </c>
      <c r="BD24" s="49">
        <v>0</v>
      </c>
      <c r="BE24" s="48">
        <v>0</v>
      </c>
      <c r="BF24" s="4">
        <v>0</v>
      </c>
      <c r="BG24" s="49">
        <v>0</v>
      </c>
      <c r="BH24" s="48">
        <v>0</v>
      </c>
      <c r="BI24" s="4">
        <v>0</v>
      </c>
      <c r="BJ24" s="49">
        <v>0</v>
      </c>
      <c r="BK24" s="48">
        <v>0</v>
      </c>
      <c r="BL24" s="4">
        <v>0</v>
      </c>
      <c r="BM24" s="49">
        <v>0</v>
      </c>
      <c r="BN24" s="48">
        <v>0</v>
      </c>
      <c r="BO24" s="4">
        <v>0</v>
      </c>
      <c r="BP24" s="49">
        <v>0</v>
      </c>
      <c r="BQ24" s="48">
        <v>0</v>
      </c>
      <c r="BR24" s="4">
        <v>0</v>
      </c>
      <c r="BS24" s="49">
        <v>0</v>
      </c>
      <c r="BT24" s="48">
        <v>0</v>
      </c>
      <c r="BU24" s="4">
        <v>0</v>
      </c>
      <c r="BV24" s="49">
        <v>0</v>
      </c>
      <c r="BW24" s="48">
        <v>0</v>
      </c>
      <c r="BX24" s="4">
        <v>0</v>
      </c>
      <c r="BY24" s="49">
        <v>0</v>
      </c>
      <c r="BZ24" s="48">
        <v>0</v>
      </c>
      <c r="CA24" s="4">
        <v>0</v>
      </c>
      <c r="CB24" s="49">
        <v>0</v>
      </c>
      <c r="CC24" s="48">
        <v>0</v>
      </c>
      <c r="CD24" s="4">
        <v>0</v>
      </c>
      <c r="CE24" s="49">
        <v>0</v>
      </c>
      <c r="CF24" s="7">
        <f t="shared" si="1"/>
        <v>0</v>
      </c>
      <c r="CG24" s="11">
        <f t="shared" si="2"/>
        <v>0</v>
      </c>
      <c r="CH24" s="1"/>
      <c r="CI24" s="2"/>
      <c r="CJ24" s="1"/>
      <c r="CK24" s="1"/>
      <c r="CL24" s="1"/>
      <c r="CM24" s="2"/>
      <c r="CN24" s="1"/>
      <c r="CO24" s="1"/>
      <c r="CP24" s="1"/>
      <c r="CQ24" s="2"/>
      <c r="CR24" s="1"/>
      <c r="CS24" s="1"/>
      <c r="CT24" s="1"/>
      <c r="CU24" s="2"/>
      <c r="CV24" s="1"/>
      <c r="CW24" s="1"/>
      <c r="CX24" s="1"/>
      <c r="CY24" s="2"/>
      <c r="CZ24" s="1"/>
      <c r="DA24" s="1"/>
      <c r="DB24" s="1"/>
      <c r="DC24" s="2"/>
      <c r="DD24" s="1"/>
      <c r="DE24" s="1"/>
      <c r="DF24" s="1"/>
      <c r="DG24" s="2"/>
      <c r="DH24" s="1"/>
      <c r="DI24" s="1"/>
      <c r="DJ24" s="1"/>
    </row>
    <row r="25" spans="1:189" x14ac:dyDescent="0.3">
      <c r="A25" s="66">
        <v>2010</v>
      </c>
      <c r="B25" s="67" t="s">
        <v>11</v>
      </c>
      <c r="C25" s="48">
        <v>0</v>
      </c>
      <c r="D25" s="4">
        <v>0</v>
      </c>
      <c r="E25" s="49">
        <v>0</v>
      </c>
      <c r="F25" s="48">
        <v>0</v>
      </c>
      <c r="G25" s="4">
        <v>0</v>
      </c>
      <c r="H25" s="49">
        <v>0</v>
      </c>
      <c r="I25" s="48">
        <v>0</v>
      </c>
      <c r="J25" s="4">
        <v>0</v>
      </c>
      <c r="K25" s="49">
        <v>0</v>
      </c>
      <c r="L25" s="48">
        <v>0</v>
      </c>
      <c r="M25" s="4">
        <v>0</v>
      </c>
      <c r="N25" s="49">
        <v>0</v>
      </c>
      <c r="O25" s="48">
        <v>0</v>
      </c>
      <c r="P25" s="4">
        <v>0</v>
      </c>
      <c r="Q25" s="49">
        <v>0</v>
      </c>
      <c r="R25" s="48">
        <v>0</v>
      </c>
      <c r="S25" s="4">
        <v>0</v>
      </c>
      <c r="T25" s="49">
        <v>0</v>
      </c>
      <c r="U25" s="48">
        <v>0</v>
      </c>
      <c r="V25" s="4">
        <v>0</v>
      </c>
      <c r="W25" s="49">
        <v>0</v>
      </c>
      <c r="X25" s="48">
        <v>0</v>
      </c>
      <c r="Y25" s="4">
        <v>0</v>
      </c>
      <c r="Z25" s="49">
        <f t="shared" si="4"/>
        <v>0</v>
      </c>
      <c r="AA25" s="48">
        <v>0</v>
      </c>
      <c r="AB25" s="4">
        <v>0</v>
      </c>
      <c r="AC25" s="49">
        <v>0</v>
      </c>
      <c r="AD25" s="48">
        <v>0</v>
      </c>
      <c r="AE25" s="4">
        <v>0</v>
      </c>
      <c r="AF25" s="49">
        <v>0</v>
      </c>
      <c r="AG25" s="48">
        <v>0</v>
      </c>
      <c r="AH25" s="4">
        <v>0</v>
      </c>
      <c r="AI25" s="49">
        <v>0</v>
      </c>
      <c r="AJ25" s="48">
        <v>0</v>
      </c>
      <c r="AK25" s="4">
        <v>0</v>
      </c>
      <c r="AL25" s="49">
        <v>0</v>
      </c>
      <c r="AM25" s="48">
        <v>0</v>
      </c>
      <c r="AN25" s="4">
        <v>0</v>
      </c>
      <c r="AO25" s="49">
        <v>0</v>
      </c>
      <c r="AP25" s="48">
        <v>0</v>
      </c>
      <c r="AQ25" s="4">
        <v>0</v>
      </c>
      <c r="AR25" s="49">
        <v>0</v>
      </c>
      <c r="AS25" s="48">
        <v>0</v>
      </c>
      <c r="AT25" s="4">
        <v>0</v>
      </c>
      <c r="AU25" s="49">
        <v>0</v>
      </c>
      <c r="AV25" s="48">
        <v>0</v>
      </c>
      <c r="AW25" s="4">
        <v>0</v>
      </c>
      <c r="AX25" s="49">
        <v>0</v>
      </c>
      <c r="AY25" s="48">
        <v>0</v>
      </c>
      <c r="AZ25" s="4">
        <v>0</v>
      </c>
      <c r="BA25" s="49">
        <v>0</v>
      </c>
      <c r="BB25" s="48">
        <v>0</v>
      </c>
      <c r="BC25" s="4">
        <v>0</v>
      </c>
      <c r="BD25" s="49">
        <v>0</v>
      </c>
      <c r="BE25" s="48">
        <v>0</v>
      </c>
      <c r="BF25" s="4">
        <v>0</v>
      </c>
      <c r="BG25" s="49">
        <v>0</v>
      </c>
      <c r="BH25" s="48">
        <v>0</v>
      </c>
      <c r="BI25" s="4">
        <v>0</v>
      </c>
      <c r="BJ25" s="49">
        <v>0</v>
      </c>
      <c r="BK25" s="48">
        <v>0</v>
      </c>
      <c r="BL25" s="4">
        <v>0</v>
      </c>
      <c r="BM25" s="49">
        <v>0</v>
      </c>
      <c r="BN25" s="48">
        <v>0</v>
      </c>
      <c r="BO25" s="4">
        <v>0</v>
      </c>
      <c r="BP25" s="49">
        <v>0</v>
      </c>
      <c r="BQ25" s="48">
        <v>0</v>
      </c>
      <c r="BR25" s="4">
        <v>0</v>
      </c>
      <c r="BS25" s="49">
        <v>0</v>
      </c>
      <c r="BT25" s="48">
        <v>0</v>
      </c>
      <c r="BU25" s="4">
        <v>0</v>
      </c>
      <c r="BV25" s="49">
        <v>0</v>
      </c>
      <c r="BW25" s="48">
        <v>0</v>
      </c>
      <c r="BX25" s="4">
        <v>16</v>
      </c>
      <c r="BY25" s="49">
        <v>0</v>
      </c>
      <c r="BZ25" s="48">
        <v>0</v>
      </c>
      <c r="CA25" s="4">
        <v>0</v>
      </c>
      <c r="CB25" s="49">
        <v>0</v>
      </c>
      <c r="CC25" s="48">
        <v>0</v>
      </c>
      <c r="CD25" s="4">
        <v>0</v>
      </c>
      <c r="CE25" s="49">
        <v>0</v>
      </c>
      <c r="CF25" s="7">
        <f t="shared" si="1"/>
        <v>0</v>
      </c>
      <c r="CG25" s="11">
        <f t="shared" si="2"/>
        <v>16</v>
      </c>
      <c r="CH25" s="1"/>
      <c r="CI25" s="2"/>
      <c r="CJ25" s="1"/>
      <c r="CK25" s="1"/>
      <c r="CL25" s="1"/>
      <c r="CM25" s="2"/>
      <c r="CN25" s="1"/>
      <c r="CO25" s="1"/>
      <c r="CP25" s="1"/>
      <c r="CQ25" s="2"/>
      <c r="CR25" s="1"/>
      <c r="CS25" s="1"/>
      <c r="CT25" s="1"/>
      <c r="CU25" s="2"/>
      <c r="CV25" s="1"/>
      <c r="CW25" s="1"/>
      <c r="CX25" s="1"/>
      <c r="CY25" s="2"/>
      <c r="CZ25" s="1"/>
      <c r="DA25" s="1"/>
      <c r="DB25" s="1"/>
      <c r="DC25" s="2"/>
      <c r="DD25" s="1"/>
      <c r="DE25" s="1"/>
      <c r="DF25" s="1"/>
      <c r="DG25" s="2"/>
      <c r="DH25" s="1"/>
      <c r="DI25" s="1"/>
      <c r="DJ25" s="1"/>
    </row>
    <row r="26" spans="1:189" x14ac:dyDescent="0.3">
      <c r="A26" s="66">
        <v>2010</v>
      </c>
      <c r="B26" s="67" t="s">
        <v>12</v>
      </c>
      <c r="C26" s="48">
        <v>0</v>
      </c>
      <c r="D26" s="4">
        <v>0</v>
      </c>
      <c r="E26" s="49">
        <v>0</v>
      </c>
      <c r="F26" s="48">
        <v>0</v>
      </c>
      <c r="G26" s="4">
        <v>0</v>
      </c>
      <c r="H26" s="49">
        <v>0</v>
      </c>
      <c r="I26" s="48">
        <v>0</v>
      </c>
      <c r="J26" s="4">
        <v>0</v>
      </c>
      <c r="K26" s="49">
        <v>0</v>
      </c>
      <c r="L26" s="48">
        <v>0</v>
      </c>
      <c r="M26" s="4">
        <v>0</v>
      </c>
      <c r="N26" s="49">
        <v>0</v>
      </c>
      <c r="O26" s="48">
        <v>0</v>
      </c>
      <c r="P26" s="4">
        <v>0</v>
      </c>
      <c r="Q26" s="49">
        <v>0</v>
      </c>
      <c r="R26" s="48">
        <v>0</v>
      </c>
      <c r="S26" s="4">
        <v>0</v>
      </c>
      <c r="T26" s="49">
        <v>0</v>
      </c>
      <c r="U26" s="48">
        <v>0</v>
      </c>
      <c r="V26" s="4">
        <v>0</v>
      </c>
      <c r="W26" s="49">
        <v>0</v>
      </c>
      <c r="X26" s="48">
        <v>0</v>
      </c>
      <c r="Y26" s="4">
        <v>0</v>
      </c>
      <c r="Z26" s="49">
        <f t="shared" si="4"/>
        <v>0</v>
      </c>
      <c r="AA26" s="48">
        <v>0</v>
      </c>
      <c r="AB26" s="4">
        <v>0</v>
      </c>
      <c r="AC26" s="49">
        <v>0</v>
      </c>
      <c r="AD26" s="48">
        <v>0</v>
      </c>
      <c r="AE26" s="4">
        <v>0</v>
      </c>
      <c r="AF26" s="49">
        <v>0</v>
      </c>
      <c r="AG26" s="48">
        <v>0</v>
      </c>
      <c r="AH26" s="4">
        <v>0</v>
      </c>
      <c r="AI26" s="49">
        <v>0</v>
      </c>
      <c r="AJ26" s="48">
        <v>0</v>
      </c>
      <c r="AK26" s="4">
        <v>0</v>
      </c>
      <c r="AL26" s="49">
        <v>0</v>
      </c>
      <c r="AM26" s="48">
        <v>0</v>
      </c>
      <c r="AN26" s="4">
        <v>0</v>
      </c>
      <c r="AO26" s="49">
        <v>0</v>
      </c>
      <c r="AP26" s="48">
        <v>0</v>
      </c>
      <c r="AQ26" s="4">
        <v>0</v>
      </c>
      <c r="AR26" s="49">
        <v>0</v>
      </c>
      <c r="AS26" s="48">
        <v>0</v>
      </c>
      <c r="AT26" s="4">
        <v>0</v>
      </c>
      <c r="AU26" s="49">
        <v>0</v>
      </c>
      <c r="AV26" s="48">
        <v>0</v>
      </c>
      <c r="AW26" s="4">
        <v>0</v>
      </c>
      <c r="AX26" s="49">
        <v>0</v>
      </c>
      <c r="AY26" s="48">
        <v>0</v>
      </c>
      <c r="AZ26" s="4">
        <v>0</v>
      </c>
      <c r="BA26" s="49">
        <v>0</v>
      </c>
      <c r="BB26" s="48">
        <v>0</v>
      </c>
      <c r="BC26" s="4">
        <v>0</v>
      </c>
      <c r="BD26" s="49">
        <v>0</v>
      </c>
      <c r="BE26" s="48">
        <v>0</v>
      </c>
      <c r="BF26" s="4">
        <v>0</v>
      </c>
      <c r="BG26" s="49">
        <v>0</v>
      </c>
      <c r="BH26" s="48">
        <v>0</v>
      </c>
      <c r="BI26" s="4">
        <v>0</v>
      </c>
      <c r="BJ26" s="49">
        <v>0</v>
      </c>
      <c r="BK26" s="48">
        <v>0</v>
      </c>
      <c r="BL26" s="4">
        <v>0</v>
      </c>
      <c r="BM26" s="49">
        <v>0</v>
      </c>
      <c r="BN26" s="48">
        <v>0</v>
      </c>
      <c r="BO26" s="4">
        <v>0</v>
      </c>
      <c r="BP26" s="49">
        <v>0</v>
      </c>
      <c r="BQ26" s="48">
        <v>0</v>
      </c>
      <c r="BR26" s="4">
        <v>0</v>
      </c>
      <c r="BS26" s="49">
        <v>0</v>
      </c>
      <c r="BT26" s="48">
        <v>0</v>
      </c>
      <c r="BU26" s="4">
        <v>0</v>
      </c>
      <c r="BV26" s="49">
        <v>0</v>
      </c>
      <c r="BW26" s="48">
        <v>0</v>
      </c>
      <c r="BX26" s="4">
        <v>0</v>
      </c>
      <c r="BY26" s="49">
        <v>0</v>
      </c>
      <c r="BZ26" s="48">
        <v>0</v>
      </c>
      <c r="CA26" s="4">
        <v>0</v>
      </c>
      <c r="CB26" s="49">
        <v>0</v>
      </c>
      <c r="CC26" s="48">
        <v>0</v>
      </c>
      <c r="CD26" s="4">
        <v>0</v>
      </c>
      <c r="CE26" s="49">
        <v>0</v>
      </c>
      <c r="CF26" s="7">
        <f t="shared" si="1"/>
        <v>0</v>
      </c>
      <c r="CG26" s="11">
        <f t="shared" si="2"/>
        <v>0</v>
      </c>
      <c r="CH26" s="1"/>
      <c r="CI26" s="2"/>
      <c r="CJ26" s="1"/>
      <c r="CK26" s="1"/>
      <c r="CL26" s="1"/>
      <c r="CM26" s="2"/>
      <c r="CN26" s="1"/>
      <c r="CO26" s="1"/>
      <c r="CP26" s="1"/>
      <c r="CQ26" s="2"/>
      <c r="CR26" s="1"/>
      <c r="CS26" s="1"/>
      <c r="CT26" s="1"/>
      <c r="CU26" s="2"/>
      <c r="CV26" s="1"/>
      <c r="CW26" s="1"/>
      <c r="CX26" s="1"/>
      <c r="CY26" s="2"/>
      <c r="CZ26" s="1"/>
      <c r="DA26" s="1"/>
      <c r="DB26" s="1"/>
      <c r="DC26" s="2"/>
      <c r="DD26" s="1"/>
      <c r="DE26" s="1"/>
      <c r="DF26" s="1"/>
      <c r="DG26" s="2"/>
      <c r="DH26" s="1"/>
      <c r="DI26" s="1"/>
      <c r="DJ26" s="1"/>
    </row>
    <row r="27" spans="1:189" x14ac:dyDescent="0.3">
      <c r="A27" s="66">
        <v>2010</v>
      </c>
      <c r="B27" s="67" t="s">
        <v>13</v>
      </c>
      <c r="C27" s="48">
        <v>0</v>
      </c>
      <c r="D27" s="4">
        <v>0</v>
      </c>
      <c r="E27" s="49">
        <v>0</v>
      </c>
      <c r="F27" s="48">
        <v>0</v>
      </c>
      <c r="G27" s="4">
        <v>0</v>
      </c>
      <c r="H27" s="49">
        <v>0</v>
      </c>
      <c r="I27" s="48">
        <v>0</v>
      </c>
      <c r="J27" s="4">
        <v>0</v>
      </c>
      <c r="K27" s="49">
        <v>0</v>
      </c>
      <c r="L27" s="48">
        <v>0</v>
      </c>
      <c r="M27" s="4">
        <v>0</v>
      </c>
      <c r="N27" s="49">
        <v>0</v>
      </c>
      <c r="O27" s="48">
        <v>0</v>
      </c>
      <c r="P27" s="4">
        <v>0</v>
      </c>
      <c r="Q27" s="49">
        <v>0</v>
      </c>
      <c r="R27" s="48">
        <v>0</v>
      </c>
      <c r="S27" s="4">
        <v>0</v>
      </c>
      <c r="T27" s="49">
        <v>0</v>
      </c>
      <c r="U27" s="48">
        <v>0</v>
      </c>
      <c r="V27" s="4">
        <v>0</v>
      </c>
      <c r="W27" s="49">
        <v>0</v>
      </c>
      <c r="X27" s="48">
        <v>0</v>
      </c>
      <c r="Y27" s="4">
        <v>0</v>
      </c>
      <c r="Z27" s="49">
        <f t="shared" si="4"/>
        <v>0</v>
      </c>
      <c r="AA27" s="48">
        <v>0</v>
      </c>
      <c r="AB27" s="4">
        <v>0</v>
      </c>
      <c r="AC27" s="49">
        <v>0</v>
      </c>
      <c r="AD27" s="48">
        <v>0</v>
      </c>
      <c r="AE27" s="4">
        <v>0</v>
      </c>
      <c r="AF27" s="49">
        <v>0</v>
      </c>
      <c r="AG27" s="48">
        <v>0</v>
      </c>
      <c r="AH27" s="4">
        <v>0</v>
      </c>
      <c r="AI27" s="49">
        <v>0</v>
      </c>
      <c r="AJ27" s="48">
        <v>0</v>
      </c>
      <c r="AK27" s="4">
        <v>0</v>
      </c>
      <c r="AL27" s="49">
        <v>0</v>
      </c>
      <c r="AM27" s="48">
        <v>0</v>
      </c>
      <c r="AN27" s="4">
        <v>0</v>
      </c>
      <c r="AO27" s="49">
        <v>0</v>
      </c>
      <c r="AP27" s="48">
        <v>0</v>
      </c>
      <c r="AQ27" s="4">
        <v>0</v>
      </c>
      <c r="AR27" s="49">
        <v>0</v>
      </c>
      <c r="AS27" s="48">
        <v>0</v>
      </c>
      <c r="AT27" s="4">
        <v>0</v>
      </c>
      <c r="AU27" s="49">
        <v>0</v>
      </c>
      <c r="AV27" s="48">
        <v>0</v>
      </c>
      <c r="AW27" s="4">
        <v>0</v>
      </c>
      <c r="AX27" s="49">
        <v>0</v>
      </c>
      <c r="AY27" s="48">
        <v>0</v>
      </c>
      <c r="AZ27" s="4">
        <v>0</v>
      </c>
      <c r="BA27" s="49">
        <v>0</v>
      </c>
      <c r="BB27" s="48">
        <v>0</v>
      </c>
      <c r="BC27" s="4">
        <v>1</v>
      </c>
      <c r="BD27" s="49">
        <v>0</v>
      </c>
      <c r="BE27" s="48">
        <v>0</v>
      </c>
      <c r="BF27" s="4">
        <v>0</v>
      </c>
      <c r="BG27" s="49">
        <v>0</v>
      </c>
      <c r="BH27" s="48">
        <v>180</v>
      </c>
      <c r="BI27" s="4">
        <v>819</v>
      </c>
      <c r="BJ27" s="49">
        <f>BI27/BH27*1000</f>
        <v>4550</v>
      </c>
      <c r="BK27" s="48">
        <v>0</v>
      </c>
      <c r="BL27" s="4">
        <v>0</v>
      </c>
      <c r="BM27" s="49">
        <v>0</v>
      </c>
      <c r="BN27" s="48">
        <v>0</v>
      </c>
      <c r="BO27" s="4">
        <v>0</v>
      </c>
      <c r="BP27" s="49">
        <v>0</v>
      </c>
      <c r="BQ27" s="48">
        <v>0</v>
      </c>
      <c r="BR27" s="4">
        <v>0</v>
      </c>
      <c r="BS27" s="49">
        <v>0</v>
      </c>
      <c r="BT27" s="48">
        <v>0</v>
      </c>
      <c r="BU27" s="4">
        <v>0</v>
      </c>
      <c r="BV27" s="49">
        <v>0</v>
      </c>
      <c r="BW27" s="48">
        <v>0</v>
      </c>
      <c r="BX27" s="4">
        <v>0</v>
      </c>
      <c r="BY27" s="49">
        <v>0</v>
      </c>
      <c r="BZ27" s="48">
        <v>1</v>
      </c>
      <c r="CA27" s="4">
        <v>113</v>
      </c>
      <c r="CB27" s="49">
        <f>CA27/BZ27*1000</f>
        <v>113000</v>
      </c>
      <c r="CC27" s="48">
        <v>0</v>
      </c>
      <c r="CD27" s="4">
        <v>0</v>
      </c>
      <c r="CE27" s="49">
        <v>0</v>
      </c>
      <c r="CF27" s="7">
        <f t="shared" si="1"/>
        <v>181</v>
      </c>
      <c r="CG27" s="11">
        <f t="shared" si="2"/>
        <v>933</v>
      </c>
      <c r="CH27" s="1"/>
      <c r="CI27" s="2"/>
      <c r="CJ27" s="1"/>
      <c r="CK27" s="1"/>
      <c r="CL27" s="1"/>
      <c r="CM27" s="2"/>
      <c r="CN27" s="1"/>
      <c r="CO27" s="1"/>
      <c r="CP27" s="1"/>
      <c r="CQ27" s="2"/>
      <c r="CR27" s="1"/>
      <c r="CS27" s="1"/>
      <c r="CT27" s="1"/>
      <c r="CU27" s="2"/>
      <c r="CV27" s="1"/>
      <c r="CW27" s="1"/>
      <c r="CX27" s="1"/>
      <c r="CY27" s="2"/>
      <c r="CZ27" s="1"/>
      <c r="DA27" s="1"/>
      <c r="DB27" s="1"/>
      <c r="DC27" s="2"/>
      <c r="DD27" s="1"/>
      <c r="DE27" s="1"/>
      <c r="DF27" s="1"/>
      <c r="DG27" s="2"/>
      <c r="DH27" s="1"/>
      <c r="DI27" s="1"/>
      <c r="DJ27" s="1"/>
    </row>
    <row r="28" spans="1:189" x14ac:dyDescent="0.3">
      <c r="A28" s="66">
        <v>2010</v>
      </c>
      <c r="B28" s="67" t="s">
        <v>14</v>
      </c>
      <c r="C28" s="48">
        <v>0</v>
      </c>
      <c r="D28" s="4">
        <v>0</v>
      </c>
      <c r="E28" s="49">
        <v>0</v>
      </c>
      <c r="F28" s="48">
        <v>0</v>
      </c>
      <c r="G28" s="4">
        <v>0</v>
      </c>
      <c r="H28" s="49">
        <v>0</v>
      </c>
      <c r="I28" s="48">
        <v>0</v>
      </c>
      <c r="J28" s="4">
        <v>0</v>
      </c>
      <c r="K28" s="49">
        <v>0</v>
      </c>
      <c r="L28" s="48">
        <v>0</v>
      </c>
      <c r="M28" s="4">
        <v>0</v>
      </c>
      <c r="N28" s="49">
        <v>0</v>
      </c>
      <c r="O28" s="48">
        <v>0</v>
      </c>
      <c r="P28" s="4">
        <v>0</v>
      </c>
      <c r="Q28" s="49">
        <v>0</v>
      </c>
      <c r="R28" s="48">
        <v>0</v>
      </c>
      <c r="S28" s="4">
        <v>0</v>
      </c>
      <c r="T28" s="49">
        <v>0</v>
      </c>
      <c r="U28" s="48">
        <v>0</v>
      </c>
      <c r="V28" s="4">
        <v>0</v>
      </c>
      <c r="W28" s="49">
        <v>0</v>
      </c>
      <c r="X28" s="48">
        <v>0</v>
      </c>
      <c r="Y28" s="4">
        <v>0</v>
      </c>
      <c r="Z28" s="49">
        <f t="shared" si="4"/>
        <v>0</v>
      </c>
      <c r="AA28" s="48">
        <v>0</v>
      </c>
      <c r="AB28" s="4">
        <v>0</v>
      </c>
      <c r="AC28" s="49">
        <v>0</v>
      </c>
      <c r="AD28" s="48">
        <v>0</v>
      </c>
      <c r="AE28" s="4">
        <v>0</v>
      </c>
      <c r="AF28" s="49">
        <v>0</v>
      </c>
      <c r="AG28" s="48">
        <v>0</v>
      </c>
      <c r="AH28" s="4">
        <v>0</v>
      </c>
      <c r="AI28" s="49">
        <v>0</v>
      </c>
      <c r="AJ28" s="48">
        <v>0</v>
      </c>
      <c r="AK28" s="4">
        <v>0</v>
      </c>
      <c r="AL28" s="49">
        <v>0</v>
      </c>
      <c r="AM28" s="48">
        <v>0</v>
      </c>
      <c r="AN28" s="4">
        <v>0</v>
      </c>
      <c r="AO28" s="49">
        <v>0</v>
      </c>
      <c r="AP28" s="48">
        <v>0</v>
      </c>
      <c r="AQ28" s="4">
        <v>0</v>
      </c>
      <c r="AR28" s="49">
        <v>0</v>
      </c>
      <c r="AS28" s="48">
        <v>0</v>
      </c>
      <c r="AT28" s="4">
        <v>0</v>
      </c>
      <c r="AU28" s="49">
        <v>0</v>
      </c>
      <c r="AV28" s="48">
        <v>0</v>
      </c>
      <c r="AW28" s="4">
        <v>0</v>
      </c>
      <c r="AX28" s="49">
        <v>0</v>
      </c>
      <c r="AY28" s="48">
        <v>0</v>
      </c>
      <c r="AZ28" s="4">
        <v>0</v>
      </c>
      <c r="BA28" s="49">
        <v>0</v>
      </c>
      <c r="BB28" s="48">
        <v>0</v>
      </c>
      <c r="BC28" s="4">
        <v>0</v>
      </c>
      <c r="BD28" s="49">
        <v>0</v>
      </c>
      <c r="BE28" s="48">
        <v>0</v>
      </c>
      <c r="BF28" s="4">
        <v>0</v>
      </c>
      <c r="BG28" s="49">
        <v>0</v>
      </c>
      <c r="BH28" s="48">
        <v>0</v>
      </c>
      <c r="BI28" s="4">
        <v>0</v>
      </c>
      <c r="BJ28" s="49">
        <v>0</v>
      </c>
      <c r="BK28" s="48">
        <v>0</v>
      </c>
      <c r="BL28" s="4">
        <v>0</v>
      </c>
      <c r="BM28" s="49">
        <v>0</v>
      </c>
      <c r="BN28" s="63">
        <v>24</v>
      </c>
      <c r="BO28" s="12">
        <v>136</v>
      </c>
      <c r="BP28" s="49">
        <f>BO28/BN28*1000</f>
        <v>5666.666666666667</v>
      </c>
      <c r="BQ28" s="48">
        <v>0</v>
      </c>
      <c r="BR28" s="4">
        <v>0</v>
      </c>
      <c r="BS28" s="49">
        <v>0</v>
      </c>
      <c r="BT28" s="48">
        <v>0</v>
      </c>
      <c r="BU28" s="4">
        <v>0</v>
      </c>
      <c r="BV28" s="49">
        <v>0</v>
      </c>
      <c r="BW28" s="48">
        <v>0</v>
      </c>
      <c r="BX28" s="4">
        <v>0</v>
      </c>
      <c r="BY28" s="49">
        <v>0</v>
      </c>
      <c r="BZ28" s="48">
        <v>0</v>
      </c>
      <c r="CA28" s="4">
        <v>0</v>
      </c>
      <c r="CB28" s="49">
        <v>0</v>
      </c>
      <c r="CC28" s="48">
        <v>0</v>
      </c>
      <c r="CD28" s="4">
        <v>0</v>
      </c>
      <c r="CE28" s="49">
        <v>0</v>
      </c>
      <c r="CF28" s="7">
        <f t="shared" si="1"/>
        <v>24</v>
      </c>
      <c r="CG28" s="11">
        <f t="shared" si="2"/>
        <v>136</v>
      </c>
      <c r="CH28" s="1"/>
      <c r="CI28" s="2"/>
      <c r="CJ28" s="1"/>
      <c r="CK28" s="1"/>
      <c r="CL28" s="1"/>
      <c r="CM28" s="2"/>
      <c r="CN28" s="1"/>
      <c r="CO28" s="1"/>
      <c r="CP28" s="1"/>
      <c r="CQ28" s="2"/>
      <c r="CR28" s="1"/>
      <c r="CS28" s="1"/>
      <c r="CT28" s="1"/>
      <c r="CU28" s="2"/>
      <c r="CV28" s="1"/>
      <c r="CW28" s="1"/>
      <c r="CX28" s="1"/>
      <c r="CY28" s="2"/>
      <c r="CZ28" s="1"/>
      <c r="DA28" s="1"/>
      <c r="DB28" s="1"/>
      <c r="DC28" s="2"/>
      <c r="DD28" s="1"/>
      <c r="DE28" s="1"/>
      <c r="DF28" s="1"/>
      <c r="DG28" s="2"/>
      <c r="DH28" s="1"/>
      <c r="DI28" s="1"/>
      <c r="DJ28" s="1"/>
    </row>
    <row r="29" spans="1:189" x14ac:dyDescent="0.3">
      <c r="A29" s="66">
        <v>2010</v>
      </c>
      <c r="B29" s="67" t="s">
        <v>15</v>
      </c>
      <c r="C29" s="48">
        <v>0</v>
      </c>
      <c r="D29" s="4">
        <v>0</v>
      </c>
      <c r="E29" s="49">
        <v>0</v>
      </c>
      <c r="F29" s="48">
        <v>0</v>
      </c>
      <c r="G29" s="4">
        <v>0</v>
      </c>
      <c r="H29" s="49">
        <v>0</v>
      </c>
      <c r="I29" s="48">
        <v>0</v>
      </c>
      <c r="J29" s="4">
        <v>0</v>
      </c>
      <c r="K29" s="49">
        <v>0</v>
      </c>
      <c r="L29" s="48">
        <v>0</v>
      </c>
      <c r="M29" s="4">
        <v>0</v>
      </c>
      <c r="N29" s="49">
        <v>0</v>
      </c>
      <c r="O29" s="48">
        <v>0</v>
      </c>
      <c r="P29" s="4">
        <v>0</v>
      </c>
      <c r="Q29" s="49">
        <v>0</v>
      </c>
      <c r="R29" s="48">
        <v>0</v>
      </c>
      <c r="S29" s="4">
        <v>0</v>
      </c>
      <c r="T29" s="49">
        <v>0</v>
      </c>
      <c r="U29" s="48">
        <v>0</v>
      </c>
      <c r="V29" s="4">
        <v>0</v>
      </c>
      <c r="W29" s="49">
        <v>0</v>
      </c>
      <c r="X29" s="48">
        <v>0</v>
      </c>
      <c r="Y29" s="4">
        <v>0</v>
      </c>
      <c r="Z29" s="49">
        <f t="shared" si="4"/>
        <v>0</v>
      </c>
      <c r="AA29" s="48">
        <v>0</v>
      </c>
      <c r="AB29" s="4">
        <v>0</v>
      </c>
      <c r="AC29" s="49">
        <v>0</v>
      </c>
      <c r="AD29" s="48">
        <v>0</v>
      </c>
      <c r="AE29" s="4">
        <v>0</v>
      </c>
      <c r="AF29" s="49">
        <v>0</v>
      </c>
      <c r="AG29" s="48">
        <v>0</v>
      </c>
      <c r="AH29" s="4">
        <v>0</v>
      </c>
      <c r="AI29" s="49">
        <v>0</v>
      </c>
      <c r="AJ29" s="48">
        <v>0</v>
      </c>
      <c r="AK29" s="4">
        <v>0</v>
      </c>
      <c r="AL29" s="49">
        <v>0</v>
      </c>
      <c r="AM29" s="48">
        <v>0</v>
      </c>
      <c r="AN29" s="4">
        <v>0</v>
      </c>
      <c r="AO29" s="49">
        <v>0</v>
      </c>
      <c r="AP29" s="48">
        <v>0</v>
      </c>
      <c r="AQ29" s="4">
        <v>0</v>
      </c>
      <c r="AR29" s="49">
        <v>0</v>
      </c>
      <c r="AS29" s="48">
        <v>0</v>
      </c>
      <c r="AT29" s="4">
        <v>0</v>
      </c>
      <c r="AU29" s="49">
        <v>0</v>
      </c>
      <c r="AV29" s="48">
        <v>0</v>
      </c>
      <c r="AW29" s="4">
        <v>0</v>
      </c>
      <c r="AX29" s="49">
        <v>0</v>
      </c>
      <c r="AY29" s="48">
        <v>0</v>
      </c>
      <c r="AZ29" s="4">
        <v>0</v>
      </c>
      <c r="BA29" s="49">
        <v>0</v>
      </c>
      <c r="BB29" s="48">
        <v>0</v>
      </c>
      <c r="BC29" s="4">
        <v>0</v>
      </c>
      <c r="BD29" s="49">
        <v>0</v>
      </c>
      <c r="BE29" s="48">
        <v>0</v>
      </c>
      <c r="BF29" s="4">
        <v>0</v>
      </c>
      <c r="BG29" s="49">
        <v>0</v>
      </c>
      <c r="BH29" s="48">
        <v>0</v>
      </c>
      <c r="BI29" s="4">
        <v>0</v>
      </c>
      <c r="BJ29" s="49">
        <v>0</v>
      </c>
      <c r="BK29" s="48">
        <v>0</v>
      </c>
      <c r="BL29" s="4">
        <v>0</v>
      </c>
      <c r="BM29" s="49">
        <v>0</v>
      </c>
      <c r="BN29" s="48">
        <v>0</v>
      </c>
      <c r="BO29" s="4">
        <v>0</v>
      </c>
      <c r="BP29" s="49">
        <v>0</v>
      </c>
      <c r="BQ29" s="48">
        <v>0</v>
      </c>
      <c r="BR29" s="4">
        <v>0</v>
      </c>
      <c r="BS29" s="49">
        <v>0</v>
      </c>
      <c r="BT29" s="48">
        <v>0</v>
      </c>
      <c r="BU29" s="4">
        <v>0</v>
      </c>
      <c r="BV29" s="49">
        <v>0</v>
      </c>
      <c r="BW29" s="48">
        <v>0</v>
      </c>
      <c r="BX29" s="4">
        <v>0</v>
      </c>
      <c r="BY29" s="49">
        <v>0</v>
      </c>
      <c r="BZ29" s="48">
        <v>0</v>
      </c>
      <c r="CA29" s="4">
        <v>0</v>
      </c>
      <c r="CB29" s="49">
        <v>0</v>
      </c>
      <c r="CC29" s="48">
        <v>0</v>
      </c>
      <c r="CD29" s="4">
        <v>0</v>
      </c>
      <c r="CE29" s="49">
        <v>0</v>
      </c>
      <c r="CF29" s="7">
        <f t="shared" si="1"/>
        <v>0</v>
      </c>
      <c r="CG29" s="11">
        <f t="shared" si="2"/>
        <v>0</v>
      </c>
      <c r="CH29" s="1"/>
      <c r="CI29" s="2"/>
      <c r="CJ29" s="1"/>
      <c r="CK29" s="1"/>
      <c r="CL29" s="1"/>
      <c r="CM29" s="2"/>
      <c r="CN29" s="1"/>
      <c r="CO29" s="1"/>
      <c r="CP29" s="1"/>
      <c r="CQ29" s="2"/>
      <c r="CR29" s="1"/>
      <c r="CS29" s="1"/>
      <c r="CT29" s="1"/>
      <c r="CU29" s="2"/>
      <c r="CV29" s="1"/>
      <c r="CW29" s="1"/>
      <c r="CX29" s="1"/>
      <c r="CY29" s="2"/>
      <c r="CZ29" s="1"/>
      <c r="DA29" s="1"/>
      <c r="DB29" s="1"/>
      <c r="DC29" s="2"/>
      <c r="DD29" s="1"/>
      <c r="DE29" s="1"/>
      <c r="DF29" s="1"/>
      <c r="DG29" s="2"/>
      <c r="DH29" s="1"/>
      <c r="DI29" s="1"/>
      <c r="DJ29" s="1"/>
    </row>
    <row r="30" spans="1:189" x14ac:dyDescent="0.3">
      <c r="A30" s="66">
        <v>2010</v>
      </c>
      <c r="B30" s="67" t="s">
        <v>16</v>
      </c>
      <c r="C30" s="48">
        <v>0</v>
      </c>
      <c r="D30" s="4">
        <v>0</v>
      </c>
      <c r="E30" s="49">
        <v>0</v>
      </c>
      <c r="F30" s="48">
        <v>0</v>
      </c>
      <c r="G30" s="4">
        <v>0</v>
      </c>
      <c r="H30" s="49">
        <v>0</v>
      </c>
      <c r="I30" s="48">
        <v>0</v>
      </c>
      <c r="J30" s="4">
        <v>0</v>
      </c>
      <c r="K30" s="49">
        <v>0</v>
      </c>
      <c r="L30" s="48">
        <v>0</v>
      </c>
      <c r="M30" s="4">
        <v>0</v>
      </c>
      <c r="N30" s="49">
        <v>0</v>
      </c>
      <c r="O30" s="48">
        <v>0</v>
      </c>
      <c r="P30" s="4">
        <v>0</v>
      </c>
      <c r="Q30" s="49">
        <v>0</v>
      </c>
      <c r="R30" s="48">
        <v>0</v>
      </c>
      <c r="S30" s="4">
        <v>0</v>
      </c>
      <c r="T30" s="49">
        <v>0</v>
      </c>
      <c r="U30" s="48">
        <v>0</v>
      </c>
      <c r="V30" s="4">
        <v>0</v>
      </c>
      <c r="W30" s="49">
        <v>0</v>
      </c>
      <c r="X30" s="48">
        <v>0</v>
      </c>
      <c r="Y30" s="4">
        <v>0</v>
      </c>
      <c r="Z30" s="49">
        <f t="shared" si="4"/>
        <v>0</v>
      </c>
      <c r="AA30" s="48">
        <v>0</v>
      </c>
      <c r="AB30" s="4">
        <v>0</v>
      </c>
      <c r="AC30" s="49">
        <v>0</v>
      </c>
      <c r="AD30" s="48">
        <v>0</v>
      </c>
      <c r="AE30" s="4">
        <v>0</v>
      </c>
      <c r="AF30" s="49">
        <v>0</v>
      </c>
      <c r="AG30" s="48">
        <v>0</v>
      </c>
      <c r="AH30" s="4">
        <v>0</v>
      </c>
      <c r="AI30" s="49">
        <v>0</v>
      </c>
      <c r="AJ30" s="48">
        <v>0</v>
      </c>
      <c r="AK30" s="4">
        <v>0</v>
      </c>
      <c r="AL30" s="49">
        <v>0</v>
      </c>
      <c r="AM30" s="48">
        <v>0</v>
      </c>
      <c r="AN30" s="4">
        <v>0</v>
      </c>
      <c r="AO30" s="49">
        <v>0</v>
      </c>
      <c r="AP30" s="48">
        <v>0</v>
      </c>
      <c r="AQ30" s="4">
        <v>0</v>
      </c>
      <c r="AR30" s="49">
        <v>0</v>
      </c>
      <c r="AS30" s="48">
        <v>0</v>
      </c>
      <c r="AT30" s="4">
        <v>0</v>
      </c>
      <c r="AU30" s="49">
        <v>0</v>
      </c>
      <c r="AV30" s="48">
        <v>0</v>
      </c>
      <c r="AW30" s="4">
        <v>0</v>
      </c>
      <c r="AX30" s="49">
        <v>0</v>
      </c>
      <c r="AY30" s="48">
        <v>0</v>
      </c>
      <c r="AZ30" s="4">
        <v>0</v>
      </c>
      <c r="BA30" s="49">
        <v>0</v>
      </c>
      <c r="BB30" s="48">
        <v>0</v>
      </c>
      <c r="BC30" s="4">
        <v>0</v>
      </c>
      <c r="BD30" s="49">
        <v>0</v>
      </c>
      <c r="BE30" s="48">
        <v>0</v>
      </c>
      <c r="BF30" s="4">
        <v>0</v>
      </c>
      <c r="BG30" s="49">
        <v>0</v>
      </c>
      <c r="BH30" s="48">
        <v>0</v>
      </c>
      <c r="BI30" s="4">
        <v>0</v>
      </c>
      <c r="BJ30" s="49">
        <v>0</v>
      </c>
      <c r="BK30" s="48">
        <v>0</v>
      </c>
      <c r="BL30" s="4">
        <v>0</v>
      </c>
      <c r="BM30" s="49">
        <v>0</v>
      </c>
      <c r="BN30" s="48">
        <v>0</v>
      </c>
      <c r="BO30" s="4">
        <v>0</v>
      </c>
      <c r="BP30" s="49">
        <v>0</v>
      </c>
      <c r="BQ30" s="48">
        <v>0</v>
      </c>
      <c r="BR30" s="4">
        <v>0</v>
      </c>
      <c r="BS30" s="49">
        <v>0</v>
      </c>
      <c r="BT30" s="48">
        <v>0</v>
      </c>
      <c r="BU30" s="4">
        <v>0</v>
      </c>
      <c r="BV30" s="49">
        <v>0</v>
      </c>
      <c r="BW30" s="48">
        <v>0</v>
      </c>
      <c r="BX30" s="4">
        <v>0</v>
      </c>
      <c r="BY30" s="49">
        <v>0</v>
      </c>
      <c r="BZ30" s="48">
        <v>0</v>
      </c>
      <c r="CA30" s="4">
        <v>0</v>
      </c>
      <c r="CB30" s="49">
        <v>0</v>
      </c>
      <c r="CC30" s="48">
        <v>0</v>
      </c>
      <c r="CD30" s="4">
        <v>0</v>
      </c>
      <c r="CE30" s="49">
        <v>0</v>
      </c>
      <c r="CF30" s="7">
        <f t="shared" si="1"/>
        <v>0</v>
      </c>
      <c r="CG30" s="11">
        <f t="shared" si="2"/>
        <v>0</v>
      </c>
      <c r="CH30" s="1"/>
      <c r="CI30" s="2"/>
      <c r="CJ30" s="1"/>
      <c r="CK30" s="1"/>
      <c r="CL30" s="1"/>
      <c r="CM30" s="2"/>
      <c r="CN30" s="1"/>
      <c r="CO30" s="1"/>
      <c r="CP30" s="1"/>
      <c r="CQ30" s="2"/>
      <c r="CR30" s="1"/>
      <c r="CS30" s="1"/>
      <c r="CT30" s="1"/>
      <c r="CU30" s="2"/>
      <c r="CV30" s="1"/>
      <c r="CW30" s="1"/>
      <c r="CX30" s="1"/>
      <c r="CY30" s="2"/>
      <c r="CZ30" s="1"/>
      <c r="DA30" s="1"/>
      <c r="DB30" s="1"/>
      <c r="DC30" s="2"/>
      <c r="DD30" s="1"/>
      <c r="DE30" s="1"/>
      <c r="DF30" s="1"/>
      <c r="DG30" s="2"/>
      <c r="DH30" s="1"/>
      <c r="DI30" s="1"/>
      <c r="DJ30" s="1"/>
    </row>
    <row r="31" spans="1:189" ht="15" thickBot="1" x14ac:dyDescent="0.35">
      <c r="A31" s="68"/>
      <c r="B31" s="69" t="s">
        <v>17</v>
      </c>
      <c r="C31" s="61">
        <f>SUM(C19:C30)</f>
        <v>1</v>
      </c>
      <c r="D31" s="41">
        <f>SUM(D19:D30)</f>
        <v>35</v>
      </c>
      <c r="E31" s="62"/>
      <c r="F31" s="61">
        <f>SUM(F19:F30)</f>
        <v>0</v>
      </c>
      <c r="G31" s="41">
        <f>SUM(G19:G30)</f>
        <v>0</v>
      </c>
      <c r="H31" s="62"/>
      <c r="I31" s="61">
        <f>SUM(I19:I30)</f>
        <v>0</v>
      </c>
      <c r="J31" s="41">
        <f>SUM(J19:J30)</f>
        <v>0</v>
      </c>
      <c r="K31" s="62"/>
      <c r="L31" s="61">
        <f>SUM(L19:L30)</f>
        <v>0</v>
      </c>
      <c r="M31" s="41">
        <f>SUM(M19:M30)</f>
        <v>0</v>
      </c>
      <c r="N31" s="62"/>
      <c r="O31" s="61">
        <f>SUM(O19:O30)</f>
        <v>0</v>
      </c>
      <c r="P31" s="41">
        <f>SUM(P19:P30)</f>
        <v>0</v>
      </c>
      <c r="Q31" s="62"/>
      <c r="R31" s="61">
        <f>SUM(R19:R30)</f>
        <v>0</v>
      </c>
      <c r="S31" s="41">
        <f>SUM(S19:S30)</f>
        <v>0</v>
      </c>
      <c r="T31" s="62"/>
      <c r="U31" s="61">
        <f>SUM(U19:U30)</f>
        <v>0</v>
      </c>
      <c r="V31" s="41">
        <f>SUM(V19:V30)</f>
        <v>0</v>
      </c>
      <c r="W31" s="62"/>
      <c r="X31" s="61">
        <f t="shared" ref="X31:Y31" si="5">SUM(X19:X30)</f>
        <v>0</v>
      </c>
      <c r="Y31" s="41">
        <f t="shared" si="5"/>
        <v>0</v>
      </c>
      <c r="Z31" s="62"/>
      <c r="AA31" s="61">
        <f>SUM(AA19:AA30)</f>
        <v>0</v>
      </c>
      <c r="AB31" s="41">
        <f>SUM(AB19:AB30)</f>
        <v>0</v>
      </c>
      <c r="AC31" s="62"/>
      <c r="AD31" s="61">
        <f>SUM(AD19:AD30)</f>
        <v>0</v>
      </c>
      <c r="AE31" s="41">
        <f>SUM(AE19:AE30)</f>
        <v>0</v>
      </c>
      <c r="AF31" s="62"/>
      <c r="AG31" s="61">
        <f>SUM(AG19:AG30)</f>
        <v>0</v>
      </c>
      <c r="AH31" s="41">
        <f>SUM(AH19:AH30)</f>
        <v>0</v>
      </c>
      <c r="AI31" s="62"/>
      <c r="AJ31" s="61">
        <f>SUM(AJ19:AJ30)</f>
        <v>0</v>
      </c>
      <c r="AK31" s="41">
        <f>SUM(AK19:AK30)</f>
        <v>277</v>
      </c>
      <c r="AL31" s="62"/>
      <c r="AM31" s="61">
        <f>SUM(AM19:AM30)</f>
        <v>0</v>
      </c>
      <c r="AN31" s="41">
        <f>SUM(AN19:AN30)</f>
        <v>0</v>
      </c>
      <c r="AO31" s="62"/>
      <c r="AP31" s="61">
        <f>SUM(AP19:AP30)</f>
        <v>0</v>
      </c>
      <c r="AQ31" s="41">
        <f>SUM(AQ19:AQ30)</f>
        <v>0</v>
      </c>
      <c r="AR31" s="62"/>
      <c r="AS31" s="61">
        <f>SUM(AS19:AS30)</f>
        <v>5</v>
      </c>
      <c r="AT31" s="41">
        <f>SUM(AT19:AT30)</f>
        <v>116</v>
      </c>
      <c r="AU31" s="62"/>
      <c r="AV31" s="61">
        <f>SUM(AV19:AV30)</f>
        <v>0</v>
      </c>
      <c r="AW31" s="41">
        <f>SUM(AW19:AW30)</f>
        <v>0</v>
      </c>
      <c r="AX31" s="62"/>
      <c r="AY31" s="61">
        <f>SUM(AY19:AY30)</f>
        <v>0</v>
      </c>
      <c r="AZ31" s="41">
        <f>SUM(AZ19:AZ30)</f>
        <v>0</v>
      </c>
      <c r="BA31" s="62"/>
      <c r="BB31" s="61">
        <f>SUM(BB19:BB30)</f>
        <v>0</v>
      </c>
      <c r="BC31" s="41">
        <f>SUM(BC19:BC30)</f>
        <v>1</v>
      </c>
      <c r="BD31" s="62"/>
      <c r="BE31" s="61">
        <f>SUM(BE19:BE30)</f>
        <v>0</v>
      </c>
      <c r="BF31" s="41">
        <f>SUM(BF19:BF30)</f>
        <v>0</v>
      </c>
      <c r="BG31" s="62"/>
      <c r="BH31" s="61">
        <f>SUM(BH19:BH30)</f>
        <v>180</v>
      </c>
      <c r="BI31" s="41">
        <f>SUM(BI19:BI30)</f>
        <v>819</v>
      </c>
      <c r="BJ31" s="62"/>
      <c r="BK31" s="61">
        <f>SUM(BK19:BK30)</f>
        <v>0</v>
      </c>
      <c r="BL31" s="41">
        <f>SUM(BL19:BL30)</f>
        <v>0</v>
      </c>
      <c r="BM31" s="62"/>
      <c r="BN31" s="61">
        <f>SUM(BN19:BN30)</f>
        <v>24</v>
      </c>
      <c r="BO31" s="41">
        <f>SUM(BO19:BO30)</f>
        <v>136</v>
      </c>
      <c r="BP31" s="62"/>
      <c r="BQ31" s="61">
        <f>SUM(BQ19:BQ30)</f>
        <v>0</v>
      </c>
      <c r="BR31" s="41">
        <f>SUM(BR19:BR30)</f>
        <v>3</v>
      </c>
      <c r="BS31" s="62"/>
      <c r="BT31" s="61">
        <f>SUM(BT19:BT30)</f>
        <v>0</v>
      </c>
      <c r="BU31" s="41">
        <f>SUM(BU19:BU30)</f>
        <v>0</v>
      </c>
      <c r="BV31" s="62"/>
      <c r="BW31" s="61">
        <f>SUM(BW19:BW30)</f>
        <v>0</v>
      </c>
      <c r="BX31" s="41">
        <f>SUM(BX19:BX30)</f>
        <v>16</v>
      </c>
      <c r="BY31" s="62"/>
      <c r="BZ31" s="61">
        <f>SUM(BZ19:BZ30)</f>
        <v>8</v>
      </c>
      <c r="CA31" s="41">
        <f>SUM(CA19:CA30)</f>
        <v>423</v>
      </c>
      <c r="CB31" s="62"/>
      <c r="CC31" s="61">
        <f>SUM(CC19:CC30)</f>
        <v>0</v>
      </c>
      <c r="CD31" s="41">
        <f>SUM(CD19:CD30)</f>
        <v>4</v>
      </c>
      <c r="CE31" s="62"/>
      <c r="CF31" s="42">
        <f t="shared" si="1"/>
        <v>218</v>
      </c>
      <c r="CG31" s="43">
        <f t="shared" si="2"/>
        <v>1830</v>
      </c>
      <c r="CH31" s="1"/>
      <c r="CI31" s="2"/>
      <c r="CJ31" s="1"/>
      <c r="CK31" s="1"/>
      <c r="CL31" s="1"/>
      <c r="CM31" s="2"/>
      <c r="CN31" s="1"/>
      <c r="CO31" s="1"/>
      <c r="CP31" s="1"/>
      <c r="CQ31" s="2"/>
      <c r="CR31" s="1"/>
      <c r="CS31" s="1"/>
      <c r="CT31" s="1"/>
      <c r="CU31" s="2"/>
      <c r="CV31" s="1"/>
      <c r="CW31" s="1"/>
      <c r="CX31" s="1"/>
      <c r="CY31" s="2"/>
      <c r="CZ31" s="1"/>
      <c r="DA31" s="1"/>
      <c r="DB31" s="1"/>
      <c r="DC31" s="2"/>
      <c r="DD31" s="1"/>
      <c r="DE31" s="1"/>
      <c r="DF31" s="1"/>
      <c r="DG31" s="2"/>
      <c r="DH31" s="1"/>
      <c r="DI31" s="1"/>
      <c r="DJ31" s="1"/>
      <c r="DO31" s="6"/>
      <c r="DT31" s="6"/>
      <c r="DY31" s="6"/>
      <c r="ED31" s="6"/>
      <c r="EI31" s="6"/>
      <c r="EN31" s="6"/>
      <c r="ES31" s="6"/>
      <c r="EX31" s="6"/>
      <c r="FC31" s="6"/>
      <c r="FH31" s="6"/>
      <c r="FM31" s="6"/>
      <c r="FR31" s="6"/>
      <c r="FW31" s="6"/>
      <c r="GB31" s="6"/>
      <c r="GG31" s="6"/>
    </row>
    <row r="32" spans="1:189" x14ac:dyDescent="0.3">
      <c r="A32" s="66">
        <v>2011</v>
      </c>
      <c r="B32" s="67" t="s">
        <v>5</v>
      </c>
      <c r="C32" s="48">
        <v>0</v>
      </c>
      <c r="D32" s="4">
        <v>0</v>
      </c>
      <c r="E32" s="49">
        <v>0</v>
      </c>
      <c r="F32" s="48">
        <v>0</v>
      </c>
      <c r="G32" s="4">
        <v>0</v>
      </c>
      <c r="H32" s="49">
        <v>0</v>
      </c>
      <c r="I32" s="48">
        <v>0</v>
      </c>
      <c r="J32" s="4">
        <v>0</v>
      </c>
      <c r="K32" s="49">
        <v>0</v>
      </c>
      <c r="L32" s="48">
        <v>0</v>
      </c>
      <c r="M32" s="4">
        <v>0</v>
      </c>
      <c r="N32" s="49">
        <v>0</v>
      </c>
      <c r="O32" s="48">
        <v>0</v>
      </c>
      <c r="P32" s="4">
        <v>0</v>
      </c>
      <c r="Q32" s="49">
        <v>0</v>
      </c>
      <c r="R32" s="48">
        <v>0</v>
      </c>
      <c r="S32" s="4">
        <v>0</v>
      </c>
      <c r="T32" s="49">
        <v>0</v>
      </c>
      <c r="U32" s="48">
        <v>0</v>
      </c>
      <c r="V32" s="4">
        <v>0</v>
      </c>
      <c r="W32" s="49">
        <v>0</v>
      </c>
      <c r="X32" s="48">
        <v>0</v>
      </c>
      <c r="Y32" s="4">
        <v>0</v>
      </c>
      <c r="Z32" s="49">
        <f t="shared" ref="Z32:Z43" si="6">IF(X32=0,0,Y32/X32*1000)</f>
        <v>0</v>
      </c>
      <c r="AA32" s="48">
        <v>0</v>
      </c>
      <c r="AB32" s="4">
        <v>0</v>
      </c>
      <c r="AC32" s="49">
        <v>0</v>
      </c>
      <c r="AD32" s="48">
        <v>0</v>
      </c>
      <c r="AE32" s="4">
        <v>0</v>
      </c>
      <c r="AF32" s="49">
        <v>0</v>
      </c>
      <c r="AG32" s="48">
        <v>0</v>
      </c>
      <c r="AH32" s="4">
        <v>0</v>
      </c>
      <c r="AI32" s="49">
        <v>0</v>
      </c>
      <c r="AJ32" s="48">
        <v>0</v>
      </c>
      <c r="AK32" s="4">
        <v>0</v>
      </c>
      <c r="AL32" s="49">
        <v>0</v>
      </c>
      <c r="AM32" s="48">
        <v>0</v>
      </c>
      <c r="AN32" s="4">
        <v>0</v>
      </c>
      <c r="AO32" s="49">
        <v>0</v>
      </c>
      <c r="AP32" s="48">
        <v>0</v>
      </c>
      <c r="AQ32" s="4">
        <v>0</v>
      </c>
      <c r="AR32" s="49">
        <v>0</v>
      </c>
      <c r="AS32" s="48">
        <v>0</v>
      </c>
      <c r="AT32" s="4">
        <v>0</v>
      </c>
      <c r="AU32" s="49">
        <v>0</v>
      </c>
      <c r="AV32" s="48">
        <v>0</v>
      </c>
      <c r="AW32" s="4">
        <v>0</v>
      </c>
      <c r="AX32" s="49">
        <v>0</v>
      </c>
      <c r="AY32" s="48">
        <v>0</v>
      </c>
      <c r="AZ32" s="4">
        <v>0</v>
      </c>
      <c r="BA32" s="49">
        <v>0</v>
      </c>
      <c r="BB32" s="48">
        <v>0</v>
      </c>
      <c r="BC32" s="4">
        <v>0</v>
      </c>
      <c r="BD32" s="49">
        <v>0</v>
      </c>
      <c r="BE32" s="48">
        <v>0</v>
      </c>
      <c r="BF32" s="4">
        <v>0</v>
      </c>
      <c r="BG32" s="49">
        <v>0</v>
      </c>
      <c r="BH32" s="48">
        <v>0</v>
      </c>
      <c r="BI32" s="4">
        <v>0</v>
      </c>
      <c r="BJ32" s="49">
        <v>0</v>
      </c>
      <c r="BK32" s="48">
        <v>0</v>
      </c>
      <c r="BL32" s="4">
        <v>0</v>
      </c>
      <c r="BM32" s="49">
        <v>0</v>
      </c>
      <c r="BN32" s="48">
        <v>0</v>
      </c>
      <c r="BO32" s="4">
        <v>0</v>
      </c>
      <c r="BP32" s="49">
        <v>0</v>
      </c>
      <c r="BQ32" s="48">
        <v>0</v>
      </c>
      <c r="BR32" s="4">
        <v>0</v>
      </c>
      <c r="BS32" s="49">
        <v>0</v>
      </c>
      <c r="BT32" s="48">
        <v>0</v>
      </c>
      <c r="BU32" s="4">
        <v>0</v>
      </c>
      <c r="BV32" s="49">
        <v>0</v>
      </c>
      <c r="BW32" s="48">
        <v>0</v>
      </c>
      <c r="BX32" s="4">
        <v>0</v>
      </c>
      <c r="BY32" s="49">
        <v>0</v>
      </c>
      <c r="BZ32" s="48">
        <v>0</v>
      </c>
      <c r="CA32" s="4">
        <v>0</v>
      </c>
      <c r="CB32" s="49">
        <v>0</v>
      </c>
      <c r="CC32" s="48">
        <v>0</v>
      </c>
      <c r="CD32" s="4">
        <v>0</v>
      </c>
      <c r="CE32" s="49">
        <v>0</v>
      </c>
      <c r="CF32" s="7">
        <f t="shared" si="1"/>
        <v>0</v>
      </c>
      <c r="CG32" s="11">
        <f t="shared" si="2"/>
        <v>0</v>
      </c>
      <c r="CH32" s="1"/>
      <c r="CI32" s="2"/>
      <c r="CJ32" s="1"/>
      <c r="CK32" s="1"/>
      <c r="CL32" s="1"/>
      <c r="CM32" s="2"/>
      <c r="CN32" s="1"/>
      <c r="CO32" s="1"/>
      <c r="CP32" s="1"/>
      <c r="CQ32" s="2"/>
      <c r="CR32" s="1"/>
      <c r="CS32" s="1"/>
      <c r="CT32" s="1"/>
      <c r="CU32" s="2"/>
      <c r="CV32" s="1"/>
      <c r="CW32" s="1"/>
      <c r="CX32" s="1"/>
      <c r="CY32" s="2"/>
      <c r="CZ32" s="1"/>
      <c r="DA32" s="1"/>
      <c r="DB32" s="1"/>
      <c r="DC32" s="2"/>
      <c r="DD32" s="1"/>
      <c r="DE32" s="1"/>
      <c r="DF32" s="1"/>
      <c r="DG32" s="2"/>
      <c r="DH32" s="1"/>
      <c r="DI32" s="1"/>
      <c r="DJ32" s="1"/>
    </row>
    <row r="33" spans="1:189" x14ac:dyDescent="0.3">
      <c r="A33" s="66">
        <v>2011</v>
      </c>
      <c r="B33" s="67" t="s">
        <v>6</v>
      </c>
      <c r="C33" s="48">
        <v>0</v>
      </c>
      <c r="D33" s="4">
        <v>0</v>
      </c>
      <c r="E33" s="49">
        <v>0</v>
      </c>
      <c r="F33" s="48">
        <v>0</v>
      </c>
      <c r="G33" s="4">
        <v>0</v>
      </c>
      <c r="H33" s="49">
        <v>0</v>
      </c>
      <c r="I33" s="48">
        <v>0</v>
      </c>
      <c r="J33" s="4">
        <v>0</v>
      </c>
      <c r="K33" s="49">
        <v>0</v>
      </c>
      <c r="L33" s="48">
        <v>0</v>
      </c>
      <c r="M33" s="4">
        <v>0</v>
      </c>
      <c r="N33" s="49">
        <v>0</v>
      </c>
      <c r="O33" s="48">
        <v>0</v>
      </c>
      <c r="P33" s="4">
        <v>0</v>
      </c>
      <c r="Q33" s="49">
        <v>0</v>
      </c>
      <c r="R33" s="48">
        <v>0</v>
      </c>
      <c r="S33" s="4">
        <v>0</v>
      </c>
      <c r="T33" s="49">
        <v>0</v>
      </c>
      <c r="U33" s="48">
        <v>0</v>
      </c>
      <c r="V33" s="4">
        <v>0</v>
      </c>
      <c r="W33" s="49">
        <v>0</v>
      </c>
      <c r="X33" s="48">
        <v>0</v>
      </c>
      <c r="Y33" s="4">
        <v>0</v>
      </c>
      <c r="Z33" s="49">
        <f t="shared" si="6"/>
        <v>0</v>
      </c>
      <c r="AA33" s="48">
        <v>0</v>
      </c>
      <c r="AB33" s="4">
        <v>0</v>
      </c>
      <c r="AC33" s="49">
        <v>0</v>
      </c>
      <c r="AD33" s="48">
        <v>0</v>
      </c>
      <c r="AE33" s="4">
        <v>0</v>
      </c>
      <c r="AF33" s="49">
        <v>0</v>
      </c>
      <c r="AG33" s="48">
        <v>0</v>
      </c>
      <c r="AH33" s="4">
        <v>0</v>
      </c>
      <c r="AI33" s="49">
        <v>0</v>
      </c>
      <c r="AJ33" s="48">
        <v>0</v>
      </c>
      <c r="AK33" s="4">
        <v>0</v>
      </c>
      <c r="AL33" s="49">
        <v>0</v>
      </c>
      <c r="AM33" s="48">
        <v>0</v>
      </c>
      <c r="AN33" s="4">
        <v>0</v>
      </c>
      <c r="AO33" s="49">
        <v>0</v>
      </c>
      <c r="AP33" s="48">
        <v>0</v>
      </c>
      <c r="AQ33" s="4">
        <v>0</v>
      </c>
      <c r="AR33" s="49">
        <v>0</v>
      </c>
      <c r="AS33" s="48">
        <v>0</v>
      </c>
      <c r="AT33" s="4">
        <v>0</v>
      </c>
      <c r="AU33" s="49">
        <v>0</v>
      </c>
      <c r="AV33" s="48">
        <v>0</v>
      </c>
      <c r="AW33" s="4">
        <v>0</v>
      </c>
      <c r="AX33" s="49">
        <v>0</v>
      </c>
      <c r="AY33" s="48">
        <v>0</v>
      </c>
      <c r="AZ33" s="4">
        <v>0</v>
      </c>
      <c r="BA33" s="49">
        <v>0</v>
      </c>
      <c r="BB33" s="48">
        <v>0</v>
      </c>
      <c r="BC33" s="4">
        <v>0</v>
      </c>
      <c r="BD33" s="49">
        <v>0</v>
      </c>
      <c r="BE33" s="48">
        <v>0</v>
      </c>
      <c r="BF33" s="4">
        <v>0</v>
      </c>
      <c r="BG33" s="49">
        <v>0</v>
      </c>
      <c r="BH33" s="48">
        <v>0</v>
      </c>
      <c r="BI33" s="4">
        <v>0</v>
      </c>
      <c r="BJ33" s="49">
        <v>0</v>
      </c>
      <c r="BK33" s="48">
        <v>0</v>
      </c>
      <c r="BL33" s="4">
        <v>0</v>
      </c>
      <c r="BM33" s="49">
        <v>0</v>
      </c>
      <c r="BN33" s="48">
        <v>0</v>
      </c>
      <c r="BO33" s="4">
        <v>0</v>
      </c>
      <c r="BP33" s="49">
        <v>0</v>
      </c>
      <c r="BQ33" s="48">
        <v>0</v>
      </c>
      <c r="BR33" s="4">
        <v>0</v>
      </c>
      <c r="BS33" s="49">
        <v>0</v>
      </c>
      <c r="BT33" s="48">
        <v>0</v>
      </c>
      <c r="BU33" s="4">
        <v>0</v>
      </c>
      <c r="BV33" s="49">
        <v>0</v>
      </c>
      <c r="BW33" s="48">
        <v>0</v>
      </c>
      <c r="BX33" s="4">
        <v>0</v>
      </c>
      <c r="BY33" s="49">
        <v>0</v>
      </c>
      <c r="BZ33" s="48">
        <v>0</v>
      </c>
      <c r="CA33" s="4">
        <v>0</v>
      </c>
      <c r="CB33" s="49">
        <v>0</v>
      </c>
      <c r="CC33" s="48">
        <v>0</v>
      </c>
      <c r="CD33" s="4">
        <v>0</v>
      </c>
      <c r="CE33" s="49">
        <v>0</v>
      </c>
      <c r="CF33" s="7">
        <f t="shared" si="1"/>
        <v>0</v>
      </c>
      <c r="CG33" s="11">
        <f t="shared" si="2"/>
        <v>0</v>
      </c>
      <c r="CH33" s="1"/>
      <c r="CI33" s="2"/>
      <c r="CJ33" s="1"/>
      <c r="CK33" s="1"/>
      <c r="CL33" s="1"/>
      <c r="CM33" s="2"/>
      <c r="CN33" s="1"/>
      <c r="CO33" s="1"/>
      <c r="CP33" s="1"/>
      <c r="CQ33" s="2"/>
      <c r="CR33" s="1"/>
      <c r="CS33" s="1"/>
      <c r="CT33" s="1"/>
      <c r="CU33" s="2"/>
      <c r="CV33" s="1"/>
      <c r="CW33" s="1"/>
      <c r="CX33" s="1"/>
      <c r="CY33" s="2"/>
      <c r="CZ33" s="1"/>
      <c r="DA33" s="1"/>
      <c r="DB33" s="1"/>
      <c r="DC33" s="2"/>
      <c r="DD33" s="1"/>
      <c r="DE33" s="1"/>
      <c r="DF33" s="1"/>
      <c r="DG33" s="2"/>
      <c r="DH33" s="1"/>
      <c r="DI33" s="1"/>
      <c r="DJ33" s="1"/>
    </row>
    <row r="34" spans="1:189" x14ac:dyDescent="0.3">
      <c r="A34" s="66">
        <v>2011</v>
      </c>
      <c r="B34" s="67" t="s">
        <v>7</v>
      </c>
      <c r="C34" s="48">
        <v>0</v>
      </c>
      <c r="D34" s="4">
        <v>0</v>
      </c>
      <c r="E34" s="49">
        <v>0</v>
      </c>
      <c r="F34" s="48">
        <v>0</v>
      </c>
      <c r="G34" s="4">
        <v>0</v>
      </c>
      <c r="H34" s="49">
        <v>0</v>
      </c>
      <c r="I34" s="48">
        <v>0</v>
      </c>
      <c r="J34" s="4">
        <v>0</v>
      </c>
      <c r="K34" s="49">
        <v>0</v>
      </c>
      <c r="L34" s="48">
        <v>0</v>
      </c>
      <c r="M34" s="4">
        <v>0</v>
      </c>
      <c r="N34" s="49">
        <v>0</v>
      </c>
      <c r="O34" s="48">
        <v>0</v>
      </c>
      <c r="P34" s="4">
        <v>0</v>
      </c>
      <c r="Q34" s="49">
        <v>0</v>
      </c>
      <c r="R34" s="48">
        <v>0</v>
      </c>
      <c r="S34" s="4">
        <v>0</v>
      </c>
      <c r="T34" s="49">
        <v>0</v>
      </c>
      <c r="U34" s="48">
        <v>0</v>
      </c>
      <c r="V34" s="4">
        <v>0</v>
      </c>
      <c r="W34" s="49">
        <v>0</v>
      </c>
      <c r="X34" s="48">
        <v>0</v>
      </c>
      <c r="Y34" s="4">
        <v>0</v>
      </c>
      <c r="Z34" s="49">
        <f t="shared" si="6"/>
        <v>0</v>
      </c>
      <c r="AA34" s="48">
        <v>0</v>
      </c>
      <c r="AB34" s="4">
        <v>0</v>
      </c>
      <c r="AC34" s="49">
        <v>0</v>
      </c>
      <c r="AD34" s="48">
        <v>0</v>
      </c>
      <c r="AE34" s="4">
        <v>0</v>
      </c>
      <c r="AF34" s="49">
        <v>0</v>
      </c>
      <c r="AG34" s="48">
        <v>0</v>
      </c>
      <c r="AH34" s="4">
        <v>0</v>
      </c>
      <c r="AI34" s="49">
        <v>0</v>
      </c>
      <c r="AJ34" s="48">
        <v>0</v>
      </c>
      <c r="AK34" s="4">
        <v>0</v>
      </c>
      <c r="AL34" s="49">
        <v>0</v>
      </c>
      <c r="AM34" s="48">
        <v>0</v>
      </c>
      <c r="AN34" s="4">
        <v>0</v>
      </c>
      <c r="AO34" s="49">
        <v>0</v>
      </c>
      <c r="AP34" s="48">
        <v>0</v>
      </c>
      <c r="AQ34" s="4">
        <v>0</v>
      </c>
      <c r="AR34" s="49">
        <v>0</v>
      </c>
      <c r="AS34" s="48">
        <v>0</v>
      </c>
      <c r="AT34" s="4">
        <v>0</v>
      </c>
      <c r="AU34" s="49">
        <v>0</v>
      </c>
      <c r="AV34" s="48">
        <v>0</v>
      </c>
      <c r="AW34" s="4">
        <v>0</v>
      </c>
      <c r="AX34" s="49">
        <v>0</v>
      </c>
      <c r="AY34" s="48">
        <v>0</v>
      </c>
      <c r="AZ34" s="4">
        <v>0</v>
      </c>
      <c r="BA34" s="49">
        <v>0</v>
      </c>
      <c r="BB34" s="48">
        <v>0</v>
      </c>
      <c r="BC34" s="4">
        <v>0</v>
      </c>
      <c r="BD34" s="49">
        <v>0</v>
      </c>
      <c r="BE34" s="48">
        <v>0</v>
      </c>
      <c r="BF34" s="4">
        <v>0</v>
      </c>
      <c r="BG34" s="49">
        <v>0</v>
      </c>
      <c r="BH34" s="48">
        <v>0</v>
      </c>
      <c r="BI34" s="4">
        <v>0</v>
      </c>
      <c r="BJ34" s="49">
        <v>0</v>
      </c>
      <c r="BK34" s="48">
        <v>0</v>
      </c>
      <c r="BL34" s="4">
        <v>0</v>
      </c>
      <c r="BM34" s="49">
        <v>0</v>
      </c>
      <c r="BN34" s="48">
        <v>0</v>
      </c>
      <c r="BO34" s="4">
        <v>0</v>
      </c>
      <c r="BP34" s="49">
        <v>0</v>
      </c>
      <c r="BQ34" s="48">
        <v>0</v>
      </c>
      <c r="BR34" s="4">
        <v>0</v>
      </c>
      <c r="BS34" s="49">
        <v>0</v>
      </c>
      <c r="BT34" s="48">
        <v>0</v>
      </c>
      <c r="BU34" s="4">
        <v>0</v>
      </c>
      <c r="BV34" s="49">
        <v>0</v>
      </c>
      <c r="BW34" s="48">
        <v>0</v>
      </c>
      <c r="BX34" s="4">
        <v>0</v>
      </c>
      <c r="BY34" s="49">
        <v>0</v>
      </c>
      <c r="BZ34" s="48">
        <v>0</v>
      </c>
      <c r="CA34" s="4">
        <v>0</v>
      </c>
      <c r="CB34" s="49">
        <v>0</v>
      </c>
      <c r="CC34" s="48">
        <v>0</v>
      </c>
      <c r="CD34" s="4">
        <v>0</v>
      </c>
      <c r="CE34" s="49">
        <v>0</v>
      </c>
      <c r="CF34" s="7">
        <f t="shared" si="1"/>
        <v>0</v>
      </c>
      <c r="CG34" s="11">
        <f t="shared" si="2"/>
        <v>0</v>
      </c>
      <c r="CH34" s="1"/>
      <c r="CI34" s="2"/>
      <c r="CJ34" s="1"/>
      <c r="CK34" s="1"/>
      <c r="CL34" s="1"/>
      <c r="CM34" s="2"/>
      <c r="CN34" s="1"/>
      <c r="CO34" s="1"/>
      <c r="CP34" s="1"/>
      <c r="CQ34" s="2"/>
      <c r="CR34" s="1"/>
      <c r="CS34" s="1"/>
      <c r="CT34" s="1"/>
      <c r="CU34" s="2"/>
      <c r="CV34" s="1"/>
      <c r="CW34" s="1"/>
      <c r="CX34" s="1"/>
      <c r="CY34" s="2"/>
      <c r="CZ34" s="1"/>
      <c r="DA34" s="1"/>
      <c r="DB34" s="1"/>
      <c r="DC34" s="2"/>
      <c r="DD34" s="1"/>
      <c r="DE34" s="1"/>
      <c r="DF34" s="1"/>
      <c r="DG34" s="2"/>
      <c r="DH34" s="1"/>
      <c r="DI34" s="1"/>
      <c r="DJ34" s="1"/>
    </row>
    <row r="35" spans="1:189" x14ac:dyDescent="0.3">
      <c r="A35" s="66">
        <v>2011</v>
      </c>
      <c r="B35" s="67" t="s">
        <v>8</v>
      </c>
      <c r="C35" s="48">
        <v>0</v>
      </c>
      <c r="D35" s="4">
        <v>0</v>
      </c>
      <c r="E35" s="49">
        <v>0</v>
      </c>
      <c r="F35" s="48">
        <v>0</v>
      </c>
      <c r="G35" s="4">
        <v>0</v>
      </c>
      <c r="H35" s="49">
        <v>0</v>
      </c>
      <c r="I35" s="48">
        <v>0</v>
      </c>
      <c r="J35" s="4">
        <v>0</v>
      </c>
      <c r="K35" s="49">
        <v>0</v>
      </c>
      <c r="L35" s="48">
        <v>0</v>
      </c>
      <c r="M35" s="4">
        <v>0</v>
      </c>
      <c r="N35" s="49">
        <v>0</v>
      </c>
      <c r="O35" s="48">
        <v>0</v>
      </c>
      <c r="P35" s="4">
        <v>0</v>
      </c>
      <c r="Q35" s="49">
        <v>0</v>
      </c>
      <c r="R35" s="48">
        <v>0</v>
      </c>
      <c r="S35" s="4">
        <v>0</v>
      </c>
      <c r="T35" s="49">
        <v>0</v>
      </c>
      <c r="U35" s="48">
        <v>0</v>
      </c>
      <c r="V35" s="4">
        <v>0</v>
      </c>
      <c r="W35" s="49">
        <v>0</v>
      </c>
      <c r="X35" s="48">
        <v>0</v>
      </c>
      <c r="Y35" s="4">
        <v>0</v>
      </c>
      <c r="Z35" s="49">
        <f t="shared" si="6"/>
        <v>0</v>
      </c>
      <c r="AA35" s="48">
        <v>0</v>
      </c>
      <c r="AB35" s="4">
        <v>0</v>
      </c>
      <c r="AC35" s="49">
        <v>0</v>
      </c>
      <c r="AD35" s="48">
        <v>0</v>
      </c>
      <c r="AE35" s="4">
        <v>0</v>
      </c>
      <c r="AF35" s="49">
        <v>0</v>
      </c>
      <c r="AG35" s="48">
        <v>0</v>
      </c>
      <c r="AH35" s="4">
        <v>0</v>
      </c>
      <c r="AI35" s="49">
        <v>0</v>
      </c>
      <c r="AJ35" s="48">
        <v>0</v>
      </c>
      <c r="AK35" s="4">
        <v>0</v>
      </c>
      <c r="AL35" s="49">
        <v>0</v>
      </c>
      <c r="AM35" s="48">
        <v>0</v>
      </c>
      <c r="AN35" s="4">
        <v>0</v>
      </c>
      <c r="AO35" s="49">
        <v>0</v>
      </c>
      <c r="AP35" s="48">
        <v>0</v>
      </c>
      <c r="AQ35" s="4">
        <v>0</v>
      </c>
      <c r="AR35" s="49">
        <v>0</v>
      </c>
      <c r="AS35" s="48">
        <v>0</v>
      </c>
      <c r="AT35" s="4">
        <v>0</v>
      </c>
      <c r="AU35" s="49">
        <v>0</v>
      </c>
      <c r="AV35" s="48">
        <v>0</v>
      </c>
      <c r="AW35" s="4">
        <v>0</v>
      </c>
      <c r="AX35" s="49">
        <v>0</v>
      </c>
      <c r="AY35" s="48">
        <v>0</v>
      </c>
      <c r="AZ35" s="4">
        <v>0</v>
      </c>
      <c r="BA35" s="49">
        <v>0</v>
      </c>
      <c r="BB35" s="48">
        <v>0</v>
      </c>
      <c r="BC35" s="4">
        <v>0</v>
      </c>
      <c r="BD35" s="49">
        <v>0</v>
      </c>
      <c r="BE35" s="48">
        <v>0</v>
      </c>
      <c r="BF35" s="4">
        <v>0</v>
      </c>
      <c r="BG35" s="49">
        <v>0</v>
      </c>
      <c r="BH35" s="48">
        <v>0</v>
      </c>
      <c r="BI35" s="4">
        <v>0</v>
      </c>
      <c r="BJ35" s="49">
        <v>0</v>
      </c>
      <c r="BK35" s="48">
        <v>0</v>
      </c>
      <c r="BL35" s="4">
        <v>0</v>
      </c>
      <c r="BM35" s="49">
        <v>0</v>
      </c>
      <c r="BN35" s="48">
        <v>0</v>
      </c>
      <c r="BO35" s="4">
        <v>0</v>
      </c>
      <c r="BP35" s="49">
        <v>0</v>
      </c>
      <c r="BQ35" s="48">
        <v>0</v>
      </c>
      <c r="BR35" s="4">
        <v>0</v>
      </c>
      <c r="BS35" s="49">
        <v>0</v>
      </c>
      <c r="BT35" s="48">
        <v>0</v>
      </c>
      <c r="BU35" s="4">
        <v>0</v>
      </c>
      <c r="BV35" s="49">
        <v>0</v>
      </c>
      <c r="BW35" s="48">
        <v>0</v>
      </c>
      <c r="BX35" s="4">
        <v>0</v>
      </c>
      <c r="BY35" s="49">
        <v>0</v>
      </c>
      <c r="BZ35" s="48">
        <v>0</v>
      </c>
      <c r="CA35" s="4">
        <v>0</v>
      </c>
      <c r="CB35" s="49">
        <v>0</v>
      </c>
      <c r="CC35" s="48">
        <v>0</v>
      </c>
      <c r="CD35" s="4">
        <v>0</v>
      </c>
      <c r="CE35" s="49">
        <v>0</v>
      </c>
      <c r="CF35" s="7">
        <f t="shared" si="1"/>
        <v>0</v>
      </c>
      <c r="CG35" s="11">
        <f t="shared" si="2"/>
        <v>0</v>
      </c>
      <c r="CH35" s="1"/>
      <c r="CI35" s="2"/>
      <c r="CJ35" s="1"/>
      <c r="CK35" s="1"/>
      <c r="CL35" s="1"/>
      <c r="CM35" s="2"/>
      <c r="CN35" s="1"/>
      <c r="CO35" s="1"/>
      <c r="CP35" s="1"/>
      <c r="CQ35" s="2"/>
      <c r="CR35" s="1"/>
      <c r="CS35" s="1"/>
      <c r="CT35" s="1"/>
      <c r="CU35" s="2"/>
      <c r="CV35" s="1"/>
      <c r="CW35" s="1"/>
      <c r="CX35" s="1"/>
      <c r="CY35" s="2"/>
      <c r="CZ35" s="1"/>
      <c r="DA35" s="1"/>
      <c r="DB35" s="1"/>
      <c r="DC35" s="2"/>
      <c r="DD35" s="1"/>
      <c r="DE35" s="1"/>
      <c r="DF35" s="1"/>
      <c r="DG35" s="2"/>
      <c r="DH35" s="1"/>
      <c r="DI35" s="1"/>
      <c r="DJ35" s="1"/>
    </row>
    <row r="36" spans="1:189" x14ac:dyDescent="0.3">
      <c r="A36" s="66">
        <v>2011</v>
      </c>
      <c r="B36" s="67" t="s">
        <v>9</v>
      </c>
      <c r="C36" s="48">
        <v>0</v>
      </c>
      <c r="D36" s="4">
        <v>0</v>
      </c>
      <c r="E36" s="49">
        <v>0</v>
      </c>
      <c r="F36" s="48">
        <v>0</v>
      </c>
      <c r="G36" s="4">
        <v>0</v>
      </c>
      <c r="H36" s="49">
        <v>0</v>
      </c>
      <c r="I36" s="48">
        <v>0</v>
      </c>
      <c r="J36" s="4">
        <v>0</v>
      </c>
      <c r="K36" s="49">
        <v>0</v>
      </c>
      <c r="L36" s="48">
        <v>0</v>
      </c>
      <c r="M36" s="4">
        <v>0</v>
      </c>
      <c r="N36" s="49">
        <v>0</v>
      </c>
      <c r="O36" s="48">
        <v>0</v>
      </c>
      <c r="P36" s="4">
        <v>0</v>
      </c>
      <c r="Q36" s="49">
        <v>0</v>
      </c>
      <c r="R36" s="48">
        <v>0</v>
      </c>
      <c r="S36" s="4">
        <v>0</v>
      </c>
      <c r="T36" s="49">
        <v>0</v>
      </c>
      <c r="U36" s="48">
        <v>0</v>
      </c>
      <c r="V36" s="4">
        <v>0</v>
      </c>
      <c r="W36" s="49">
        <v>0</v>
      </c>
      <c r="X36" s="48">
        <v>0</v>
      </c>
      <c r="Y36" s="4">
        <v>0</v>
      </c>
      <c r="Z36" s="49">
        <f t="shared" si="6"/>
        <v>0</v>
      </c>
      <c r="AA36" s="48">
        <v>0</v>
      </c>
      <c r="AB36" s="4">
        <v>0</v>
      </c>
      <c r="AC36" s="49">
        <v>0</v>
      </c>
      <c r="AD36" s="48">
        <v>0</v>
      </c>
      <c r="AE36" s="4">
        <v>0</v>
      </c>
      <c r="AF36" s="49">
        <v>0</v>
      </c>
      <c r="AG36" s="48">
        <v>0</v>
      </c>
      <c r="AH36" s="4">
        <v>0</v>
      </c>
      <c r="AI36" s="49">
        <v>0</v>
      </c>
      <c r="AJ36" s="48">
        <v>0</v>
      </c>
      <c r="AK36" s="4">
        <v>0</v>
      </c>
      <c r="AL36" s="49">
        <v>0</v>
      </c>
      <c r="AM36" s="48">
        <v>0</v>
      </c>
      <c r="AN36" s="4">
        <v>0</v>
      </c>
      <c r="AO36" s="49">
        <v>0</v>
      </c>
      <c r="AP36" s="48">
        <v>0</v>
      </c>
      <c r="AQ36" s="4">
        <v>0</v>
      </c>
      <c r="AR36" s="49">
        <v>0</v>
      </c>
      <c r="AS36" s="48">
        <v>0</v>
      </c>
      <c r="AT36" s="4">
        <v>0</v>
      </c>
      <c r="AU36" s="49">
        <v>0</v>
      </c>
      <c r="AV36" s="48">
        <v>0</v>
      </c>
      <c r="AW36" s="4">
        <v>0</v>
      </c>
      <c r="AX36" s="49">
        <v>0</v>
      </c>
      <c r="AY36" s="48">
        <v>0</v>
      </c>
      <c r="AZ36" s="4">
        <v>0</v>
      </c>
      <c r="BA36" s="49">
        <v>0</v>
      </c>
      <c r="BB36" s="48">
        <v>0</v>
      </c>
      <c r="BC36" s="4">
        <v>0</v>
      </c>
      <c r="BD36" s="49">
        <v>0</v>
      </c>
      <c r="BE36" s="48">
        <v>0</v>
      </c>
      <c r="BF36" s="4">
        <v>0</v>
      </c>
      <c r="BG36" s="49">
        <v>0</v>
      </c>
      <c r="BH36" s="48">
        <v>0</v>
      </c>
      <c r="BI36" s="4">
        <v>0</v>
      </c>
      <c r="BJ36" s="49">
        <v>0</v>
      </c>
      <c r="BK36" s="48">
        <v>0</v>
      </c>
      <c r="BL36" s="4">
        <v>0</v>
      </c>
      <c r="BM36" s="49">
        <v>0</v>
      </c>
      <c r="BN36" s="48">
        <v>0</v>
      </c>
      <c r="BO36" s="4">
        <v>0</v>
      </c>
      <c r="BP36" s="49">
        <v>0</v>
      </c>
      <c r="BQ36" s="48">
        <v>0</v>
      </c>
      <c r="BR36" s="4">
        <v>24</v>
      </c>
      <c r="BS36" s="49">
        <v>0</v>
      </c>
      <c r="BT36" s="48">
        <v>0</v>
      </c>
      <c r="BU36" s="4">
        <v>0</v>
      </c>
      <c r="BV36" s="49">
        <v>0</v>
      </c>
      <c r="BW36" s="48">
        <v>0</v>
      </c>
      <c r="BX36" s="4">
        <v>0</v>
      </c>
      <c r="BY36" s="49">
        <v>0</v>
      </c>
      <c r="BZ36" s="48">
        <v>0</v>
      </c>
      <c r="CA36" s="4">
        <v>0</v>
      </c>
      <c r="CB36" s="49">
        <v>0</v>
      </c>
      <c r="CC36" s="48">
        <v>0</v>
      </c>
      <c r="CD36" s="4">
        <v>0</v>
      </c>
      <c r="CE36" s="49">
        <v>0</v>
      </c>
      <c r="CF36" s="7">
        <f t="shared" si="1"/>
        <v>0</v>
      </c>
      <c r="CG36" s="11">
        <f t="shared" si="2"/>
        <v>24</v>
      </c>
      <c r="CH36" s="1"/>
      <c r="CI36" s="2"/>
      <c r="CJ36" s="1"/>
      <c r="CK36" s="1"/>
      <c r="CL36" s="1"/>
      <c r="CM36" s="2"/>
      <c r="CN36" s="1"/>
      <c r="CO36" s="1"/>
      <c r="CP36" s="1"/>
      <c r="CQ36" s="2"/>
      <c r="CR36" s="1"/>
      <c r="CS36" s="1"/>
      <c r="CT36" s="1"/>
      <c r="CU36" s="2"/>
      <c r="CV36" s="1"/>
      <c r="CW36" s="1"/>
      <c r="CX36" s="1"/>
      <c r="CY36" s="2"/>
      <c r="CZ36" s="1"/>
      <c r="DA36" s="1"/>
      <c r="DB36" s="1"/>
      <c r="DC36" s="2"/>
      <c r="DD36" s="1"/>
      <c r="DE36" s="1"/>
      <c r="DF36" s="1"/>
      <c r="DG36" s="2"/>
      <c r="DH36" s="1"/>
      <c r="DI36" s="1"/>
      <c r="DJ36" s="1"/>
    </row>
    <row r="37" spans="1:189" x14ac:dyDescent="0.3">
      <c r="A37" s="66">
        <v>2011</v>
      </c>
      <c r="B37" s="67" t="s">
        <v>10</v>
      </c>
      <c r="C37" s="48">
        <v>0</v>
      </c>
      <c r="D37" s="4">
        <v>0</v>
      </c>
      <c r="E37" s="49">
        <v>0</v>
      </c>
      <c r="F37" s="48">
        <v>0</v>
      </c>
      <c r="G37" s="4">
        <v>0</v>
      </c>
      <c r="H37" s="49">
        <v>0</v>
      </c>
      <c r="I37" s="48">
        <v>0</v>
      </c>
      <c r="J37" s="4">
        <v>0</v>
      </c>
      <c r="K37" s="49">
        <v>0</v>
      </c>
      <c r="L37" s="48">
        <v>0</v>
      </c>
      <c r="M37" s="4">
        <v>0</v>
      </c>
      <c r="N37" s="49">
        <v>0</v>
      </c>
      <c r="O37" s="48">
        <v>0</v>
      </c>
      <c r="P37" s="4">
        <v>0</v>
      </c>
      <c r="Q37" s="49">
        <v>0</v>
      </c>
      <c r="R37" s="48">
        <v>0</v>
      </c>
      <c r="S37" s="4">
        <v>0</v>
      </c>
      <c r="T37" s="49">
        <v>0</v>
      </c>
      <c r="U37" s="48">
        <v>0</v>
      </c>
      <c r="V37" s="4">
        <v>0</v>
      </c>
      <c r="W37" s="49">
        <v>0</v>
      </c>
      <c r="X37" s="48">
        <v>0</v>
      </c>
      <c r="Y37" s="4">
        <v>0</v>
      </c>
      <c r="Z37" s="49">
        <f t="shared" si="6"/>
        <v>0</v>
      </c>
      <c r="AA37" s="48">
        <v>0</v>
      </c>
      <c r="AB37" s="4">
        <v>0</v>
      </c>
      <c r="AC37" s="49">
        <v>0</v>
      </c>
      <c r="AD37" s="48">
        <v>0</v>
      </c>
      <c r="AE37" s="4">
        <v>0</v>
      </c>
      <c r="AF37" s="49">
        <v>0</v>
      </c>
      <c r="AG37" s="48">
        <v>0</v>
      </c>
      <c r="AH37" s="4">
        <v>0</v>
      </c>
      <c r="AI37" s="49">
        <v>0</v>
      </c>
      <c r="AJ37" s="48">
        <v>0</v>
      </c>
      <c r="AK37" s="4">
        <v>0</v>
      </c>
      <c r="AL37" s="49">
        <v>0</v>
      </c>
      <c r="AM37" s="48">
        <v>0</v>
      </c>
      <c r="AN37" s="4">
        <v>0</v>
      </c>
      <c r="AO37" s="49">
        <v>0</v>
      </c>
      <c r="AP37" s="48">
        <v>0</v>
      </c>
      <c r="AQ37" s="4">
        <v>0</v>
      </c>
      <c r="AR37" s="49">
        <v>0</v>
      </c>
      <c r="AS37" s="48">
        <v>0</v>
      </c>
      <c r="AT37" s="4">
        <v>0</v>
      </c>
      <c r="AU37" s="49">
        <v>0</v>
      </c>
      <c r="AV37" s="48">
        <v>0</v>
      </c>
      <c r="AW37" s="4">
        <v>0</v>
      </c>
      <c r="AX37" s="49">
        <v>0</v>
      </c>
      <c r="AY37" s="48">
        <v>0</v>
      </c>
      <c r="AZ37" s="4">
        <v>0</v>
      </c>
      <c r="BA37" s="49">
        <v>0</v>
      </c>
      <c r="BB37" s="48">
        <v>0</v>
      </c>
      <c r="BC37" s="4">
        <v>3</v>
      </c>
      <c r="BD37" s="49">
        <v>0</v>
      </c>
      <c r="BE37" s="48">
        <v>0</v>
      </c>
      <c r="BF37" s="4">
        <v>0</v>
      </c>
      <c r="BG37" s="49">
        <v>0</v>
      </c>
      <c r="BH37" s="48">
        <v>0</v>
      </c>
      <c r="BI37" s="4">
        <v>0</v>
      </c>
      <c r="BJ37" s="49">
        <v>0</v>
      </c>
      <c r="BK37" s="48">
        <v>0</v>
      </c>
      <c r="BL37" s="4">
        <v>0</v>
      </c>
      <c r="BM37" s="49">
        <v>0</v>
      </c>
      <c r="BN37" s="48">
        <v>0</v>
      </c>
      <c r="BO37" s="4">
        <v>0</v>
      </c>
      <c r="BP37" s="49">
        <v>0</v>
      </c>
      <c r="BQ37" s="48">
        <v>0</v>
      </c>
      <c r="BR37" s="4">
        <v>0</v>
      </c>
      <c r="BS37" s="49">
        <v>0</v>
      </c>
      <c r="BT37" s="48">
        <v>0</v>
      </c>
      <c r="BU37" s="4">
        <v>0</v>
      </c>
      <c r="BV37" s="49">
        <v>0</v>
      </c>
      <c r="BW37" s="48">
        <v>0</v>
      </c>
      <c r="BX37" s="4">
        <v>0</v>
      </c>
      <c r="BY37" s="49">
        <v>0</v>
      </c>
      <c r="BZ37" s="48">
        <v>0</v>
      </c>
      <c r="CA37" s="4">
        <v>0</v>
      </c>
      <c r="CB37" s="49">
        <v>0</v>
      </c>
      <c r="CC37" s="48">
        <v>0</v>
      </c>
      <c r="CD37" s="4">
        <v>0</v>
      </c>
      <c r="CE37" s="49">
        <v>0</v>
      </c>
      <c r="CF37" s="7">
        <f t="shared" si="1"/>
        <v>0</v>
      </c>
      <c r="CG37" s="11">
        <f t="shared" si="2"/>
        <v>3</v>
      </c>
      <c r="CH37" s="1"/>
      <c r="CI37" s="2"/>
      <c r="CJ37" s="1"/>
      <c r="CK37" s="1"/>
      <c r="CL37" s="1"/>
      <c r="CM37" s="2"/>
      <c r="CN37" s="1"/>
      <c r="CO37" s="1"/>
      <c r="CP37" s="1"/>
      <c r="CQ37" s="2"/>
      <c r="CR37" s="1"/>
      <c r="CS37" s="1"/>
      <c r="CT37" s="1"/>
      <c r="CU37" s="2"/>
      <c r="CV37" s="1"/>
      <c r="CW37" s="1"/>
      <c r="CX37" s="1"/>
      <c r="CY37" s="2"/>
      <c r="CZ37" s="1"/>
      <c r="DA37" s="1"/>
      <c r="DB37" s="1"/>
      <c r="DC37" s="2"/>
      <c r="DD37" s="1"/>
      <c r="DE37" s="1"/>
      <c r="DF37" s="1"/>
      <c r="DG37" s="2"/>
      <c r="DH37" s="1"/>
      <c r="DI37" s="1"/>
      <c r="DJ37" s="1"/>
    </row>
    <row r="38" spans="1:189" x14ac:dyDescent="0.3">
      <c r="A38" s="66">
        <v>2011</v>
      </c>
      <c r="B38" s="67" t="s">
        <v>11</v>
      </c>
      <c r="C38" s="48">
        <v>0</v>
      </c>
      <c r="D38" s="4">
        <v>0</v>
      </c>
      <c r="E38" s="49">
        <v>0</v>
      </c>
      <c r="F38" s="48">
        <v>0</v>
      </c>
      <c r="G38" s="4">
        <v>0</v>
      </c>
      <c r="H38" s="49">
        <v>0</v>
      </c>
      <c r="I38" s="48">
        <v>0</v>
      </c>
      <c r="J38" s="4">
        <v>0</v>
      </c>
      <c r="K38" s="49">
        <v>0</v>
      </c>
      <c r="L38" s="48">
        <v>0</v>
      </c>
      <c r="M38" s="4">
        <v>0</v>
      </c>
      <c r="N38" s="49">
        <v>0</v>
      </c>
      <c r="O38" s="48">
        <v>0</v>
      </c>
      <c r="P38" s="4">
        <v>0</v>
      </c>
      <c r="Q38" s="49">
        <v>0</v>
      </c>
      <c r="R38" s="48">
        <v>0</v>
      </c>
      <c r="S38" s="4">
        <v>0</v>
      </c>
      <c r="T38" s="49">
        <v>0</v>
      </c>
      <c r="U38" s="48">
        <v>0</v>
      </c>
      <c r="V38" s="4">
        <v>0</v>
      </c>
      <c r="W38" s="49">
        <v>0</v>
      </c>
      <c r="X38" s="48">
        <v>0</v>
      </c>
      <c r="Y38" s="4">
        <v>0</v>
      </c>
      <c r="Z38" s="49">
        <f t="shared" si="6"/>
        <v>0</v>
      </c>
      <c r="AA38" s="48">
        <v>0</v>
      </c>
      <c r="AB38" s="4">
        <v>0</v>
      </c>
      <c r="AC38" s="49">
        <v>0</v>
      </c>
      <c r="AD38" s="48">
        <v>0</v>
      </c>
      <c r="AE38" s="4">
        <v>0</v>
      </c>
      <c r="AF38" s="49">
        <v>0</v>
      </c>
      <c r="AG38" s="48">
        <v>0</v>
      </c>
      <c r="AH38" s="4">
        <v>0</v>
      </c>
      <c r="AI38" s="49">
        <v>0</v>
      </c>
      <c r="AJ38" s="48">
        <v>0</v>
      </c>
      <c r="AK38" s="4">
        <v>0</v>
      </c>
      <c r="AL38" s="49">
        <v>0</v>
      </c>
      <c r="AM38" s="48">
        <v>0</v>
      </c>
      <c r="AN38" s="4">
        <v>0</v>
      </c>
      <c r="AO38" s="49">
        <v>0</v>
      </c>
      <c r="AP38" s="48">
        <v>0</v>
      </c>
      <c r="AQ38" s="4">
        <v>0</v>
      </c>
      <c r="AR38" s="49">
        <v>0</v>
      </c>
      <c r="AS38" s="48">
        <v>0</v>
      </c>
      <c r="AT38" s="4">
        <v>0</v>
      </c>
      <c r="AU38" s="49">
        <v>0</v>
      </c>
      <c r="AV38" s="48">
        <v>0</v>
      </c>
      <c r="AW38" s="4">
        <v>0</v>
      </c>
      <c r="AX38" s="49">
        <v>0</v>
      </c>
      <c r="AY38" s="48">
        <v>0</v>
      </c>
      <c r="AZ38" s="4">
        <v>0</v>
      </c>
      <c r="BA38" s="49">
        <v>0</v>
      </c>
      <c r="BB38" s="48">
        <v>0</v>
      </c>
      <c r="BC38" s="4">
        <v>0</v>
      </c>
      <c r="BD38" s="49">
        <v>0</v>
      </c>
      <c r="BE38" s="48">
        <v>0</v>
      </c>
      <c r="BF38" s="4">
        <v>0</v>
      </c>
      <c r="BG38" s="49">
        <v>0</v>
      </c>
      <c r="BH38" s="48">
        <v>0</v>
      </c>
      <c r="BI38" s="4">
        <v>0</v>
      </c>
      <c r="BJ38" s="49">
        <v>0</v>
      </c>
      <c r="BK38" s="48">
        <v>0</v>
      </c>
      <c r="BL38" s="4">
        <v>0</v>
      </c>
      <c r="BM38" s="49">
        <v>0</v>
      </c>
      <c r="BN38" s="48">
        <v>0</v>
      </c>
      <c r="BO38" s="4">
        <v>0</v>
      </c>
      <c r="BP38" s="49">
        <v>0</v>
      </c>
      <c r="BQ38" s="48">
        <v>0</v>
      </c>
      <c r="BR38" s="4">
        <v>0</v>
      </c>
      <c r="BS38" s="49">
        <v>0</v>
      </c>
      <c r="BT38" s="48">
        <v>0</v>
      </c>
      <c r="BU38" s="4">
        <v>0</v>
      </c>
      <c r="BV38" s="49">
        <v>0</v>
      </c>
      <c r="BW38" s="48">
        <v>0</v>
      </c>
      <c r="BX38" s="4">
        <v>0</v>
      </c>
      <c r="BY38" s="49">
        <v>0</v>
      </c>
      <c r="BZ38" s="48">
        <v>0</v>
      </c>
      <c r="CA38" s="4">
        <v>0</v>
      </c>
      <c r="CB38" s="49">
        <v>0</v>
      </c>
      <c r="CC38" s="48">
        <v>0</v>
      </c>
      <c r="CD38" s="4">
        <v>0</v>
      </c>
      <c r="CE38" s="49">
        <v>0</v>
      </c>
      <c r="CF38" s="7">
        <f t="shared" ref="CF38:CF57" si="7">C38+F38+I38+L38+R38+U38+AD38+AG38+AJ38+AM38+AP38+AS38+AY38+BB38+BH38+BE38+BN38+BQ38+BT38+BW38+BZ38+CC38</f>
        <v>0</v>
      </c>
      <c r="CG38" s="11">
        <f t="shared" ref="CG38:CG57" si="8">D38+G38+J38+M38+S38+V38+AE38+AH38+AK38+AN38+AQ38+AT38+AZ38+BC38+BI38+BF38+BO38+BR38+BU38+BX38+CA38+CD38</f>
        <v>0</v>
      </c>
      <c r="CH38" s="1"/>
      <c r="CI38" s="2"/>
      <c r="CJ38" s="1"/>
      <c r="CK38" s="1"/>
      <c r="CL38" s="1"/>
      <c r="CM38" s="2"/>
      <c r="CN38" s="1"/>
      <c r="CO38" s="1"/>
      <c r="CP38" s="1"/>
      <c r="CQ38" s="2"/>
      <c r="CR38" s="1"/>
      <c r="CS38" s="1"/>
      <c r="CT38" s="1"/>
      <c r="CU38" s="2"/>
      <c r="CV38" s="1"/>
      <c r="CW38" s="1"/>
      <c r="CX38" s="1"/>
      <c r="CY38" s="2"/>
      <c r="CZ38" s="1"/>
      <c r="DA38" s="1"/>
      <c r="DB38" s="1"/>
      <c r="DC38" s="2"/>
      <c r="DD38" s="1"/>
      <c r="DE38" s="1"/>
      <c r="DF38" s="1"/>
      <c r="DG38" s="2"/>
      <c r="DH38" s="1"/>
      <c r="DI38" s="1"/>
      <c r="DJ38" s="1"/>
    </row>
    <row r="39" spans="1:189" x14ac:dyDescent="0.3">
      <c r="A39" s="66">
        <v>2011</v>
      </c>
      <c r="B39" s="67" t="s">
        <v>12</v>
      </c>
      <c r="C39" s="48">
        <v>0</v>
      </c>
      <c r="D39" s="4">
        <v>0</v>
      </c>
      <c r="E39" s="49">
        <v>0</v>
      </c>
      <c r="F39" s="48">
        <v>10</v>
      </c>
      <c r="G39" s="4">
        <v>347</v>
      </c>
      <c r="H39" s="49">
        <f>G39/F39*1000</f>
        <v>34700</v>
      </c>
      <c r="I39" s="48">
        <v>0</v>
      </c>
      <c r="J39" s="4">
        <v>0</v>
      </c>
      <c r="K39" s="49">
        <v>0</v>
      </c>
      <c r="L39" s="48">
        <v>0</v>
      </c>
      <c r="M39" s="4">
        <v>0</v>
      </c>
      <c r="N39" s="49">
        <v>0</v>
      </c>
      <c r="O39" s="48">
        <v>0</v>
      </c>
      <c r="P39" s="4">
        <v>0</v>
      </c>
      <c r="Q39" s="49">
        <v>0</v>
      </c>
      <c r="R39" s="48">
        <v>0</v>
      </c>
      <c r="S39" s="4">
        <v>0</v>
      </c>
      <c r="T39" s="49">
        <v>0</v>
      </c>
      <c r="U39" s="48">
        <v>0</v>
      </c>
      <c r="V39" s="4">
        <v>0</v>
      </c>
      <c r="W39" s="49">
        <v>0</v>
      </c>
      <c r="X39" s="48">
        <v>0</v>
      </c>
      <c r="Y39" s="4">
        <v>0</v>
      </c>
      <c r="Z39" s="49">
        <f t="shared" si="6"/>
        <v>0</v>
      </c>
      <c r="AA39" s="48">
        <v>0</v>
      </c>
      <c r="AB39" s="4">
        <v>0</v>
      </c>
      <c r="AC39" s="49">
        <v>0</v>
      </c>
      <c r="AD39" s="48">
        <v>0</v>
      </c>
      <c r="AE39" s="4">
        <v>0</v>
      </c>
      <c r="AF39" s="49">
        <v>0</v>
      </c>
      <c r="AG39" s="48">
        <v>0</v>
      </c>
      <c r="AH39" s="4">
        <v>0</v>
      </c>
      <c r="AI39" s="49">
        <v>0</v>
      </c>
      <c r="AJ39" s="48">
        <v>0</v>
      </c>
      <c r="AK39" s="4">
        <v>0</v>
      </c>
      <c r="AL39" s="49">
        <v>0</v>
      </c>
      <c r="AM39" s="48">
        <v>0</v>
      </c>
      <c r="AN39" s="4">
        <v>0</v>
      </c>
      <c r="AO39" s="49">
        <v>0</v>
      </c>
      <c r="AP39" s="48">
        <v>0</v>
      </c>
      <c r="AQ39" s="4">
        <v>0</v>
      </c>
      <c r="AR39" s="49">
        <v>0</v>
      </c>
      <c r="AS39" s="48">
        <v>0</v>
      </c>
      <c r="AT39" s="4">
        <v>0</v>
      </c>
      <c r="AU39" s="49">
        <v>0</v>
      </c>
      <c r="AV39" s="48">
        <v>0</v>
      </c>
      <c r="AW39" s="4">
        <v>0</v>
      </c>
      <c r="AX39" s="49">
        <v>0</v>
      </c>
      <c r="AY39" s="48">
        <v>0</v>
      </c>
      <c r="AZ39" s="4">
        <v>0</v>
      </c>
      <c r="BA39" s="49">
        <v>0</v>
      </c>
      <c r="BB39" s="48">
        <v>0</v>
      </c>
      <c r="BC39" s="4">
        <v>0</v>
      </c>
      <c r="BD39" s="49">
        <v>0</v>
      </c>
      <c r="BE39" s="48">
        <v>0</v>
      </c>
      <c r="BF39" s="4">
        <v>0</v>
      </c>
      <c r="BG39" s="49">
        <v>0</v>
      </c>
      <c r="BH39" s="48">
        <v>0</v>
      </c>
      <c r="BI39" s="4">
        <v>0</v>
      </c>
      <c r="BJ39" s="49">
        <v>0</v>
      </c>
      <c r="BK39" s="48">
        <v>0</v>
      </c>
      <c r="BL39" s="4">
        <v>0</v>
      </c>
      <c r="BM39" s="49">
        <v>0</v>
      </c>
      <c r="BN39" s="48">
        <v>0</v>
      </c>
      <c r="BO39" s="4">
        <v>0</v>
      </c>
      <c r="BP39" s="49">
        <v>0</v>
      </c>
      <c r="BQ39" s="48">
        <v>0</v>
      </c>
      <c r="BR39" s="4">
        <v>0</v>
      </c>
      <c r="BS39" s="49">
        <v>0</v>
      </c>
      <c r="BT39" s="48">
        <v>0</v>
      </c>
      <c r="BU39" s="4">
        <v>0</v>
      </c>
      <c r="BV39" s="49">
        <v>0</v>
      </c>
      <c r="BW39" s="48">
        <v>0</v>
      </c>
      <c r="BX39" s="4">
        <v>0</v>
      </c>
      <c r="BY39" s="49">
        <v>0</v>
      </c>
      <c r="BZ39" s="48">
        <v>0</v>
      </c>
      <c r="CA39" s="4">
        <v>0</v>
      </c>
      <c r="CB39" s="49">
        <v>0</v>
      </c>
      <c r="CC39" s="48">
        <v>0</v>
      </c>
      <c r="CD39" s="4">
        <v>0</v>
      </c>
      <c r="CE39" s="49">
        <v>0</v>
      </c>
      <c r="CF39" s="7">
        <f t="shared" si="7"/>
        <v>10</v>
      </c>
      <c r="CG39" s="11">
        <f t="shared" si="8"/>
        <v>347</v>
      </c>
      <c r="CH39" s="1"/>
      <c r="CI39" s="2"/>
      <c r="CJ39" s="1"/>
      <c r="CK39" s="1"/>
      <c r="CL39" s="1"/>
      <c r="CM39" s="2"/>
      <c r="CN39" s="1"/>
      <c r="CO39" s="1"/>
      <c r="CP39" s="1"/>
      <c r="CQ39" s="2"/>
      <c r="CR39" s="1"/>
      <c r="CS39" s="1"/>
      <c r="CT39" s="1"/>
      <c r="CU39" s="2"/>
      <c r="CV39" s="1"/>
      <c r="CW39" s="1"/>
      <c r="CX39" s="1"/>
      <c r="CY39" s="2"/>
      <c r="CZ39" s="1"/>
      <c r="DA39" s="1"/>
      <c r="DB39" s="1"/>
      <c r="DC39" s="2"/>
      <c r="DD39" s="1"/>
      <c r="DE39" s="1"/>
      <c r="DF39" s="1"/>
      <c r="DG39" s="2"/>
      <c r="DH39" s="1"/>
      <c r="DI39" s="1"/>
      <c r="DJ39" s="1"/>
    </row>
    <row r="40" spans="1:189" x14ac:dyDescent="0.3">
      <c r="A40" s="66">
        <v>2011</v>
      </c>
      <c r="B40" s="67" t="s">
        <v>13</v>
      </c>
      <c r="C40" s="48">
        <v>0</v>
      </c>
      <c r="D40" s="4">
        <v>0</v>
      </c>
      <c r="E40" s="49">
        <v>0</v>
      </c>
      <c r="F40" s="48">
        <v>0</v>
      </c>
      <c r="G40" s="4">
        <v>0</v>
      </c>
      <c r="H40" s="49">
        <v>0</v>
      </c>
      <c r="I40" s="48">
        <v>0</v>
      </c>
      <c r="J40" s="4">
        <v>0</v>
      </c>
      <c r="K40" s="49">
        <v>0</v>
      </c>
      <c r="L40" s="48">
        <v>0</v>
      </c>
      <c r="M40" s="4">
        <v>0</v>
      </c>
      <c r="N40" s="49">
        <v>0</v>
      </c>
      <c r="O40" s="48">
        <v>0</v>
      </c>
      <c r="P40" s="4">
        <v>0</v>
      </c>
      <c r="Q40" s="49">
        <v>0</v>
      </c>
      <c r="R40" s="48">
        <v>0</v>
      </c>
      <c r="S40" s="4">
        <v>0</v>
      </c>
      <c r="T40" s="49">
        <v>0</v>
      </c>
      <c r="U40" s="48">
        <v>0</v>
      </c>
      <c r="V40" s="4">
        <v>0</v>
      </c>
      <c r="W40" s="49">
        <v>0</v>
      </c>
      <c r="X40" s="48">
        <v>0</v>
      </c>
      <c r="Y40" s="4">
        <v>0</v>
      </c>
      <c r="Z40" s="49">
        <f t="shared" si="6"/>
        <v>0</v>
      </c>
      <c r="AA40" s="48">
        <v>0</v>
      </c>
      <c r="AB40" s="4">
        <v>0</v>
      </c>
      <c r="AC40" s="49">
        <v>0</v>
      </c>
      <c r="AD40" s="48">
        <v>0</v>
      </c>
      <c r="AE40" s="4">
        <v>0</v>
      </c>
      <c r="AF40" s="49">
        <v>0</v>
      </c>
      <c r="AG40" s="48">
        <v>0</v>
      </c>
      <c r="AH40" s="4">
        <v>0</v>
      </c>
      <c r="AI40" s="49">
        <v>0</v>
      </c>
      <c r="AJ40" s="48">
        <v>0</v>
      </c>
      <c r="AK40" s="4">
        <v>0</v>
      </c>
      <c r="AL40" s="49">
        <v>0</v>
      </c>
      <c r="AM40" s="48">
        <v>0</v>
      </c>
      <c r="AN40" s="4">
        <v>0</v>
      </c>
      <c r="AO40" s="49">
        <v>0</v>
      </c>
      <c r="AP40" s="48">
        <v>0</v>
      </c>
      <c r="AQ40" s="4">
        <v>0</v>
      </c>
      <c r="AR40" s="49">
        <v>0</v>
      </c>
      <c r="AS40" s="48">
        <v>0</v>
      </c>
      <c r="AT40" s="4">
        <v>0</v>
      </c>
      <c r="AU40" s="49">
        <v>0</v>
      </c>
      <c r="AV40" s="48">
        <v>0</v>
      </c>
      <c r="AW40" s="4">
        <v>0</v>
      </c>
      <c r="AX40" s="49">
        <v>0</v>
      </c>
      <c r="AY40" s="48">
        <v>0</v>
      </c>
      <c r="AZ40" s="4">
        <v>0</v>
      </c>
      <c r="BA40" s="49">
        <v>0</v>
      </c>
      <c r="BB40" s="48">
        <v>0</v>
      </c>
      <c r="BC40" s="4">
        <v>0</v>
      </c>
      <c r="BD40" s="49">
        <v>0</v>
      </c>
      <c r="BE40" s="48">
        <v>0</v>
      </c>
      <c r="BF40" s="4">
        <v>0</v>
      </c>
      <c r="BG40" s="49">
        <v>0</v>
      </c>
      <c r="BH40" s="48">
        <v>0</v>
      </c>
      <c r="BI40" s="4">
        <v>0</v>
      </c>
      <c r="BJ40" s="49">
        <v>0</v>
      </c>
      <c r="BK40" s="48">
        <v>0</v>
      </c>
      <c r="BL40" s="4">
        <v>0</v>
      </c>
      <c r="BM40" s="49">
        <v>0</v>
      </c>
      <c r="BN40" s="48">
        <v>0</v>
      </c>
      <c r="BO40" s="4">
        <v>0</v>
      </c>
      <c r="BP40" s="49">
        <v>0</v>
      </c>
      <c r="BQ40" s="48">
        <v>0</v>
      </c>
      <c r="BR40" s="4">
        <v>0</v>
      </c>
      <c r="BS40" s="49">
        <v>0</v>
      </c>
      <c r="BT40" s="48">
        <v>0</v>
      </c>
      <c r="BU40" s="4">
        <v>0</v>
      </c>
      <c r="BV40" s="49">
        <v>0</v>
      </c>
      <c r="BW40" s="48">
        <v>0</v>
      </c>
      <c r="BX40" s="4">
        <v>0</v>
      </c>
      <c r="BY40" s="49">
        <v>0</v>
      </c>
      <c r="BZ40" s="48">
        <v>0</v>
      </c>
      <c r="CA40" s="4">
        <v>0</v>
      </c>
      <c r="CB40" s="49">
        <v>0</v>
      </c>
      <c r="CC40" s="48">
        <v>0</v>
      </c>
      <c r="CD40" s="4">
        <v>0</v>
      </c>
      <c r="CE40" s="49">
        <v>0</v>
      </c>
      <c r="CF40" s="7">
        <f t="shared" si="7"/>
        <v>0</v>
      </c>
      <c r="CG40" s="11">
        <f t="shared" si="8"/>
        <v>0</v>
      </c>
      <c r="CH40" s="1"/>
      <c r="CI40" s="2"/>
      <c r="CJ40" s="1"/>
      <c r="CK40" s="1"/>
      <c r="CL40" s="1"/>
      <c r="CM40" s="2"/>
      <c r="CN40" s="1"/>
      <c r="CO40" s="1"/>
      <c r="CP40" s="1"/>
      <c r="CQ40" s="2"/>
      <c r="CR40" s="1"/>
      <c r="CS40" s="1"/>
      <c r="CT40" s="1"/>
      <c r="CU40" s="2"/>
      <c r="CV40" s="1"/>
      <c r="CW40" s="1"/>
      <c r="CX40" s="1"/>
      <c r="CY40" s="2"/>
      <c r="CZ40" s="1"/>
      <c r="DA40" s="1"/>
      <c r="DB40" s="1"/>
      <c r="DC40" s="2"/>
      <c r="DD40" s="1"/>
      <c r="DE40" s="1"/>
      <c r="DF40" s="1"/>
      <c r="DG40" s="2"/>
      <c r="DH40" s="1"/>
      <c r="DI40" s="1"/>
      <c r="DJ40" s="1"/>
    </row>
    <row r="41" spans="1:189" x14ac:dyDescent="0.3">
      <c r="A41" s="66">
        <v>2011</v>
      </c>
      <c r="B41" s="67" t="s">
        <v>14</v>
      </c>
      <c r="C41" s="48">
        <v>0</v>
      </c>
      <c r="D41" s="4">
        <v>0</v>
      </c>
      <c r="E41" s="49">
        <v>0</v>
      </c>
      <c r="F41" s="48">
        <v>0</v>
      </c>
      <c r="G41" s="4">
        <v>0</v>
      </c>
      <c r="H41" s="49">
        <v>0</v>
      </c>
      <c r="I41" s="48">
        <v>0</v>
      </c>
      <c r="J41" s="4">
        <v>0</v>
      </c>
      <c r="K41" s="49">
        <v>0</v>
      </c>
      <c r="L41" s="48">
        <v>0</v>
      </c>
      <c r="M41" s="4">
        <v>0</v>
      </c>
      <c r="N41" s="49">
        <v>0</v>
      </c>
      <c r="O41" s="48">
        <v>0</v>
      </c>
      <c r="P41" s="4">
        <v>0</v>
      </c>
      <c r="Q41" s="49">
        <v>0</v>
      </c>
      <c r="R41" s="48">
        <v>0</v>
      </c>
      <c r="S41" s="4">
        <v>0</v>
      </c>
      <c r="T41" s="49">
        <v>0</v>
      </c>
      <c r="U41" s="48">
        <v>0</v>
      </c>
      <c r="V41" s="4">
        <v>0</v>
      </c>
      <c r="W41" s="49">
        <v>0</v>
      </c>
      <c r="X41" s="48">
        <v>0</v>
      </c>
      <c r="Y41" s="4">
        <v>0</v>
      </c>
      <c r="Z41" s="49">
        <f t="shared" si="6"/>
        <v>0</v>
      </c>
      <c r="AA41" s="48">
        <v>0</v>
      </c>
      <c r="AB41" s="4">
        <v>0</v>
      </c>
      <c r="AC41" s="49">
        <v>0</v>
      </c>
      <c r="AD41" s="48">
        <v>0</v>
      </c>
      <c r="AE41" s="4">
        <v>0</v>
      </c>
      <c r="AF41" s="49">
        <v>0</v>
      </c>
      <c r="AG41" s="48">
        <v>0</v>
      </c>
      <c r="AH41" s="4">
        <v>0</v>
      </c>
      <c r="AI41" s="49">
        <v>0</v>
      </c>
      <c r="AJ41" s="48">
        <v>0</v>
      </c>
      <c r="AK41" s="4">
        <v>0</v>
      </c>
      <c r="AL41" s="49">
        <v>0</v>
      </c>
      <c r="AM41" s="48">
        <v>0</v>
      </c>
      <c r="AN41" s="4">
        <v>0</v>
      </c>
      <c r="AO41" s="49">
        <v>0</v>
      </c>
      <c r="AP41" s="48">
        <v>0</v>
      </c>
      <c r="AQ41" s="4">
        <v>0</v>
      </c>
      <c r="AR41" s="49">
        <v>0</v>
      </c>
      <c r="AS41" s="48">
        <v>0</v>
      </c>
      <c r="AT41" s="4">
        <v>0</v>
      </c>
      <c r="AU41" s="49">
        <v>0</v>
      </c>
      <c r="AV41" s="48">
        <v>0</v>
      </c>
      <c r="AW41" s="4">
        <v>0</v>
      </c>
      <c r="AX41" s="49">
        <v>0</v>
      </c>
      <c r="AY41" s="48">
        <v>0</v>
      </c>
      <c r="AZ41" s="4">
        <v>0</v>
      </c>
      <c r="BA41" s="49">
        <v>0</v>
      </c>
      <c r="BB41" s="48">
        <v>0</v>
      </c>
      <c r="BC41" s="4">
        <v>0</v>
      </c>
      <c r="BD41" s="49">
        <v>0</v>
      </c>
      <c r="BE41" s="48">
        <v>0</v>
      </c>
      <c r="BF41" s="4">
        <v>0</v>
      </c>
      <c r="BG41" s="49">
        <v>0</v>
      </c>
      <c r="BH41" s="48">
        <v>0</v>
      </c>
      <c r="BI41" s="4">
        <v>0</v>
      </c>
      <c r="BJ41" s="49">
        <v>0</v>
      </c>
      <c r="BK41" s="48">
        <v>0</v>
      </c>
      <c r="BL41" s="4">
        <v>0</v>
      </c>
      <c r="BM41" s="49">
        <v>0</v>
      </c>
      <c r="BN41" s="48">
        <v>0</v>
      </c>
      <c r="BO41" s="4">
        <v>0</v>
      </c>
      <c r="BP41" s="49">
        <v>0</v>
      </c>
      <c r="BQ41" s="48">
        <v>0</v>
      </c>
      <c r="BR41" s="4">
        <v>0</v>
      </c>
      <c r="BS41" s="49">
        <v>0</v>
      </c>
      <c r="BT41" s="48">
        <v>0</v>
      </c>
      <c r="BU41" s="4">
        <v>0</v>
      </c>
      <c r="BV41" s="49">
        <v>0</v>
      </c>
      <c r="BW41" s="48">
        <v>0</v>
      </c>
      <c r="BX41" s="4">
        <v>0</v>
      </c>
      <c r="BY41" s="49">
        <v>0</v>
      </c>
      <c r="BZ41" s="48">
        <v>0</v>
      </c>
      <c r="CA41" s="4">
        <v>0</v>
      </c>
      <c r="CB41" s="49">
        <v>0</v>
      </c>
      <c r="CC41" s="48">
        <v>0</v>
      </c>
      <c r="CD41" s="4">
        <v>0</v>
      </c>
      <c r="CE41" s="49">
        <v>0</v>
      </c>
      <c r="CF41" s="7">
        <f t="shared" si="7"/>
        <v>0</v>
      </c>
      <c r="CG41" s="11">
        <f t="shared" si="8"/>
        <v>0</v>
      </c>
      <c r="CH41" s="1"/>
      <c r="CI41" s="2"/>
      <c r="CJ41" s="1"/>
      <c r="CK41" s="1"/>
      <c r="CL41" s="1"/>
      <c r="CM41" s="2"/>
      <c r="CN41" s="1"/>
      <c r="CO41" s="1"/>
      <c r="CP41" s="1"/>
      <c r="CQ41" s="2"/>
      <c r="CR41" s="1"/>
      <c r="CS41" s="1"/>
      <c r="CT41" s="1"/>
      <c r="CU41" s="2"/>
      <c r="CV41" s="1"/>
      <c r="CW41" s="1"/>
      <c r="CX41" s="1"/>
      <c r="CY41" s="2"/>
      <c r="CZ41" s="1"/>
      <c r="DA41" s="1"/>
      <c r="DB41" s="1"/>
      <c r="DC41" s="2"/>
      <c r="DD41" s="1"/>
      <c r="DE41" s="1"/>
      <c r="DF41" s="1"/>
      <c r="DG41" s="2"/>
      <c r="DH41" s="1"/>
      <c r="DI41" s="1"/>
      <c r="DJ41" s="1"/>
    </row>
    <row r="42" spans="1:189" x14ac:dyDescent="0.3">
      <c r="A42" s="66">
        <v>2011</v>
      </c>
      <c r="B42" s="67" t="s">
        <v>15</v>
      </c>
      <c r="C42" s="48">
        <v>0</v>
      </c>
      <c r="D42" s="4">
        <v>0</v>
      </c>
      <c r="E42" s="49">
        <v>0</v>
      </c>
      <c r="F42" s="48">
        <v>0</v>
      </c>
      <c r="G42" s="4">
        <v>0</v>
      </c>
      <c r="H42" s="49">
        <v>0</v>
      </c>
      <c r="I42" s="48">
        <v>0</v>
      </c>
      <c r="J42" s="4">
        <v>0</v>
      </c>
      <c r="K42" s="49">
        <v>0</v>
      </c>
      <c r="L42" s="48">
        <v>0</v>
      </c>
      <c r="M42" s="4">
        <v>0</v>
      </c>
      <c r="N42" s="49">
        <v>0</v>
      </c>
      <c r="O42" s="48">
        <v>0</v>
      </c>
      <c r="P42" s="4">
        <v>0</v>
      </c>
      <c r="Q42" s="49">
        <v>0</v>
      </c>
      <c r="R42" s="48">
        <v>0</v>
      </c>
      <c r="S42" s="4">
        <v>0</v>
      </c>
      <c r="T42" s="49">
        <v>0</v>
      </c>
      <c r="U42" s="48">
        <v>0</v>
      </c>
      <c r="V42" s="4">
        <v>0</v>
      </c>
      <c r="W42" s="49">
        <v>0</v>
      </c>
      <c r="X42" s="48">
        <v>0</v>
      </c>
      <c r="Y42" s="4">
        <v>0</v>
      </c>
      <c r="Z42" s="49">
        <f t="shared" si="6"/>
        <v>0</v>
      </c>
      <c r="AA42" s="48">
        <v>0</v>
      </c>
      <c r="AB42" s="4">
        <v>0</v>
      </c>
      <c r="AC42" s="49">
        <v>0</v>
      </c>
      <c r="AD42" s="48">
        <v>0</v>
      </c>
      <c r="AE42" s="4">
        <v>0</v>
      </c>
      <c r="AF42" s="49">
        <v>0</v>
      </c>
      <c r="AG42" s="48">
        <v>0</v>
      </c>
      <c r="AH42" s="4">
        <v>0</v>
      </c>
      <c r="AI42" s="49">
        <v>0</v>
      </c>
      <c r="AJ42" s="48">
        <v>0</v>
      </c>
      <c r="AK42" s="4">
        <v>0</v>
      </c>
      <c r="AL42" s="49">
        <v>0</v>
      </c>
      <c r="AM42" s="48">
        <v>0</v>
      </c>
      <c r="AN42" s="4">
        <v>0</v>
      </c>
      <c r="AO42" s="49">
        <v>0</v>
      </c>
      <c r="AP42" s="48">
        <v>0</v>
      </c>
      <c r="AQ42" s="4">
        <v>0</v>
      </c>
      <c r="AR42" s="49">
        <v>0</v>
      </c>
      <c r="AS42" s="48">
        <v>0</v>
      </c>
      <c r="AT42" s="4">
        <v>0</v>
      </c>
      <c r="AU42" s="49">
        <v>0</v>
      </c>
      <c r="AV42" s="48">
        <v>0</v>
      </c>
      <c r="AW42" s="4">
        <v>0</v>
      </c>
      <c r="AX42" s="49">
        <v>0</v>
      </c>
      <c r="AY42" s="48">
        <v>0</v>
      </c>
      <c r="AZ42" s="4">
        <v>0</v>
      </c>
      <c r="BA42" s="49">
        <v>0</v>
      </c>
      <c r="BB42" s="48">
        <v>0</v>
      </c>
      <c r="BC42" s="4">
        <v>0</v>
      </c>
      <c r="BD42" s="49">
        <v>0</v>
      </c>
      <c r="BE42" s="48">
        <v>0</v>
      </c>
      <c r="BF42" s="4">
        <v>0</v>
      </c>
      <c r="BG42" s="49">
        <v>0</v>
      </c>
      <c r="BH42" s="48">
        <v>0</v>
      </c>
      <c r="BI42" s="4">
        <v>0</v>
      </c>
      <c r="BJ42" s="49">
        <v>0</v>
      </c>
      <c r="BK42" s="48">
        <v>0</v>
      </c>
      <c r="BL42" s="4">
        <v>0</v>
      </c>
      <c r="BM42" s="49">
        <v>0</v>
      </c>
      <c r="BN42" s="48">
        <v>0</v>
      </c>
      <c r="BO42" s="4">
        <v>0</v>
      </c>
      <c r="BP42" s="49">
        <v>0</v>
      </c>
      <c r="BQ42" s="48">
        <v>0</v>
      </c>
      <c r="BR42" s="4">
        <v>0</v>
      </c>
      <c r="BS42" s="49">
        <v>0</v>
      </c>
      <c r="BT42" s="48">
        <v>0</v>
      </c>
      <c r="BU42" s="4">
        <v>0</v>
      </c>
      <c r="BV42" s="49">
        <v>0</v>
      </c>
      <c r="BW42" s="48">
        <v>0</v>
      </c>
      <c r="BX42" s="4">
        <v>0</v>
      </c>
      <c r="BY42" s="49">
        <v>0</v>
      </c>
      <c r="BZ42" s="48">
        <v>0</v>
      </c>
      <c r="CA42" s="4">
        <v>0</v>
      </c>
      <c r="CB42" s="49">
        <v>0</v>
      </c>
      <c r="CC42" s="48">
        <v>0</v>
      </c>
      <c r="CD42" s="4">
        <v>0</v>
      </c>
      <c r="CE42" s="49">
        <v>0</v>
      </c>
      <c r="CF42" s="7">
        <f t="shared" si="7"/>
        <v>0</v>
      </c>
      <c r="CG42" s="11">
        <f t="shared" si="8"/>
        <v>0</v>
      </c>
      <c r="CH42" s="1"/>
      <c r="CI42" s="2"/>
      <c r="CJ42" s="1"/>
      <c r="CK42" s="1"/>
      <c r="CL42" s="1"/>
      <c r="CM42" s="2"/>
      <c r="CN42" s="1"/>
      <c r="CO42" s="1"/>
      <c r="CP42" s="1"/>
      <c r="CQ42" s="2"/>
      <c r="CR42" s="1"/>
      <c r="CS42" s="1"/>
      <c r="CT42" s="1"/>
      <c r="CU42" s="2"/>
      <c r="CV42" s="1"/>
      <c r="CW42" s="1"/>
      <c r="CX42" s="1"/>
      <c r="CY42" s="2"/>
      <c r="CZ42" s="1"/>
      <c r="DA42" s="1"/>
      <c r="DB42" s="1"/>
      <c r="DC42" s="2"/>
      <c r="DD42" s="1"/>
      <c r="DE42" s="1"/>
      <c r="DF42" s="1"/>
      <c r="DG42" s="2"/>
      <c r="DH42" s="1"/>
      <c r="DI42" s="1"/>
      <c r="DJ42" s="1"/>
    </row>
    <row r="43" spans="1:189" x14ac:dyDescent="0.3">
      <c r="A43" s="66">
        <v>2011</v>
      </c>
      <c r="B43" s="67" t="s">
        <v>16</v>
      </c>
      <c r="C43" s="48">
        <v>0</v>
      </c>
      <c r="D43" s="4">
        <v>0</v>
      </c>
      <c r="E43" s="49">
        <v>0</v>
      </c>
      <c r="F43" s="48">
        <v>0</v>
      </c>
      <c r="G43" s="4">
        <v>0</v>
      </c>
      <c r="H43" s="49">
        <v>0</v>
      </c>
      <c r="I43" s="48">
        <v>0</v>
      </c>
      <c r="J43" s="4">
        <v>0</v>
      </c>
      <c r="K43" s="49">
        <v>0</v>
      </c>
      <c r="L43" s="48">
        <v>0</v>
      </c>
      <c r="M43" s="4">
        <v>0</v>
      </c>
      <c r="N43" s="49">
        <v>0</v>
      </c>
      <c r="O43" s="48">
        <v>0</v>
      </c>
      <c r="P43" s="4">
        <v>0</v>
      </c>
      <c r="Q43" s="49">
        <v>0</v>
      </c>
      <c r="R43" s="48">
        <v>0</v>
      </c>
      <c r="S43" s="4">
        <v>0</v>
      </c>
      <c r="T43" s="49">
        <v>0</v>
      </c>
      <c r="U43" s="48">
        <v>0</v>
      </c>
      <c r="V43" s="4">
        <v>0</v>
      </c>
      <c r="W43" s="49">
        <v>0</v>
      </c>
      <c r="X43" s="48">
        <v>0</v>
      </c>
      <c r="Y43" s="4">
        <v>0</v>
      </c>
      <c r="Z43" s="49">
        <f t="shared" si="6"/>
        <v>0</v>
      </c>
      <c r="AA43" s="48">
        <v>0</v>
      </c>
      <c r="AB43" s="4">
        <v>0</v>
      </c>
      <c r="AC43" s="49">
        <v>0</v>
      </c>
      <c r="AD43" s="48">
        <v>0</v>
      </c>
      <c r="AE43" s="4">
        <v>0</v>
      </c>
      <c r="AF43" s="49">
        <v>0</v>
      </c>
      <c r="AG43" s="48">
        <v>0</v>
      </c>
      <c r="AH43" s="4">
        <v>0</v>
      </c>
      <c r="AI43" s="49">
        <v>0</v>
      </c>
      <c r="AJ43" s="48">
        <v>0</v>
      </c>
      <c r="AK43" s="4">
        <v>0</v>
      </c>
      <c r="AL43" s="49">
        <v>0</v>
      </c>
      <c r="AM43" s="48">
        <v>0</v>
      </c>
      <c r="AN43" s="4">
        <v>0</v>
      </c>
      <c r="AO43" s="49">
        <v>0</v>
      </c>
      <c r="AP43" s="48">
        <v>0</v>
      </c>
      <c r="AQ43" s="4">
        <v>0</v>
      </c>
      <c r="AR43" s="49">
        <v>0</v>
      </c>
      <c r="AS43" s="48">
        <v>0</v>
      </c>
      <c r="AT43" s="4">
        <v>0</v>
      </c>
      <c r="AU43" s="49">
        <v>0</v>
      </c>
      <c r="AV43" s="48">
        <v>0</v>
      </c>
      <c r="AW43" s="4">
        <v>0</v>
      </c>
      <c r="AX43" s="49">
        <v>0</v>
      </c>
      <c r="AY43" s="48">
        <v>0</v>
      </c>
      <c r="AZ43" s="4">
        <v>0</v>
      </c>
      <c r="BA43" s="49">
        <v>0</v>
      </c>
      <c r="BB43" s="48">
        <v>0</v>
      </c>
      <c r="BC43" s="4">
        <v>0</v>
      </c>
      <c r="BD43" s="49">
        <v>0</v>
      </c>
      <c r="BE43" s="48">
        <v>0</v>
      </c>
      <c r="BF43" s="4">
        <v>0</v>
      </c>
      <c r="BG43" s="49">
        <v>0</v>
      </c>
      <c r="BH43" s="48">
        <v>0</v>
      </c>
      <c r="BI43" s="4">
        <v>0</v>
      </c>
      <c r="BJ43" s="49">
        <v>0</v>
      </c>
      <c r="BK43" s="48">
        <v>0</v>
      </c>
      <c r="BL43" s="4">
        <v>0</v>
      </c>
      <c r="BM43" s="49">
        <v>0</v>
      </c>
      <c r="BN43" s="48">
        <v>0</v>
      </c>
      <c r="BO43" s="4">
        <v>0</v>
      </c>
      <c r="BP43" s="49">
        <v>0</v>
      </c>
      <c r="BQ43" s="48">
        <v>0</v>
      </c>
      <c r="BR43" s="4">
        <v>0</v>
      </c>
      <c r="BS43" s="49">
        <v>0</v>
      </c>
      <c r="BT43" s="48">
        <v>0</v>
      </c>
      <c r="BU43" s="4">
        <v>0</v>
      </c>
      <c r="BV43" s="49">
        <v>0</v>
      </c>
      <c r="BW43" s="48">
        <v>0</v>
      </c>
      <c r="BX43" s="4">
        <v>0</v>
      </c>
      <c r="BY43" s="49">
        <v>0</v>
      </c>
      <c r="BZ43" s="48">
        <v>0</v>
      </c>
      <c r="CA43" s="4">
        <v>0</v>
      </c>
      <c r="CB43" s="49">
        <v>0</v>
      </c>
      <c r="CC43" s="48">
        <v>0</v>
      </c>
      <c r="CD43" s="4">
        <v>0</v>
      </c>
      <c r="CE43" s="49">
        <v>0</v>
      </c>
      <c r="CF43" s="7">
        <f t="shared" si="7"/>
        <v>0</v>
      </c>
      <c r="CG43" s="11">
        <f t="shared" si="8"/>
        <v>0</v>
      </c>
      <c r="CH43" s="1"/>
      <c r="CI43" s="2"/>
      <c r="CJ43" s="1"/>
      <c r="CK43" s="1"/>
      <c r="CL43" s="1"/>
      <c r="CM43" s="2"/>
      <c r="CN43" s="1"/>
      <c r="CO43" s="1"/>
      <c r="CP43" s="1"/>
      <c r="CQ43" s="2"/>
      <c r="CR43" s="1"/>
      <c r="CS43" s="1"/>
      <c r="CT43" s="1"/>
      <c r="CU43" s="2"/>
      <c r="CV43" s="1"/>
      <c r="CW43" s="1"/>
      <c r="CX43" s="1"/>
      <c r="CY43" s="2"/>
      <c r="CZ43" s="1"/>
      <c r="DA43" s="1"/>
      <c r="DB43" s="1"/>
      <c r="DC43" s="2"/>
      <c r="DD43" s="1"/>
      <c r="DE43" s="1"/>
      <c r="DF43" s="1"/>
      <c r="DG43" s="2"/>
      <c r="DH43" s="1"/>
      <c r="DI43" s="1"/>
      <c r="DJ43" s="1"/>
    </row>
    <row r="44" spans="1:189" ht="15" thickBot="1" x14ac:dyDescent="0.35">
      <c r="A44" s="68"/>
      <c r="B44" s="69" t="s">
        <v>17</v>
      </c>
      <c r="C44" s="61">
        <f>SUM(C32:C43)</f>
        <v>0</v>
      </c>
      <c r="D44" s="41">
        <f>SUM(D32:D43)</f>
        <v>0</v>
      </c>
      <c r="E44" s="62"/>
      <c r="F44" s="61">
        <f>SUM(F32:F43)</f>
        <v>10</v>
      </c>
      <c r="G44" s="41">
        <f>SUM(G32:G43)</f>
        <v>347</v>
      </c>
      <c r="H44" s="62"/>
      <c r="I44" s="61">
        <f>SUM(I32:I43)</f>
        <v>0</v>
      </c>
      <c r="J44" s="41">
        <f>SUM(J32:J43)</f>
        <v>0</v>
      </c>
      <c r="K44" s="62"/>
      <c r="L44" s="61">
        <f>SUM(L32:L43)</f>
        <v>0</v>
      </c>
      <c r="M44" s="41">
        <f>SUM(M32:M43)</f>
        <v>0</v>
      </c>
      <c r="N44" s="62"/>
      <c r="O44" s="61">
        <f>SUM(O32:O43)</f>
        <v>0</v>
      </c>
      <c r="P44" s="41">
        <f>SUM(P32:P43)</f>
        <v>0</v>
      </c>
      <c r="Q44" s="62"/>
      <c r="R44" s="61">
        <f>SUM(R32:R43)</f>
        <v>0</v>
      </c>
      <c r="S44" s="41">
        <f>SUM(S32:S43)</f>
        <v>0</v>
      </c>
      <c r="T44" s="62"/>
      <c r="U44" s="61">
        <f>SUM(U32:U43)</f>
        <v>0</v>
      </c>
      <c r="V44" s="41">
        <f>SUM(V32:V43)</f>
        <v>0</v>
      </c>
      <c r="W44" s="62"/>
      <c r="X44" s="61">
        <f t="shared" ref="X44:Y44" si="9">SUM(X32:X43)</f>
        <v>0</v>
      </c>
      <c r="Y44" s="41">
        <f t="shared" si="9"/>
        <v>0</v>
      </c>
      <c r="Z44" s="62"/>
      <c r="AA44" s="61">
        <f>SUM(AA32:AA43)</f>
        <v>0</v>
      </c>
      <c r="AB44" s="41">
        <f>SUM(AB32:AB43)</f>
        <v>0</v>
      </c>
      <c r="AC44" s="62"/>
      <c r="AD44" s="61">
        <f>SUM(AD32:AD43)</f>
        <v>0</v>
      </c>
      <c r="AE44" s="41">
        <f>SUM(AE32:AE43)</f>
        <v>0</v>
      </c>
      <c r="AF44" s="62"/>
      <c r="AG44" s="61">
        <f>SUM(AG32:AG43)</f>
        <v>0</v>
      </c>
      <c r="AH44" s="41">
        <f>SUM(AH32:AH43)</f>
        <v>0</v>
      </c>
      <c r="AI44" s="62"/>
      <c r="AJ44" s="61">
        <f>SUM(AJ32:AJ43)</f>
        <v>0</v>
      </c>
      <c r="AK44" s="41">
        <f>SUM(AK32:AK43)</f>
        <v>0</v>
      </c>
      <c r="AL44" s="62"/>
      <c r="AM44" s="61">
        <f>SUM(AM32:AM43)</f>
        <v>0</v>
      </c>
      <c r="AN44" s="41">
        <f>SUM(AN32:AN43)</f>
        <v>0</v>
      </c>
      <c r="AO44" s="62"/>
      <c r="AP44" s="61">
        <f>SUM(AP32:AP43)</f>
        <v>0</v>
      </c>
      <c r="AQ44" s="41">
        <f>SUM(AQ32:AQ43)</f>
        <v>0</v>
      </c>
      <c r="AR44" s="62"/>
      <c r="AS44" s="61">
        <f>SUM(AS32:AS43)</f>
        <v>0</v>
      </c>
      <c r="AT44" s="41">
        <f>SUM(AT32:AT43)</f>
        <v>0</v>
      </c>
      <c r="AU44" s="62"/>
      <c r="AV44" s="61">
        <f>SUM(AV32:AV43)</f>
        <v>0</v>
      </c>
      <c r="AW44" s="41">
        <f>SUM(AW32:AW43)</f>
        <v>0</v>
      </c>
      <c r="AX44" s="62"/>
      <c r="AY44" s="61">
        <f>SUM(AY32:AY43)</f>
        <v>0</v>
      </c>
      <c r="AZ44" s="41">
        <f>SUM(AZ32:AZ43)</f>
        <v>0</v>
      </c>
      <c r="BA44" s="62"/>
      <c r="BB44" s="61">
        <f>SUM(BB32:BB43)</f>
        <v>0</v>
      </c>
      <c r="BC44" s="41">
        <f>SUM(BC32:BC43)</f>
        <v>3</v>
      </c>
      <c r="BD44" s="62"/>
      <c r="BE44" s="61">
        <f>SUM(BE32:BE43)</f>
        <v>0</v>
      </c>
      <c r="BF44" s="41">
        <f>SUM(BF32:BF43)</f>
        <v>0</v>
      </c>
      <c r="BG44" s="62"/>
      <c r="BH44" s="61">
        <f>SUM(BH32:BH43)</f>
        <v>0</v>
      </c>
      <c r="BI44" s="41">
        <f>SUM(BI32:BI43)</f>
        <v>0</v>
      </c>
      <c r="BJ44" s="62"/>
      <c r="BK44" s="61">
        <f>SUM(BK32:BK43)</f>
        <v>0</v>
      </c>
      <c r="BL44" s="41">
        <f>SUM(BL32:BL43)</f>
        <v>0</v>
      </c>
      <c r="BM44" s="62"/>
      <c r="BN44" s="61">
        <f>SUM(BN32:BN43)</f>
        <v>0</v>
      </c>
      <c r="BO44" s="41">
        <f>SUM(BO32:BO43)</f>
        <v>0</v>
      </c>
      <c r="BP44" s="62"/>
      <c r="BQ44" s="61">
        <f>SUM(BQ32:BQ43)</f>
        <v>0</v>
      </c>
      <c r="BR44" s="41">
        <f>SUM(BR32:BR43)</f>
        <v>24</v>
      </c>
      <c r="BS44" s="62"/>
      <c r="BT44" s="61">
        <f>SUM(BT32:BT43)</f>
        <v>0</v>
      </c>
      <c r="BU44" s="41">
        <f>SUM(BU32:BU43)</f>
        <v>0</v>
      </c>
      <c r="BV44" s="62"/>
      <c r="BW44" s="61">
        <f>SUM(BW32:BW43)</f>
        <v>0</v>
      </c>
      <c r="BX44" s="41">
        <f>SUM(BX32:BX43)</f>
        <v>0</v>
      </c>
      <c r="BY44" s="62"/>
      <c r="BZ44" s="61">
        <f>SUM(BZ32:BZ43)</f>
        <v>0</v>
      </c>
      <c r="CA44" s="41">
        <f>SUM(CA32:CA43)</f>
        <v>0</v>
      </c>
      <c r="CB44" s="62"/>
      <c r="CC44" s="61">
        <f>SUM(CC32:CC43)</f>
        <v>0</v>
      </c>
      <c r="CD44" s="41">
        <f>SUM(CD32:CD43)</f>
        <v>0</v>
      </c>
      <c r="CE44" s="62"/>
      <c r="CF44" s="42">
        <f t="shared" si="7"/>
        <v>10</v>
      </c>
      <c r="CG44" s="43">
        <f t="shared" si="8"/>
        <v>374</v>
      </c>
      <c r="CH44" s="1"/>
      <c r="CI44" s="2"/>
      <c r="CJ44" s="1"/>
      <c r="CK44" s="1"/>
      <c r="CL44" s="1"/>
      <c r="CM44" s="2"/>
      <c r="CN44" s="1"/>
      <c r="CO44" s="1"/>
      <c r="CP44" s="1"/>
      <c r="CQ44" s="2"/>
      <c r="CR44" s="1"/>
      <c r="CS44" s="1"/>
      <c r="CT44" s="1"/>
      <c r="CU44" s="2"/>
      <c r="CV44" s="1"/>
      <c r="CW44" s="1"/>
      <c r="CX44" s="1"/>
      <c r="CY44" s="2"/>
      <c r="CZ44" s="1"/>
      <c r="DA44" s="1"/>
      <c r="DB44" s="1"/>
      <c r="DC44" s="2"/>
      <c r="DD44" s="1"/>
      <c r="DE44" s="1"/>
      <c r="DF44" s="1"/>
      <c r="DG44" s="2"/>
      <c r="DH44" s="1"/>
      <c r="DI44" s="1"/>
      <c r="DJ44" s="1"/>
      <c r="DO44" s="6"/>
      <c r="DT44" s="6"/>
      <c r="DY44" s="6"/>
      <c r="ED44" s="6"/>
      <c r="EI44" s="6"/>
      <c r="EN44" s="6"/>
      <c r="ES44" s="6"/>
      <c r="EX44" s="6"/>
      <c r="FC44" s="6"/>
      <c r="FH44" s="6"/>
      <c r="FM44" s="6"/>
      <c r="FR44" s="6"/>
      <c r="FW44" s="6"/>
      <c r="GB44" s="6"/>
      <c r="GG44" s="6"/>
    </row>
    <row r="45" spans="1:189" x14ac:dyDescent="0.3">
      <c r="A45" s="66">
        <v>2012</v>
      </c>
      <c r="B45" s="67" t="s">
        <v>5</v>
      </c>
      <c r="C45" s="48">
        <v>22</v>
      </c>
      <c r="D45" s="4">
        <v>159</v>
      </c>
      <c r="E45" s="49">
        <f>D45/C45*1000</f>
        <v>7227.2727272727279</v>
      </c>
      <c r="F45" s="48">
        <v>0</v>
      </c>
      <c r="G45" s="4">
        <v>0</v>
      </c>
      <c r="H45" s="49">
        <v>0</v>
      </c>
      <c r="I45" s="48">
        <v>0</v>
      </c>
      <c r="J45" s="4">
        <v>0</v>
      </c>
      <c r="K45" s="49">
        <v>0</v>
      </c>
      <c r="L45" s="48">
        <v>0</v>
      </c>
      <c r="M45" s="4">
        <v>0</v>
      </c>
      <c r="N45" s="49">
        <v>0</v>
      </c>
      <c r="O45" s="48">
        <v>0</v>
      </c>
      <c r="P45" s="4">
        <v>0</v>
      </c>
      <c r="Q45" s="49">
        <v>0</v>
      </c>
      <c r="R45" s="48">
        <v>0</v>
      </c>
      <c r="S45" s="4">
        <v>0</v>
      </c>
      <c r="T45" s="49">
        <v>0</v>
      </c>
      <c r="U45" s="48">
        <v>0</v>
      </c>
      <c r="V45" s="4">
        <v>0</v>
      </c>
      <c r="W45" s="49">
        <v>0</v>
      </c>
      <c r="X45" s="48">
        <v>0</v>
      </c>
      <c r="Y45" s="4">
        <v>0</v>
      </c>
      <c r="Z45" s="49">
        <f t="shared" ref="Z45:Z56" si="10">IF(X45=0,0,Y45/X45*1000)</f>
        <v>0</v>
      </c>
      <c r="AA45" s="48">
        <v>0</v>
      </c>
      <c r="AB45" s="4">
        <v>0</v>
      </c>
      <c r="AC45" s="49">
        <v>0</v>
      </c>
      <c r="AD45" s="48">
        <v>0</v>
      </c>
      <c r="AE45" s="4">
        <v>0</v>
      </c>
      <c r="AF45" s="49">
        <v>0</v>
      </c>
      <c r="AG45" s="48">
        <v>0</v>
      </c>
      <c r="AH45" s="4">
        <v>0</v>
      </c>
      <c r="AI45" s="49">
        <v>0</v>
      </c>
      <c r="AJ45" s="48">
        <v>0</v>
      </c>
      <c r="AK45" s="4">
        <v>0</v>
      </c>
      <c r="AL45" s="49">
        <v>0</v>
      </c>
      <c r="AM45" s="48">
        <v>0</v>
      </c>
      <c r="AN45" s="4">
        <v>0</v>
      </c>
      <c r="AO45" s="49">
        <v>0</v>
      </c>
      <c r="AP45" s="48">
        <v>0</v>
      </c>
      <c r="AQ45" s="4">
        <v>0</v>
      </c>
      <c r="AR45" s="49">
        <v>0</v>
      </c>
      <c r="AS45" s="48">
        <v>0</v>
      </c>
      <c r="AT45" s="4">
        <v>0</v>
      </c>
      <c r="AU45" s="49">
        <v>0</v>
      </c>
      <c r="AV45" s="48">
        <v>0</v>
      </c>
      <c r="AW45" s="4">
        <v>0</v>
      </c>
      <c r="AX45" s="49">
        <v>0</v>
      </c>
      <c r="AY45" s="48">
        <v>0</v>
      </c>
      <c r="AZ45" s="4">
        <v>0</v>
      </c>
      <c r="BA45" s="49">
        <v>0</v>
      </c>
      <c r="BB45" s="48">
        <v>0</v>
      </c>
      <c r="BC45" s="4">
        <v>0</v>
      </c>
      <c r="BD45" s="49">
        <v>0</v>
      </c>
      <c r="BE45" s="48">
        <v>0</v>
      </c>
      <c r="BF45" s="4">
        <v>0</v>
      </c>
      <c r="BG45" s="49">
        <v>0</v>
      </c>
      <c r="BH45" s="48">
        <v>0</v>
      </c>
      <c r="BI45" s="4">
        <v>0</v>
      </c>
      <c r="BJ45" s="49">
        <v>0</v>
      </c>
      <c r="BK45" s="48">
        <v>0</v>
      </c>
      <c r="BL45" s="4">
        <v>0</v>
      </c>
      <c r="BM45" s="49">
        <v>0</v>
      </c>
      <c r="BN45" s="48">
        <v>0</v>
      </c>
      <c r="BO45" s="4">
        <v>0</v>
      </c>
      <c r="BP45" s="49">
        <v>0</v>
      </c>
      <c r="BQ45" s="48">
        <v>0</v>
      </c>
      <c r="BR45" s="4">
        <v>0</v>
      </c>
      <c r="BS45" s="49">
        <v>0</v>
      </c>
      <c r="BT45" s="48">
        <v>0</v>
      </c>
      <c r="BU45" s="4">
        <v>0</v>
      </c>
      <c r="BV45" s="49">
        <v>0</v>
      </c>
      <c r="BW45" s="48">
        <v>0</v>
      </c>
      <c r="BX45" s="4">
        <v>0</v>
      </c>
      <c r="BY45" s="49">
        <v>0</v>
      </c>
      <c r="BZ45" s="48">
        <v>0</v>
      </c>
      <c r="CA45" s="4">
        <v>0</v>
      </c>
      <c r="CB45" s="49">
        <v>0</v>
      </c>
      <c r="CC45" s="48">
        <v>0</v>
      </c>
      <c r="CD45" s="4">
        <v>0</v>
      </c>
      <c r="CE45" s="49">
        <v>0</v>
      </c>
      <c r="CF45" s="7">
        <f t="shared" si="7"/>
        <v>22</v>
      </c>
      <c r="CG45" s="11">
        <f t="shared" si="8"/>
        <v>159</v>
      </c>
      <c r="CH45" s="1"/>
      <c r="CI45" s="2"/>
      <c r="CJ45" s="1"/>
      <c r="CK45" s="1"/>
      <c r="CL45" s="1"/>
      <c r="CM45" s="2"/>
      <c r="CN45" s="1"/>
      <c r="CO45" s="1"/>
      <c r="CP45" s="1"/>
      <c r="CQ45" s="2"/>
      <c r="CR45" s="1"/>
      <c r="CS45" s="1"/>
      <c r="CT45" s="1"/>
      <c r="CU45" s="2"/>
      <c r="CV45" s="1"/>
      <c r="CW45" s="1"/>
      <c r="CX45" s="1"/>
      <c r="CY45" s="2"/>
      <c r="CZ45" s="1"/>
      <c r="DA45" s="1"/>
      <c r="DB45" s="1"/>
      <c r="DC45" s="2"/>
      <c r="DD45" s="1"/>
      <c r="DE45" s="1"/>
      <c r="DF45" s="1"/>
      <c r="DG45" s="2"/>
      <c r="DH45" s="1"/>
      <c r="DI45" s="1"/>
      <c r="DJ45" s="1"/>
    </row>
    <row r="46" spans="1:189" x14ac:dyDescent="0.3">
      <c r="A46" s="66">
        <v>2012</v>
      </c>
      <c r="B46" s="67" t="s">
        <v>6</v>
      </c>
      <c r="C46" s="48">
        <v>0</v>
      </c>
      <c r="D46" s="4">
        <v>0</v>
      </c>
      <c r="E46" s="49">
        <v>0</v>
      </c>
      <c r="F46" s="48">
        <v>0</v>
      </c>
      <c r="G46" s="4">
        <v>0</v>
      </c>
      <c r="H46" s="49">
        <v>0</v>
      </c>
      <c r="I46" s="48">
        <v>0</v>
      </c>
      <c r="J46" s="4">
        <v>0</v>
      </c>
      <c r="K46" s="49">
        <v>0</v>
      </c>
      <c r="L46" s="48">
        <v>0</v>
      </c>
      <c r="M46" s="4">
        <v>0</v>
      </c>
      <c r="N46" s="49">
        <v>0</v>
      </c>
      <c r="O46" s="48">
        <v>0</v>
      </c>
      <c r="P46" s="4">
        <v>0</v>
      </c>
      <c r="Q46" s="49">
        <v>0</v>
      </c>
      <c r="R46" s="48">
        <v>0</v>
      </c>
      <c r="S46" s="4">
        <v>0</v>
      </c>
      <c r="T46" s="49">
        <v>0</v>
      </c>
      <c r="U46" s="48">
        <v>0</v>
      </c>
      <c r="V46" s="4">
        <v>0</v>
      </c>
      <c r="W46" s="49">
        <v>0</v>
      </c>
      <c r="X46" s="48">
        <v>0</v>
      </c>
      <c r="Y46" s="4">
        <v>0</v>
      </c>
      <c r="Z46" s="49">
        <f t="shared" si="10"/>
        <v>0</v>
      </c>
      <c r="AA46" s="48">
        <v>0</v>
      </c>
      <c r="AB46" s="4">
        <v>0</v>
      </c>
      <c r="AC46" s="49">
        <v>0</v>
      </c>
      <c r="AD46" s="48">
        <v>0</v>
      </c>
      <c r="AE46" s="4">
        <v>0</v>
      </c>
      <c r="AF46" s="49">
        <v>0</v>
      </c>
      <c r="AG46" s="48">
        <v>0</v>
      </c>
      <c r="AH46" s="4">
        <v>0</v>
      </c>
      <c r="AI46" s="49">
        <v>0</v>
      </c>
      <c r="AJ46" s="48">
        <v>0</v>
      </c>
      <c r="AK46" s="4">
        <v>0</v>
      </c>
      <c r="AL46" s="49">
        <v>0</v>
      </c>
      <c r="AM46" s="48">
        <v>0</v>
      </c>
      <c r="AN46" s="4">
        <v>0</v>
      </c>
      <c r="AO46" s="49">
        <v>0</v>
      </c>
      <c r="AP46" s="48">
        <v>0</v>
      </c>
      <c r="AQ46" s="4">
        <v>0</v>
      </c>
      <c r="AR46" s="49">
        <v>0</v>
      </c>
      <c r="AS46" s="48">
        <v>0</v>
      </c>
      <c r="AT46" s="4">
        <v>0</v>
      </c>
      <c r="AU46" s="49">
        <v>0</v>
      </c>
      <c r="AV46" s="48">
        <v>0</v>
      </c>
      <c r="AW46" s="4">
        <v>0</v>
      </c>
      <c r="AX46" s="49">
        <v>0</v>
      </c>
      <c r="AY46" s="48">
        <v>0</v>
      </c>
      <c r="AZ46" s="4">
        <v>0</v>
      </c>
      <c r="BA46" s="49">
        <v>0</v>
      </c>
      <c r="BB46" s="48">
        <v>0</v>
      </c>
      <c r="BC46" s="4">
        <v>0</v>
      </c>
      <c r="BD46" s="49">
        <v>0</v>
      </c>
      <c r="BE46" s="48">
        <v>0</v>
      </c>
      <c r="BF46" s="4">
        <v>0</v>
      </c>
      <c r="BG46" s="49">
        <v>0</v>
      </c>
      <c r="BH46" s="48">
        <v>0</v>
      </c>
      <c r="BI46" s="4">
        <v>0</v>
      </c>
      <c r="BJ46" s="49">
        <v>0</v>
      </c>
      <c r="BK46" s="48">
        <v>0</v>
      </c>
      <c r="BL46" s="4">
        <v>0</v>
      </c>
      <c r="BM46" s="49">
        <v>0</v>
      </c>
      <c r="BN46" s="48">
        <v>0</v>
      </c>
      <c r="BO46" s="4">
        <v>0</v>
      </c>
      <c r="BP46" s="49">
        <v>0</v>
      </c>
      <c r="BQ46" s="48">
        <v>0</v>
      </c>
      <c r="BR46" s="4">
        <v>0</v>
      </c>
      <c r="BS46" s="49">
        <v>0</v>
      </c>
      <c r="BT46" s="48">
        <v>0</v>
      </c>
      <c r="BU46" s="4">
        <v>0</v>
      </c>
      <c r="BV46" s="49">
        <v>0</v>
      </c>
      <c r="BW46" s="48">
        <v>0</v>
      </c>
      <c r="BX46" s="4">
        <v>0</v>
      </c>
      <c r="BY46" s="49">
        <v>0</v>
      </c>
      <c r="BZ46" s="48">
        <v>0</v>
      </c>
      <c r="CA46" s="4">
        <v>0</v>
      </c>
      <c r="CB46" s="49">
        <v>0</v>
      </c>
      <c r="CC46" s="48">
        <v>0</v>
      </c>
      <c r="CD46" s="4">
        <v>0</v>
      </c>
      <c r="CE46" s="49">
        <v>0</v>
      </c>
      <c r="CF46" s="7">
        <f t="shared" si="7"/>
        <v>0</v>
      </c>
      <c r="CG46" s="11">
        <f t="shared" si="8"/>
        <v>0</v>
      </c>
      <c r="CH46" s="1"/>
      <c r="CI46" s="2"/>
      <c r="CJ46" s="1"/>
      <c r="CK46" s="1"/>
      <c r="CL46" s="1"/>
      <c r="CM46" s="2"/>
      <c r="CN46" s="1"/>
      <c r="CO46" s="1"/>
      <c r="CP46" s="1"/>
      <c r="CQ46" s="2"/>
      <c r="CR46" s="1"/>
      <c r="CS46" s="1"/>
      <c r="CT46" s="1"/>
      <c r="CU46" s="2"/>
      <c r="CV46" s="1"/>
      <c r="CW46" s="1"/>
      <c r="CX46" s="1"/>
      <c r="CY46" s="2"/>
      <c r="CZ46" s="1"/>
      <c r="DA46" s="1"/>
      <c r="DB46" s="1"/>
      <c r="DC46" s="2"/>
      <c r="DD46" s="1"/>
      <c r="DE46" s="1"/>
      <c r="DF46" s="1"/>
      <c r="DG46" s="2"/>
      <c r="DH46" s="1"/>
      <c r="DI46" s="1"/>
      <c r="DJ46" s="1"/>
    </row>
    <row r="47" spans="1:189" x14ac:dyDescent="0.3">
      <c r="A47" s="66">
        <v>2012</v>
      </c>
      <c r="B47" s="67" t="s">
        <v>7</v>
      </c>
      <c r="C47" s="48">
        <v>0</v>
      </c>
      <c r="D47" s="4">
        <v>0</v>
      </c>
      <c r="E47" s="49">
        <v>0</v>
      </c>
      <c r="F47" s="48">
        <v>0</v>
      </c>
      <c r="G47" s="4">
        <v>0</v>
      </c>
      <c r="H47" s="49">
        <v>0</v>
      </c>
      <c r="I47" s="48">
        <v>0</v>
      </c>
      <c r="J47" s="4">
        <v>0</v>
      </c>
      <c r="K47" s="49">
        <v>0</v>
      </c>
      <c r="L47" s="48">
        <v>0</v>
      </c>
      <c r="M47" s="4">
        <v>0</v>
      </c>
      <c r="N47" s="49">
        <v>0</v>
      </c>
      <c r="O47" s="48">
        <v>0</v>
      </c>
      <c r="P47" s="4">
        <v>0</v>
      </c>
      <c r="Q47" s="49">
        <v>0</v>
      </c>
      <c r="R47" s="48">
        <v>0</v>
      </c>
      <c r="S47" s="4">
        <v>0</v>
      </c>
      <c r="T47" s="49">
        <v>0</v>
      </c>
      <c r="U47" s="48">
        <v>0</v>
      </c>
      <c r="V47" s="4">
        <v>8</v>
      </c>
      <c r="W47" s="49">
        <v>0</v>
      </c>
      <c r="X47" s="48">
        <v>0</v>
      </c>
      <c r="Y47" s="4">
        <v>0</v>
      </c>
      <c r="Z47" s="49">
        <f t="shared" si="10"/>
        <v>0</v>
      </c>
      <c r="AA47" s="48">
        <v>0</v>
      </c>
      <c r="AB47" s="4">
        <v>0</v>
      </c>
      <c r="AC47" s="49">
        <v>0</v>
      </c>
      <c r="AD47" s="48">
        <v>0</v>
      </c>
      <c r="AE47" s="4">
        <v>0</v>
      </c>
      <c r="AF47" s="49">
        <v>0</v>
      </c>
      <c r="AG47" s="48">
        <v>0</v>
      </c>
      <c r="AH47" s="4">
        <v>0</v>
      </c>
      <c r="AI47" s="49">
        <v>0</v>
      </c>
      <c r="AJ47" s="48">
        <v>0</v>
      </c>
      <c r="AK47" s="4">
        <v>0</v>
      </c>
      <c r="AL47" s="49">
        <v>0</v>
      </c>
      <c r="AM47" s="48">
        <v>0</v>
      </c>
      <c r="AN47" s="4">
        <v>0</v>
      </c>
      <c r="AO47" s="49">
        <v>0</v>
      </c>
      <c r="AP47" s="48">
        <v>0</v>
      </c>
      <c r="AQ47" s="4">
        <v>0</v>
      </c>
      <c r="AR47" s="49">
        <v>0</v>
      </c>
      <c r="AS47" s="48">
        <v>0</v>
      </c>
      <c r="AT47" s="4">
        <v>0</v>
      </c>
      <c r="AU47" s="49">
        <v>0</v>
      </c>
      <c r="AV47" s="48">
        <v>0</v>
      </c>
      <c r="AW47" s="4">
        <v>0</v>
      </c>
      <c r="AX47" s="49">
        <v>0</v>
      </c>
      <c r="AY47" s="48">
        <v>0</v>
      </c>
      <c r="AZ47" s="4">
        <v>0</v>
      </c>
      <c r="BA47" s="49">
        <v>0</v>
      </c>
      <c r="BB47" s="48">
        <v>0</v>
      </c>
      <c r="BC47" s="4">
        <v>0</v>
      </c>
      <c r="BD47" s="49">
        <v>0</v>
      </c>
      <c r="BE47" s="48">
        <v>0</v>
      </c>
      <c r="BF47" s="4">
        <v>0</v>
      </c>
      <c r="BG47" s="49">
        <v>0</v>
      </c>
      <c r="BH47" s="48">
        <v>0</v>
      </c>
      <c r="BI47" s="4">
        <v>0</v>
      </c>
      <c r="BJ47" s="49">
        <v>0</v>
      </c>
      <c r="BK47" s="48">
        <v>0</v>
      </c>
      <c r="BL47" s="4">
        <v>0</v>
      </c>
      <c r="BM47" s="49">
        <v>0</v>
      </c>
      <c r="BN47" s="48">
        <v>0</v>
      </c>
      <c r="BO47" s="4">
        <v>0</v>
      </c>
      <c r="BP47" s="49">
        <v>0</v>
      </c>
      <c r="BQ47" s="48">
        <v>0</v>
      </c>
      <c r="BR47" s="4">
        <v>0</v>
      </c>
      <c r="BS47" s="49">
        <v>0</v>
      </c>
      <c r="BT47" s="48">
        <v>0</v>
      </c>
      <c r="BU47" s="4">
        <v>0</v>
      </c>
      <c r="BV47" s="49">
        <v>0</v>
      </c>
      <c r="BW47" s="48">
        <v>0</v>
      </c>
      <c r="BX47" s="4">
        <v>0</v>
      </c>
      <c r="BY47" s="49">
        <v>0</v>
      </c>
      <c r="BZ47" s="48">
        <v>0</v>
      </c>
      <c r="CA47" s="4">
        <v>0</v>
      </c>
      <c r="CB47" s="49">
        <v>0</v>
      </c>
      <c r="CC47" s="48">
        <v>0</v>
      </c>
      <c r="CD47" s="4">
        <v>7</v>
      </c>
      <c r="CE47" s="49">
        <v>0</v>
      </c>
      <c r="CF47" s="7">
        <f t="shared" si="7"/>
        <v>0</v>
      </c>
      <c r="CG47" s="11">
        <f t="shared" si="8"/>
        <v>15</v>
      </c>
      <c r="CH47" s="1"/>
      <c r="CI47" s="2"/>
      <c r="CJ47" s="1"/>
      <c r="CK47" s="1"/>
      <c r="CL47" s="1"/>
      <c r="CM47" s="2"/>
      <c r="CN47" s="1"/>
      <c r="CO47" s="1"/>
      <c r="CP47" s="1"/>
      <c r="CQ47" s="2"/>
      <c r="CR47" s="1"/>
      <c r="CS47" s="1"/>
      <c r="CT47" s="1"/>
      <c r="CU47" s="2"/>
      <c r="CV47" s="1"/>
      <c r="CW47" s="1"/>
      <c r="CX47" s="1"/>
      <c r="CY47" s="2"/>
      <c r="CZ47" s="1"/>
      <c r="DA47" s="1"/>
      <c r="DB47" s="1"/>
      <c r="DC47" s="2"/>
      <c r="DD47" s="1"/>
      <c r="DE47" s="1"/>
      <c r="DF47" s="1"/>
      <c r="DG47" s="2"/>
      <c r="DH47" s="1"/>
      <c r="DI47" s="1"/>
      <c r="DJ47" s="1"/>
    </row>
    <row r="48" spans="1:189" x14ac:dyDescent="0.3">
      <c r="A48" s="66">
        <v>2012</v>
      </c>
      <c r="B48" s="67" t="s">
        <v>8</v>
      </c>
      <c r="C48" s="48">
        <v>0</v>
      </c>
      <c r="D48" s="4">
        <v>0</v>
      </c>
      <c r="E48" s="49">
        <v>0</v>
      </c>
      <c r="F48" s="48">
        <v>0</v>
      </c>
      <c r="G48" s="4">
        <v>0</v>
      </c>
      <c r="H48" s="49">
        <v>0</v>
      </c>
      <c r="I48" s="48">
        <v>0</v>
      </c>
      <c r="J48" s="4">
        <v>0</v>
      </c>
      <c r="K48" s="49">
        <v>0</v>
      </c>
      <c r="L48" s="48">
        <v>0</v>
      </c>
      <c r="M48" s="4">
        <v>0</v>
      </c>
      <c r="N48" s="49">
        <v>0</v>
      </c>
      <c r="O48" s="48">
        <v>0</v>
      </c>
      <c r="P48" s="4">
        <v>0</v>
      </c>
      <c r="Q48" s="49">
        <v>0</v>
      </c>
      <c r="R48" s="48">
        <v>0</v>
      </c>
      <c r="S48" s="4">
        <v>0</v>
      </c>
      <c r="T48" s="49">
        <v>0</v>
      </c>
      <c r="U48" s="48">
        <v>0</v>
      </c>
      <c r="V48" s="4">
        <v>0</v>
      </c>
      <c r="W48" s="49">
        <v>0</v>
      </c>
      <c r="X48" s="48">
        <v>0</v>
      </c>
      <c r="Y48" s="4">
        <v>0</v>
      </c>
      <c r="Z48" s="49">
        <f t="shared" si="10"/>
        <v>0</v>
      </c>
      <c r="AA48" s="48">
        <v>0</v>
      </c>
      <c r="AB48" s="4">
        <v>0</v>
      </c>
      <c r="AC48" s="49">
        <v>0</v>
      </c>
      <c r="AD48" s="48">
        <v>0</v>
      </c>
      <c r="AE48" s="4">
        <v>0</v>
      </c>
      <c r="AF48" s="49">
        <v>0</v>
      </c>
      <c r="AG48" s="48">
        <v>0</v>
      </c>
      <c r="AH48" s="4">
        <v>0</v>
      </c>
      <c r="AI48" s="49">
        <v>0</v>
      </c>
      <c r="AJ48" s="48">
        <v>0</v>
      </c>
      <c r="AK48" s="4">
        <v>0</v>
      </c>
      <c r="AL48" s="49">
        <v>0</v>
      </c>
      <c r="AM48" s="48">
        <v>0</v>
      </c>
      <c r="AN48" s="4">
        <v>0</v>
      </c>
      <c r="AO48" s="49">
        <v>0</v>
      </c>
      <c r="AP48" s="48">
        <v>0</v>
      </c>
      <c r="AQ48" s="4">
        <v>0</v>
      </c>
      <c r="AR48" s="49">
        <v>0</v>
      </c>
      <c r="AS48" s="48">
        <v>0</v>
      </c>
      <c r="AT48" s="4">
        <v>0</v>
      </c>
      <c r="AU48" s="49">
        <v>0</v>
      </c>
      <c r="AV48" s="48">
        <v>0</v>
      </c>
      <c r="AW48" s="4">
        <v>0</v>
      </c>
      <c r="AX48" s="49">
        <v>0</v>
      </c>
      <c r="AY48" s="48">
        <v>0</v>
      </c>
      <c r="AZ48" s="4">
        <v>0</v>
      </c>
      <c r="BA48" s="49">
        <v>0</v>
      </c>
      <c r="BB48" s="48">
        <v>0</v>
      </c>
      <c r="BC48" s="4">
        <v>0</v>
      </c>
      <c r="BD48" s="49">
        <v>0</v>
      </c>
      <c r="BE48" s="48">
        <v>0</v>
      </c>
      <c r="BF48" s="4">
        <v>0</v>
      </c>
      <c r="BG48" s="49">
        <v>0</v>
      </c>
      <c r="BH48" s="48">
        <v>0</v>
      </c>
      <c r="BI48" s="4">
        <v>0</v>
      </c>
      <c r="BJ48" s="49">
        <v>0</v>
      </c>
      <c r="BK48" s="48">
        <v>0</v>
      </c>
      <c r="BL48" s="4">
        <v>0</v>
      </c>
      <c r="BM48" s="49">
        <v>0</v>
      </c>
      <c r="BN48" s="48">
        <v>0</v>
      </c>
      <c r="BO48" s="4">
        <v>0</v>
      </c>
      <c r="BP48" s="49">
        <v>0</v>
      </c>
      <c r="BQ48" s="48">
        <v>0</v>
      </c>
      <c r="BR48" s="4">
        <v>0</v>
      </c>
      <c r="BS48" s="49">
        <v>0</v>
      </c>
      <c r="BT48" s="48">
        <v>0</v>
      </c>
      <c r="BU48" s="4">
        <v>0</v>
      </c>
      <c r="BV48" s="49">
        <v>0</v>
      </c>
      <c r="BW48" s="48">
        <v>0</v>
      </c>
      <c r="BX48" s="4">
        <v>0</v>
      </c>
      <c r="BY48" s="49">
        <v>0</v>
      </c>
      <c r="BZ48" s="48">
        <v>0</v>
      </c>
      <c r="CA48" s="4">
        <v>0</v>
      </c>
      <c r="CB48" s="49">
        <v>0</v>
      </c>
      <c r="CC48" s="48">
        <v>0</v>
      </c>
      <c r="CD48" s="4">
        <v>0</v>
      </c>
      <c r="CE48" s="49">
        <v>0</v>
      </c>
      <c r="CF48" s="7">
        <f t="shared" si="7"/>
        <v>0</v>
      </c>
      <c r="CG48" s="11">
        <f t="shared" si="8"/>
        <v>0</v>
      </c>
      <c r="CH48" s="1"/>
      <c r="CI48" s="2"/>
      <c r="CJ48" s="1"/>
      <c r="CK48" s="1"/>
      <c r="CL48" s="1"/>
      <c r="CM48" s="2"/>
      <c r="CN48" s="1"/>
      <c r="CO48" s="1"/>
      <c r="CP48" s="1"/>
      <c r="CQ48" s="2"/>
      <c r="CR48" s="1"/>
      <c r="CS48" s="1"/>
      <c r="CT48" s="1"/>
      <c r="CU48" s="2"/>
      <c r="CV48" s="1"/>
      <c r="CW48" s="1"/>
      <c r="CX48" s="1"/>
      <c r="CY48" s="2"/>
      <c r="CZ48" s="1"/>
      <c r="DA48" s="1"/>
      <c r="DB48" s="1"/>
      <c r="DC48" s="2"/>
      <c r="DD48" s="1"/>
      <c r="DE48" s="1"/>
      <c r="DF48" s="1"/>
      <c r="DG48" s="2"/>
      <c r="DH48" s="1"/>
      <c r="DI48" s="1"/>
      <c r="DJ48" s="1"/>
    </row>
    <row r="49" spans="1:189" x14ac:dyDescent="0.3">
      <c r="A49" s="66">
        <v>2012</v>
      </c>
      <c r="B49" s="67" t="s">
        <v>9</v>
      </c>
      <c r="C49" s="48">
        <v>0</v>
      </c>
      <c r="D49" s="4">
        <v>0</v>
      </c>
      <c r="E49" s="49">
        <v>0</v>
      </c>
      <c r="F49" s="48">
        <v>0</v>
      </c>
      <c r="G49" s="4">
        <v>0</v>
      </c>
      <c r="H49" s="49">
        <v>0</v>
      </c>
      <c r="I49" s="48">
        <v>0</v>
      </c>
      <c r="J49" s="4">
        <v>0</v>
      </c>
      <c r="K49" s="49">
        <v>0</v>
      </c>
      <c r="L49" s="48">
        <v>0</v>
      </c>
      <c r="M49" s="4">
        <v>0</v>
      </c>
      <c r="N49" s="49">
        <v>0</v>
      </c>
      <c r="O49" s="48">
        <v>0</v>
      </c>
      <c r="P49" s="4">
        <v>0</v>
      </c>
      <c r="Q49" s="49">
        <v>0</v>
      </c>
      <c r="R49" s="48">
        <v>0</v>
      </c>
      <c r="S49" s="4">
        <v>0</v>
      </c>
      <c r="T49" s="49">
        <v>0</v>
      </c>
      <c r="U49" s="48">
        <v>0</v>
      </c>
      <c r="V49" s="4">
        <v>0</v>
      </c>
      <c r="W49" s="49">
        <v>0</v>
      </c>
      <c r="X49" s="48">
        <v>0</v>
      </c>
      <c r="Y49" s="4">
        <v>0</v>
      </c>
      <c r="Z49" s="49">
        <f t="shared" si="10"/>
        <v>0</v>
      </c>
      <c r="AA49" s="48">
        <v>0</v>
      </c>
      <c r="AB49" s="4">
        <v>0</v>
      </c>
      <c r="AC49" s="49">
        <v>0</v>
      </c>
      <c r="AD49" s="48">
        <v>0</v>
      </c>
      <c r="AE49" s="4">
        <v>0</v>
      </c>
      <c r="AF49" s="49">
        <v>0</v>
      </c>
      <c r="AG49" s="48">
        <v>0</v>
      </c>
      <c r="AH49" s="4">
        <v>0</v>
      </c>
      <c r="AI49" s="49">
        <v>0</v>
      </c>
      <c r="AJ49" s="48">
        <v>0</v>
      </c>
      <c r="AK49" s="4">
        <v>0</v>
      </c>
      <c r="AL49" s="49">
        <v>0</v>
      </c>
      <c r="AM49" s="48">
        <v>0</v>
      </c>
      <c r="AN49" s="4">
        <v>0</v>
      </c>
      <c r="AO49" s="49">
        <v>0</v>
      </c>
      <c r="AP49" s="48">
        <v>0</v>
      </c>
      <c r="AQ49" s="4">
        <v>0</v>
      </c>
      <c r="AR49" s="49">
        <v>0</v>
      </c>
      <c r="AS49" s="48">
        <v>0</v>
      </c>
      <c r="AT49" s="4">
        <v>0</v>
      </c>
      <c r="AU49" s="49">
        <v>0</v>
      </c>
      <c r="AV49" s="48">
        <v>0</v>
      </c>
      <c r="AW49" s="4">
        <v>0</v>
      </c>
      <c r="AX49" s="49">
        <v>0</v>
      </c>
      <c r="AY49" s="48">
        <v>0</v>
      </c>
      <c r="AZ49" s="4">
        <v>0</v>
      </c>
      <c r="BA49" s="49">
        <v>0</v>
      </c>
      <c r="BB49" s="48">
        <v>0</v>
      </c>
      <c r="BC49" s="4">
        <v>0</v>
      </c>
      <c r="BD49" s="49">
        <v>0</v>
      </c>
      <c r="BE49" s="48">
        <v>0</v>
      </c>
      <c r="BF49" s="4">
        <v>0</v>
      </c>
      <c r="BG49" s="49">
        <v>0</v>
      </c>
      <c r="BH49" s="48">
        <v>0</v>
      </c>
      <c r="BI49" s="4">
        <v>0</v>
      </c>
      <c r="BJ49" s="49">
        <v>0</v>
      </c>
      <c r="BK49" s="48">
        <v>0</v>
      </c>
      <c r="BL49" s="4">
        <v>0</v>
      </c>
      <c r="BM49" s="49">
        <v>0</v>
      </c>
      <c r="BN49" s="48">
        <v>0</v>
      </c>
      <c r="BO49" s="4">
        <v>0</v>
      </c>
      <c r="BP49" s="49">
        <v>0</v>
      </c>
      <c r="BQ49" s="48">
        <v>0</v>
      </c>
      <c r="BR49" s="4">
        <v>0</v>
      </c>
      <c r="BS49" s="49">
        <v>0</v>
      </c>
      <c r="BT49" s="48">
        <v>0</v>
      </c>
      <c r="BU49" s="4">
        <v>0</v>
      </c>
      <c r="BV49" s="49">
        <v>0</v>
      </c>
      <c r="BW49" s="48">
        <v>0</v>
      </c>
      <c r="BX49" s="4">
        <v>0</v>
      </c>
      <c r="BY49" s="49">
        <v>0</v>
      </c>
      <c r="BZ49" s="48">
        <v>0</v>
      </c>
      <c r="CA49" s="4">
        <v>0</v>
      </c>
      <c r="CB49" s="49">
        <v>0</v>
      </c>
      <c r="CC49" s="48">
        <v>0</v>
      </c>
      <c r="CD49" s="4">
        <v>0</v>
      </c>
      <c r="CE49" s="49">
        <v>0</v>
      </c>
      <c r="CF49" s="7">
        <f t="shared" si="7"/>
        <v>0</v>
      </c>
      <c r="CG49" s="11">
        <f t="shared" si="8"/>
        <v>0</v>
      </c>
      <c r="CH49" s="1"/>
      <c r="CI49" s="2"/>
      <c r="CJ49" s="1"/>
      <c r="CK49" s="1"/>
      <c r="CL49" s="1"/>
      <c r="CM49" s="2"/>
      <c r="CN49" s="1"/>
      <c r="CO49" s="1"/>
      <c r="CP49" s="1"/>
      <c r="CQ49" s="2"/>
      <c r="CR49" s="1"/>
      <c r="CS49" s="1"/>
      <c r="CT49" s="1"/>
      <c r="CU49" s="2"/>
      <c r="CV49" s="1"/>
      <c r="CW49" s="1"/>
      <c r="CX49" s="1"/>
      <c r="CY49" s="2"/>
      <c r="CZ49" s="1"/>
      <c r="DA49" s="1"/>
      <c r="DB49" s="1"/>
      <c r="DC49" s="2"/>
      <c r="DD49" s="1"/>
      <c r="DE49" s="1"/>
      <c r="DF49" s="1"/>
      <c r="DG49" s="2"/>
      <c r="DH49" s="1"/>
      <c r="DI49" s="1"/>
      <c r="DJ49" s="1"/>
    </row>
    <row r="50" spans="1:189" x14ac:dyDescent="0.3">
      <c r="A50" s="66">
        <v>2012</v>
      </c>
      <c r="B50" s="67" t="s">
        <v>10</v>
      </c>
      <c r="C50" s="48">
        <v>0</v>
      </c>
      <c r="D50" s="4">
        <v>0</v>
      </c>
      <c r="E50" s="49">
        <v>0</v>
      </c>
      <c r="F50" s="48">
        <v>0</v>
      </c>
      <c r="G50" s="4">
        <v>0</v>
      </c>
      <c r="H50" s="49">
        <v>0</v>
      </c>
      <c r="I50" s="48">
        <v>0</v>
      </c>
      <c r="J50" s="4">
        <v>0</v>
      </c>
      <c r="K50" s="49">
        <v>0</v>
      </c>
      <c r="L50" s="48">
        <v>0</v>
      </c>
      <c r="M50" s="4">
        <v>0</v>
      </c>
      <c r="N50" s="49">
        <v>0</v>
      </c>
      <c r="O50" s="48">
        <v>0</v>
      </c>
      <c r="P50" s="4">
        <v>0</v>
      </c>
      <c r="Q50" s="49">
        <v>0</v>
      </c>
      <c r="R50" s="48">
        <v>0</v>
      </c>
      <c r="S50" s="4">
        <v>0</v>
      </c>
      <c r="T50" s="49">
        <v>0</v>
      </c>
      <c r="U50" s="48">
        <v>0</v>
      </c>
      <c r="V50" s="4">
        <v>0</v>
      </c>
      <c r="W50" s="49">
        <v>0</v>
      </c>
      <c r="X50" s="48">
        <v>0</v>
      </c>
      <c r="Y50" s="4">
        <v>0</v>
      </c>
      <c r="Z50" s="49">
        <f t="shared" si="10"/>
        <v>0</v>
      </c>
      <c r="AA50" s="48">
        <v>0</v>
      </c>
      <c r="AB50" s="4">
        <v>0</v>
      </c>
      <c r="AC50" s="49">
        <v>0</v>
      </c>
      <c r="AD50" s="48">
        <v>0</v>
      </c>
      <c r="AE50" s="4">
        <v>0</v>
      </c>
      <c r="AF50" s="49">
        <v>0</v>
      </c>
      <c r="AG50" s="48">
        <v>0</v>
      </c>
      <c r="AH50" s="4">
        <v>0</v>
      </c>
      <c r="AI50" s="49">
        <v>0</v>
      </c>
      <c r="AJ50" s="48">
        <v>0</v>
      </c>
      <c r="AK50" s="4">
        <v>0</v>
      </c>
      <c r="AL50" s="49">
        <v>0</v>
      </c>
      <c r="AM50" s="48">
        <v>0</v>
      </c>
      <c r="AN50" s="4">
        <v>0</v>
      </c>
      <c r="AO50" s="49">
        <v>0</v>
      </c>
      <c r="AP50" s="48">
        <v>0</v>
      </c>
      <c r="AQ50" s="4">
        <v>0</v>
      </c>
      <c r="AR50" s="49">
        <v>0</v>
      </c>
      <c r="AS50" s="48">
        <v>0</v>
      </c>
      <c r="AT50" s="4">
        <v>0</v>
      </c>
      <c r="AU50" s="49">
        <v>0</v>
      </c>
      <c r="AV50" s="48">
        <v>0</v>
      </c>
      <c r="AW50" s="4">
        <v>0</v>
      </c>
      <c r="AX50" s="49">
        <v>0</v>
      </c>
      <c r="AY50" s="48">
        <v>0</v>
      </c>
      <c r="AZ50" s="4">
        <v>0</v>
      </c>
      <c r="BA50" s="49">
        <v>0</v>
      </c>
      <c r="BB50" s="48">
        <v>0</v>
      </c>
      <c r="BC50" s="4">
        <v>0</v>
      </c>
      <c r="BD50" s="49">
        <v>0</v>
      </c>
      <c r="BE50" s="48">
        <v>0</v>
      </c>
      <c r="BF50" s="4">
        <v>1</v>
      </c>
      <c r="BG50" s="49">
        <v>0</v>
      </c>
      <c r="BH50" s="48">
        <v>0</v>
      </c>
      <c r="BI50" s="4">
        <v>0</v>
      </c>
      <c r="BJ50" s="49">
        <v>0</v>
      </c>
      <c r="BK50" s="48">
        <v>0</v>
      </c>
      <c r="BL50" s="4">
        <v>0</v>
      </c>
      <c r="BM50" s="49">
        <v>0</v>
      </c>
      <c r="BN50" s="48">
        <v>0</v>
      </c>
      <c r="BO50" s="4">
        <v>0</v>
      </c>
      <c r="BP50" s="49">
        <v>0</v>
      </c>
      <c r="BQ50" s="48">
        <v>0</v>
      </c>
      <c r="BR50" s="4">
        <v>0</v>
      </c>
      <c r="BS50" s="49">
        <v>0</v>
      </c>
      <c r="BT50" s="48">
        <v>0</v>
      </c>
      <c r="BU50" s="4">
        <v>0</v>
      </c>
      <c r="BV50" s="49">
        <v>0</v>
      </c>
      <c r="BW50" s="48">
        <v>0</v>
      </c>
      <c r="BX50" s="4">
        <v>0</v>
      </c>
      <c r="BY50" s="49">
        <v>0</v>
      </c>
      <c r="BZ50" s="48">
        <v>0</v>
      </c>
      <c r="CA50" s="4">
        <v>0</v>
      </c>
      <c r="CB50" s="49">
        <v>0</v>
      </c>
      <c r="CC50" s="48">
        <v>0</v>
      </c>
      <c r="CD50" s="4">
        <v>0</v>
      </c>
      <c r="CE50" s="49">
        <v>0</v>
      </c>
      <c r="CF50" s="7">
        <f t="shared" si="7"/>
        <v>0</v>
      </c>
      <c r="CG50" s="11">
        <f t="shared" si="8"/>
        <v>1</v>
      </c>
      <c r="CH50" s="1"/>
      <c r="CI50" s="2"/>
      <c r="CJ50" s="1"/>
      <c r="CK50" s="1"/>
      <c r="CL50" s="1"/>
      <c r="CM50" s="2"/>
      <c r="CN50" s="1"/>
      <c r="CO50" s="1"/>
      <c r="CP50" s="1"/>
      <c r="CQ50" s="2"/>
      <c r="CR50" s="1"/>
      <c r="CS50" s="1"/>
      <c r="CT50" s="1"/>
      <c r="CU50" s="2"/>
      <c r="CV50" s="1"/>
      <c r="CW50" s="1"/>
      <c r="CX50" s="1"/>
      <c r="CY50" s="2"/>
      <c r="CZ50" s="1"/>
      <c r="DA50" s="1"/>
      <c r="DB50" s="1"/>
      <c r="DC50" s="2"/>
      <c r="DD50" s="1"/>
      <c r="DE50" s="1"/>
      <c r="DF50" s="1"/>
      <c r="DG50" s="2"/>
      <c r="DH50" s="1"/>
      <c r="DI50" s="1"/>
      <c r="DJ50" s="1"/>
    </row>
    <row r="51" spans="1:189" x14ac:dyDescent="0.3">
      <c r="A51" s="66">
        <v>2012</v>
      </c>
      <c r="B51" s="67" t="s">
        <v>11</v>
      </c>
      <c r="C51" s="48">
        <v>0</v>
      </c>
      <c r="D51" s="4">
        <v>0</v>
      </c>
      <c r="E51" s="49">
        <v>0</v>
      </c>
      <c r="F51" s="48">
        <v>0</v>
      </c>
      <c r="G51" s="4">
        <v>0</v>
      </c>
      <c r="H51" s="49">
        <v>0</v>
      </c>
      <c r="I51" s="48">
        <v>0</v>
      </c>
      <c r="J51" s="4">
        <v>0</v>
      </c>
      <c r="K51" s="49">
        <v>0</v>
      </c>
      <c r="L51" s="48">
        <v>0</v>
      </c>
      <c r="M51" s="4">
        <v>0</v>
      </c>
      <c r="N51" s="49">
        <v>0</v>
      </c>
      <c r="O51" s="48">
        <v>0</v>
      </c>
      <c r="P51" s="4">
        <v>0</v>
      </c>
      <c r="Q51" s="49">
        <v>0</v>
      </c>
      <c r="R51" s="48">
        <v>0</v>
      </c>
      <c r="S51" s="4">
        <v>0</v>
      </c>
      <c r="T51" s="49">
        <v>0</v>
      </c>
      <c r="U51" s="48">
        <v>0</v>
      </c>
      <c r="V51" s="4">
        <v>0</v>
      </c>
      <c r="W51" s="49">
        <v>0</v>
      </c>
      <c r="X51" s="48">
        <v>0</v>
      </c>
      <c r="Y51" s="4">
        <v>0</v>
      </c>
      <c r="Z51" s="49">
        <f t="shared" si="10"/>
        <v>0</v>
      </c>
      <c r="AA51" s="48">
        <v>0</v>
      </c>
      <c r="AB51" s="4">
        <v>0</v>
      </c>
      <c r="AC51" s="49">
        <v>0</v>
      </c>
      <c r="AD51" s="48">
        <v>0</v>
      </c>
      <c r="AE51" s="4">
        <v>0</v>
      </c>
      <c r="AF51" s="49">
        <v>0</v>
      </c>
      <c r="AG51" s="48">
        <v>0</v>
      </c>
      <c r="AH51" s="4">
        <v>0</v>
      </c>
      <c r="AI51" s="49">
        <v>0</v>
      </c>
      <c r="AJ51" s="48">
        <v>0</v>
      </c>
      <c r="AK51" s="4">
        <v>0</v>
      </c>
      <c r="AL51" s="49">
        <v>0</v>
      </c>
      <c r="AM51" s="48">
        <v>0</v>
      </c>
      <c r="AN51" s="4">
        <v>0</v>
      </c>
      <c r="AO51" s="49">
        <v>0</v>
      </c>
      <c r="AP51" s="48">
        <v>0</v>
      </c>
      <c r="AQ51" s="4">
        <v>0</v>
      </c>
      <c r="AR51" s="49">
        <v>0</v>
      </c>
      <c r="AS51" s="48">
        <v>0</v>
      </c>
      <c r="AT51" s="4">
        <v>0</v>
      </c>
      <c r="AU51" s="49">
        <v>0</v>
      </c>
      <c r="AV51" s="48">
        <v>0</v>
      </c>
      <c r="AW51" s="4">
        <v>0</v>
      </c>
      <c r="AX51" s="49">
        <v>0</v>
      </c>
      <c r="AY51" s="48">
        <v>0</v>
      </c>
      <c r="AZ51" s="4">
        <v>0</v>
      </c>
      <c r="BA51" s="49">
        <v>0</v>
      </c>
      <c r="BB51" s="48">
        <v>0</v>
      </c>
      <c r="BC51" s="4">
        <v>0</v>
      </c>
      <c r="BD51" s="49">
        <v>0</v>
      </c>
      <c r="BE51" s="48">
        <v>0</v>
      </c>
      <c r="BF51" s="4">
        <v>0</v>
      </c>
      <c r="BG51" s="49">
        <v>0</v>
      </c>
      <c r="BH51" s="48">
        <v>0</v>
      </c>
      <c r="BI51" s="4">
        <v>0</v>
      </c>
      <c r="BJ51" s="49">
        <v>0</v>
      </c>
      <c r="BK51" s="48">
        <v>0</v>
      </c>
      <c r="BL51" s="4">
        <v>0</v>
      </c>
      <c r="BM51" s="49">
        <v>0</v>
      </c>
      <c r="BN51" s="48">
        <v>0</v>
      </c>
      <c r="BO51" s="4">
        <v>0</v>
      </c>
      <c r="BP51" s="49">
        <v>0</v>
      </c>
      <c r="BQ51" s="48">
        <v>0</v>
      </c>
      <c r="BR51" s="4">
        <v>0</v>
      </c>
      <c r="BS51" s="49">
        <v>0</v>
      </c>
      <c r="BT51" s="48">
        <v>0</v>
      </c>
      <c r="BU51" s="4">
        <v>0</v>
      </c>
      <c r="BV51" s="49">
        <v>0</v>
      </c>
      <c r="BW51" s="48">
        <v>0</v>
      </c>
      <c r="BX51" s="4">
        <v>0</v>
      </c>
      <c r="BY51" s="49">
        <v>0</v>
      </c>
      <c r="BZ51" s="48">
        <v>0</v>
      </c>
      <c r="CA51" s="4">
        <v>0</v>
      </c>
      <c r="CB51" s="49">
        <v>0</v>
      </c>
      <c r="CC51" s="48">
        <v>0</v>
      </c>
      <c r="CD51" s="4">
        <v>0</v>
      </c>
      <c r="CE51" s="49">
        <v>0</v>
      </c>
      <c r="CF51" s="7">
        <f t="shared" si="7"/>
        <v>0</v>
      </c>
      <c r="CG51" s="11">
        <f t="shared" si="8"/>
        <v>0</v>
      </c>
      <c r="CH51" s="1"/>
      <c r="CI51" s="2"/>
      <c r="CJ51" s="1"/>
      <c r="CK51" s="1"/>
      <c r="CL51" s="1"/>
      <c r="CM51" s="2"/>
      <c r="CN51" s="1"/>
      <c r="CO51" s="1"/>
      <c r="CP51" s="1"/>
      <c r="CQ51" s="2"/>
      <c r="CR51" s="1"/>
      <c r="CS51" s="1"/>
      <c r="CT51" s="1"/>
      <c r="CU51" s="2"/>
      <c r="CV51" s="1"/>
      <c r="CW51" s="1"/>
      <c r="CX51" s="1"/>
      <c r="CY51" s="2"/>
      <c r="CZ51" s="1"/>
      <c r="DA51" s="1"/>
      <c r="DB51" s="1"/>
      <c r="DC51" s="2"/>
      <c r="DD51" s="1"/>
      <c r="DE51" s="1"/>
      <c r="DF51" s="1"/>
      <c r="DG51" s="2"/>
      <c r="DH51" s="1"/>
      <c r="DI51" s="1"/>
      <c r="DJ51" s="1"/>
    </row>
    <row r="52" spans="1:189" x14ac:dyDescent="0.3">
      <c r="A52" s="66">
        <v>2012</v>
      </c>
      <c r="B52" s="67" t="s">
        <v>12</v>
      </c>
      <c r="C52" s="48">
        <v>0</v>
      </c>
      <c r="D52" s="4">
        <v>0</v>
      </c>
      <c r="E52" s="49">
        <v>0</v>
      </c>
      <c r="F52" s="48">
        <v>0</v>
      </c>
      <c r="G52" s="4">
        <v>0</v>
      </c>
      <c r="H52" s="49">
        <v>0</v>
      </c>
      <c r="I52" s="48">
        <v>0</v>
      </c>
      <c r="J52" s="4">
        <v>0</v>
      </c>
      <c r="K52" s="49">
        <v>0</v>
      </c>
      <c r="L52" s="48">
        <v>0</v>
      </c>
      <c r="M52" s="4">
        <v>0</v>
      </c>
      <c r="N52" s="49">
        <v>0</v>
      </c>
      <c r="O52" s="48">
        <v>0</v>
      </c>
      <c r="P52" s="4">
        <v>0</v>
      </c>
      <c r="Q52" s="49">
        <v>0</v>
      </c>
      <c r="R52" s="48">
        <v>0</v>
      </c>
      <c r="S52" s="4">
        <v>0</v>
      </c>
      <c r="T52" s="49">
        <v>0</v>
      </c>
      <c r="U52" s="48">
        <v>0</v>
      </c>
      <c r="V52" s="4">
        <v>0</v>
      </c>
      <c r="W52" s="49">
        <v>0</v>
      </c>
      <c r="X52" s="48">
        <v>0</v>
      </c>
      <c r="Y52" s="4">
        <v>0</v>
      </c>
      <c r="Z52" s="49">
        <f t="shared" si="10"/>
        <v>0</v>
      </c>
      <c r="AA52" s="48">
        <v>0</v>
      </c>
      <c r="AB52" s="4">
        <v>0</v>
      </c>
      <c r="AC52" s="49">
        <v>0</v>
      </c>
      <c r="AD52" s="48">
        <v>0</v>
      </c>
      <c r="AE52" s="4">
        <v>0</v>
      </c>
      <c r="AF52" s="49">
        <v>0</v>
      </c>
      <c r="AG52" s="48">
        <v>0</v>
      </c>
      <c r="AH52" s="4">
        <v>0</v>
      </c>
      <c r="AI52" s="49">
        <v>0</v>
      </c>
      <c r="AJ52" s="48">
        <v>0</v>
      </c>
      <c r="AK52" s="4">
        <v>0</v>
      </c>
      <c r="AL52" s="49">
        <v>0</v>
      </c>
      <c r="AM52" s="48">
        <v>0</v>
      </c>
      <c r="AN52" s="4">
        <v>0</v>
      </c>
      <c r="AO52" s="49">
        <v>0</v>
      </c>
      <c r="AP52" s="48">
        <v>0</v>
      </c>
      <c r="AQ52" s="4">
        <v>0</v>
      </c>
      <c r="AR52" s="49">
        <v>0</v>
      </c>
      <c r="AS52" s="48">
        <v>0</v>
      </c>
      <c r="AT52" s="4">
        <v>0</v>
      </c>
      <c r="AU52" s="49">
        <v>0</v>
      </c>
      <c r="AV52" s="48">
        <v>0</v>
      </c>
      <c r="AW52" s="4">
        <v>0</v>
      </c>
      <c r="AX52" s="49">
        <v>0</v>
      </c>
      <c r="AY52" s="48">
        <v>0</v>
      </c>
      <c r="AZ52" s="4">
        <v>0</v>
      </c>
      <c r="BA52" s="49">
        <v>0</v>
      </c>
      <c r="BB52" s="48">
        <v>0</v>
      </c>
      <c r="BC52" s="4">
        <v>0</v>
      </c>
      <c r="BD52" s="49">
        <v>0</v>
      </c>
      <c r="BE52" s="48">
        <v>0</v>
      </c>
      <c r="BF52" s="4">
        <v>0</v>
      </c>
      <c r="BG52" s="49">
        <v>0</v>
      </c>
      <c r="BH52" s="48">
        <v>0</v>
      </c>
      <c r="BI52" s="4">
        <v>0</v>
      </c>
      <c r="BJ52" s="49">
        <v>0</v>
      </c>
      <c r="BK52" s="48">
        <v>0</v>
      </c>
      <c r="BL52" s="4">
        <v>0</v>
      </c>
      <c r="BM52" s="49">
        <v>0</v>
      </c>
      <c r="BN52" s="48">
        <v>0</v>
      </c>
      <c r="BO52" s="4">
        <v>0</v>
      </c>
      <c r="BP52" s="49">
        <v>0</v>
      </c>
      <c r="BQ52" s="48">
        <v>0</v>
      </c>
      <c r="BR52" s="4">
        <v>0</v>
      </c>
      <c r="BS52" s="49">
        <v>0</v>
      </c>
      <c r="BT52" s="48">
        <v>0</v>
      </c>
      <c r="BU52" s="4">
        <v>0</v>
      </c>
      <c r="BV52" s="49">
        <v>0</v>
      </c>
      <c r="BW52" s="48">
        <v>0</v>
      </c>
      <c r="BX52" s="4">
        <v>0</v>
      </c>
      <c r="BY52" s="49">
        <v>0</v>
      </c>
      <c r="BZ52" s="48">
        <v>0</v>
      </c>
      <c r="CA52" s="4">
        <v>0</v>
      </c>
      <c r="CB52" s="49">
        <v>0</v>
      </c>
      <c r="CC52" s="48">
        <v>0</v>
      </c>
      <c r="CD52" s="4">
        <v>0</v>
      </c>
      <c r="CE52" s="49">
        <v>0</v>
      </c>
      <c r="CF52" s="7">
        <f t="shared" si="7"/>
        <v>0</v>
      </c>
      <c r="CG52" s="11">
        <f t="shared" si="8"/>
        <v>0</v>
      </c>
      <c r="CH52" s="1"/>
      <c r="CI52" s="2"/>
      <c r="CJ52" s="1"/>
      <c r="CK52" s="1"/>
      <c r="CL52" s="1"/>
      <c r="CM52" s="2"/>
      <c r="CN52" s="1"/>
      <c r="CO52" s="1"/>
      <c r="CP52" s="1"/>
      <c r="CQ52" s="2"/>
      <c r="CR52" s="1"/>
      <c r="CS52" s="1"/>
      <c r="CT52" s="1"/>
      <c r="CU52" s="2"/>
      <c r="CV52" s="1"/>
      <c r="CW52" s="1"/>
      <c r="CX52" s="1"/>
      <c r="CY52" s="2"/>
      <c r="CZ52" s="1"/>
      <c r="DA52" s="1"/>
      <c r="DB52" s="1"/>
      <c r="DC52" s="2"/>
      <c r="DD52" s="1"/>
      <c r="DE52" s="1"/>
      <c r="DF52" s="1"/>
      <c r="DG52" s="2"/>
      <c r="DH52" s="1"/>
      <c r="DI52" s="1"/>
      <c r="DJ52" s="1"/>
    </row>
    <row r="53" spans="1:189" x14ac:dyDescent="0.3">
      <c r="A53" s="66">
        <v>2012</v>
      </c>
      <c r="B53" s="67" t="s">
        <v>13</v>
      </c>
      <c r="C53" s="48">
        <v>0</v>
      </c>
      <c r="D53" s="4">
        <v>0</v>
      </c>
      <c r="E53" s="49">
        <v>0</v>
      </c>
      <c r="F53" s="48">
        <v>0</v>
      </c>
      <c r="G53" s="4">
        <v>0</v>
      </c>
      <c r="H53" s="49">
        <v>0</v>
      </c>
      <c r="I53" s="48">
        <v>0</v>
      </c>
      <c r="J53" s="4">
        <v>0</v>
      </c>
      <c r="K53" s="49">
        <v>0</v>
      </c>
      <c r="L53" s="48">
        <v>0</v>
      </c>
      <c r="M53" s="4">
        <v>0</v>
      </c>
      <c r="N53" s="49">
        <v>0</v>
      </c>
      <c r="O53" s="48">
        <v>0</v>
      </c>
      <c r="P53" s="4">
        <v>0</v>
      </c>
      <c r="Q53" s="49">
        <v>0</v>
      </c>
      <c r="R53" s="48">
        <v>0</v>
      </c>
      <c r="S53" s="4">
        <v>0</v>
      </c>
      <c r="T53" s="49">
        <v>0</v>
      </c>
      <c r="U53" s="48">
        <v>0</v>
      </c>
      <c r="V53" s="4">
        <v>0</v>
      </c>
      <c r="W53" s="49">
        <v>0</v>
      </c>
      <c r="X53" s="48">
        <v>0</v>
      </c>
      <c r="Y53" s="4">
        <v>0</v>
      </c>
      <c r="Z53" s="49">
        <f t="shared" si="10"/>
        <v>0</v>
      </c>
      <c r="AA53" s="48">
        <v>0</v>
      </c>
      <c r="AB53" s="4">
        <v>0</v>
      </c>
      <c r="AC53" s="49">
        <v>0</v>
      </c>
      <c r="AD53" s="48">
        <v>0</v>
      </c>
      <c r="AE53" s="4">
        <v>0</v>
      </c>
      <c r="AF53" s="49">
        <v>0</v>
      </c>
      <c r="AG53" s="48">
        <v>0</v>
      </c>
      <c r="AH53" s="4">
        <v>0</v>
      </c>
      <c r="AI53" s="49">
        <v>0</v>
      </c>
      <c r="AJ53" s="48">
        <v>0</v>
      </c>
      <c r="AK53" s="4">
        <v>0</v>
      </c>
      <c r="AL53" s="49">
        <v>0</v>
      </c>
      <c r="AM53" s="48">
        <v>0</v>
      </c>
      <c r="AN53" s="4">
        <v>0</v>
      </c>
      <c r="AO53" s="49">
        <v>0</v>
      </c>
      <c r="AP53" s="48">
        <v>0</v>
      </c>
      <c r="AQ53" s="4">
        <v>0</v>
      </c>
      <c r="AR53" s="49">
        <v>0</v>
      </c>
      <c r="AS53" s="48">
        <v>0</v>
      </c>
      <c r="AT53" s="4">
        <v>0</v>
      </c>
      <c r="AU53" s="49">
        <v>0</v>
      </c>
      <c r="AV53" s="48">
        <v>0</v>
      </c>
      <c r="AW53" s="4">
        <v>0</v>
      </c>
      <c r="AX53" s="49">
        <v>0</v>
      </c>
      <c r="AY53" s="48">
        <v>0</v>
      </c>
      <c r="AZ53" s="4">
        <v>0</v>
      </c>
      <c r="BA53" s="49">
        <v>0</v>
      </c>
      <c r="BB53" s="48">
        <v>0</v>
      </c>
      <c r="BC53" s="4">
        <v>0</v>
      </c>
      <c r="BD53" s="49">
        <v>0</v>
      </c>
      <c r="BE53" s="48">
        <v>0</v>
      </c>
      <c r="BF53" s="4">
        <v>0</v>
      </c>
      <c r="BG53" s="49">
        <v>0</v>
      </c>
      <c r="BH53" s="48">
        <v>0</v>
      </c>
      <c r="BI53" s="4">
        <v>0</v>
      </c>
      <c r="BJ53" s="49">
        <v>0</v>
      </c>
      <c r="BK53" s="48">
        <v>0</v>
      </c>
      <c r="BL53" s="4">
        <v>0</v>
      </c>
      <c r="BM53" s="49">
        <v>0</v>
      </c>
      <c r="BN53" s="48">
        <v>0</v>
      </c>
      <c r="BO53" s="4">
        <v>0</v>
      </c>
      <c r="BP53" s="49">
        <v>0</v>
      </c>
      <c r="BQ53" s="48">
        <v>0</v>
      </c>
      <c r="BR53" s="4">
        <v>0</v>
      </c>
      <c r="BS53" s="49">
        <v>0</v>
      </c>
      <c r="BT53" s="48">
        <v>0</v>
      </c>
      <c r="BU53" s="4">
        <v>0</v>
      </c>
      <c r="BV53" s="49">
        <v>0</v>
      </c>
      <c r="BW53" s="48">
        <v>0</v>
      </c>
      <c r="BX53" s="4">
        <v>0</v>
      </c>
      <c r="BY53" s="49">
        <v>0</v>
      </c>
      <c r="BZ53" s="48">
        <v>0</v>
      </c>
      <c r="CA53" s="4">
        <v>0</v>
      </c>
      <c r="CB53" s="49">
        <v>0</v>
      </c>
      <c r="CC53" s="48">
        <v>0</v>
      </c>
      <c r="CD53" s="4">
        <v>0</v>
      </c>
      <c r="CE53" s="49">
        <v>0</v>
      </c>
      <c r="CF53" s="7">
        <f t="shared" si="7"/>
        <v>0</v>
      </c>
      <c r="CG53" s="11">
        <f t="shared" si="8"/>
        <v>0</v>
      </c>
      <c r="CH53" s="1"/>
      <c r="CI53" s="2"/>
      <c r="CJ53" s="1"/>
      <c r="CK53" s="1"/>
      <c r="CL53" s="1"/>
      <c r="CM53" s="2"/>
      <c r="CN53" s="1"/>
      <c r="CO53" s="1"/>
      <c r="CP53" s="1"/>
      <c r="CQ53" s="2"/>
      <c r="CR53" s="1"/>
      <c r="CS53" s="1"/>
      <c r="CT53" s="1"/>
      <c r="CU53" s="2"/>
      <c r="CV53" s="1"/>
      <c r="CW53" s="1"/>
      <c r="CX53" s="1"/>
      <c r="CY53" s="2"/>
      <c r="CZ53" s="1"/>
      <c r="DA53" s="1"/>
      <c r="DB53" s="1"/>
      <c r="DC53" s="2"/>
      <c r="DD53" s="1"/>
      <c r="DE53" s="1"/>
      <c r="DF53" s="1"/>
      <c r="DG53" s="2"/>
      <c r="DH53" s="1"/>
      <c r="DI53" s="1"/>
      <c r="DJ53" s="1"/>
    </row>
    <row r="54" spans="1:189" x14ac:dyDescent="0.3">
      <c r="A54" s="66">
        <v>2012</v>
      </c>
      <c r="B54" s="67" t="s">
        <v>14</v>
      </c>
      <c r="C54" s="48">
        <v>0</v>
      </c>
      <c r="D54" s="4">
        <v>0</v>
      </c>
      <c r="E54" s="49">
        <v>0</v>
      </c>
      <c r="F54" s="48">
        <v>0</v>
      </c>
      <c r="G54" s="4">
        <v>0</v>
      </c>
      <c r="H54" s="49">
        <v>0</v>
      </c>
      <c r="I54" s="48">
        <v>0</v>
      </c>
      <c r="J54" s="4">
        <v>0</v>
      </c>
      <c r="K54" s="49">
        <v>0</v>
      </c>
      <c r="L54" s="48">
        <v>0</v>
      </c>
      <c r="M54" s="4">
        <v>0</v>
      </c>
      <c r="N54" s="49">
        <v>0</v>
      </c>
      <c r="O54" s="48">
        <v>0</v>
      </c>
      <c r="P54" s="4">
        <v>0</v>
      </c>
      <c r="Q54" s="49">
        <v>0</v>
      </c>
      <c r="R54" s="48">
        <v>0</v>
      </c>
      <c r="S54" s="4">
        <v>0</v>
      </c>
      <c r="T54" s="49">
        <v>0</v>
      </c>
      <c r="U54" s="48">
        <v>0</v>
      </c>
      <c r="V54" s="4">
        <v>0</v>
      </c>
      <c r="W54" s="49">
        <v>0</v>
      </c>
      <c r="X54" s="48">
        <v>0</v>
      </c>
      <c r="Y54" s="4">
        <v>0</v>
      </c>
      <c r="Z54" s="49">
        <f t="shared" si="10"/>
        <v>0</v>
      </c>
      <c r="AA54" s="48">
        <v>0</v>
      </c>
      <c r="AB54" s="4">
        <v>0</v>
      </c>
      <c r="AC54" s="49">
        <v>0</v>
      </c>
      <c r="AD54" s="48">
        <v>0</v>
      </c>
      <c r="AE54" s="4">
        <v>0</v>
      </c>
      <c r="AF54" s="49">
        <v>0</v>
      </c>
      <c r="AG54" s="48">
        <v>0</v>
      </c>
      <c r="AH54" s="4">
        <v>0</v>
      </c>
      <c r="AI54" s="49">
        <v>0</v>
      </c>
      <c r="AJ54" s="48">
        <v>0</v>
      </c>
      <c r="AK54" s="4">
        <v>0</v>
      </c>
      <c r="AL54" s="49">
        <v>0</v>
      </c>
      <c r="AM54" s="48">
        <v>0</v>
      </c>
      <c r="AN54" s="4">
        <v>0</v>
      </c>
      <c r="AO54" s="49">
        <v>0</v>
      </c>
      <c r="AP54" s="48">
        <v>0</v>
      </c>
      <c r="AQ54" s="4">
        <v>0</v>
      </c>
      <c r="AR54" s="49">
        <v>0</v>
      </c>
      <c r="AS54" s="48">
        <v>0</v>
      </c>
      <c r="AT54" s="4">
        <v>0</v>
      </c>
      <c r="AU54" s="49">
        <v>0</v>
      </c>
      <c r="AV54" s="48">
        <v>0</v>
      </c>
      <c r="AW54" s="4">
        <v>0</v>
      </c>
      <c r="AX54" s="49">
        <v>0</v>
      </c>
      <c r="AY54" s="48">
        <v>0</v>
      </c>
      <c r="AZ54" s="4">
        <v>0</v>
      </c>
      <c r="BA54" s="49">
        <v>0</v>
      </c>
      <c r="BB54" s="48">
        <v>0</v>
      </c>
      <c r="BC54" s="4">
        <v>0</v>
      </c>
      <c r="BD54" s="49">
        <v>0</v>
      </c>
      <c r="BE54" s="48">
        <v>0</v>
      </c>
      <c r="BF54" s="4">
        <v>0</v>
      </c>
      <c r="BG54" s="49">
        <v>0</v>
      </c>
      <c r="BH54" s="48">
        <v>0</v>
      </c>
      <c r="BI54" s="4">
        <v>0</v>
      </c>
      <c r="BJ54" s="49">
        <v>0</v>
      </c>
      <c r="BK54" s="48">
        <v>0</v>
      </c>
      <c r="BL54" s="4">
        <v>0</v>
      </c>
      <c r="BM54" s="49">
        <v>0</v>
      </c>
      <c r="BN54" s="48">
        <v>0</v>
      </c>
      <c r="BO54" s="4">
        <v>0</v>
      </c>
      <c r="BP54" s="49">
        <v>0</v>
      </c>
      <c r="BQ54" s="48">
        <v>0</v>
      </c>
      <c r="BR54" s="4">
        <v>0</v>
      </c>
      <c r="BS54" s="49">
        <v>0</v>
      </c>
      <c r="BT54" s="48">
        <v>0</v>
      </c>
      <c r="BU54" s="4">
        <v>0</v>
      </c>
      <c r="BV54" s="49">
        <v>0</v>
      </c>
      <c r="BW54" s="48">
        <v>0</v>
      </c>
      <c r="BX54" s="4">
        <v>0</v>
      </c>
      <c r="BY54" s="49">
        <v>0</v>
      </c>
      <c r="BZ54" s="48">
        <v>2455</v>
      </c>
      <c r="CA54" s="4">
        <v>13965</v>
      </c>
      <c r="CB54" s="49">
        <f>CA54/BZ54*1000</f>
        <v>5688.3910386965381</v>
      </c>
      <c r="CC54" s="48">
        <v>0</v>
      </c>
      <c r="CD54" s="4">
        <v>0</v>
      </c>
      <c r="CE54" s="49">
        <v>0</v>
      </c>
      <c r="CF54" s="7">
        <f t="shared" si="7"/>
        <v>2455</v>
      </c>
      <c r="CG54" s="11">
        <f t="shared" si="8"/>
        <v>13965</v>
      </c>
      <c r="CH54" s="1"/>
      <c r="CI54" s="2"/>
      <c r="CJ54" s="1"/>
      <c r="CK54" s="1"/>
      <c r="CL54" s="1"/>
      <c r="CM54" s="2"/>
      <c r="CN54" s="1"/>
      <c r="CO54" s="1"/>
      <c r="CP54" s="1"/>
      <c r="CQ54" s="2"/>
      <c r="CR54" s="1"/>
      <c r="CS54" s="1"/>
      <c r="CT54" s="1"/>
      <c r="CU54" s="2"/>
      <c r="CV54" s="1"/>
      <c r="CW54" s="1"/>
      <c r="CX54" s="1"/>
      <c r="CY54" s="2"/>
      <c r="CZ54" s="1"/>
      <c r="DA54" s="1"/>
      <c r="DB54" s="1"/>
      <c r="DC54" s="2"/>
      <c r="DD54" s="1"/>
      <c r="DE54" s="1"/>
      <c r="DF54" s="1"/>
      <c r="DG54" s="2"/>
      <c r="DH54" s="1"/>
      <c r="DI54" s="1"/>
      <c r="DJ54" s="1"/>
    </row>
    <row r="55" spans="1:189" x14ac:dyDescent="0.3">
      <c r="A55" s="66">
        <v>2012</v>
      </c>
      <c r="B55" s="67" t="s">
        <v>15</v>
      </c>
      <c r="C55" s="48">
        <v>0</v>
      </c>
      <c r="D55" s="4">
        <v>0</v>
      </c>
      <c r="E55" s="49">
        <v>0</v>
      </c>
      <c r="F55" s="48">
        <v>0</v>
      </c>
      <c r="G55" s="4">
        <v>0</v>
      </c>
      <c r="H55" s="49">
        <v>0</v>
      </c>
      <c r="I55" s="48">
        <v>0</v>
      </c>
      <c r="J55" s="4">
        <v>0</v>
      </c>
      <c r="K55" s="49">
        <v>0</v>
      </c>
      <c r="L55" s="48">
        <v>0</v>
      </c>
      <c r="M55" s="4">
        <v>0</v>
      </c>
      <c r="N55" s="49">
        <v>0</v>
      </c>
      <c r="O55" s="48">
        <v>0</v>
      </c>
      <c r="P55" s="4">
        <v>0</v>
      </c>
      <c r="Q55" s="49">
        <v>0</v>
      </c>
      <c r="R55" s="48">
        <v>0</v>
      </c>
      <c r="S55" s="4">
        <v>0</v>
      </c>
      <c r="T55" s="49">
        <v>0</v>
      </c>
      <c r="U55" s="48">
        <v>0</v>
      </c>
      <c r="V55" s="4">
        <v>0</v>
      </c>
      <c r="W55" s="49">
        <v>0</v>
      </c>
      <c r="X55" s="48">
        <v>0</v>
      </c>
      <c r="Y55" s="4">
        <v>0</v>
      </c>
      <c r="Z55" s="49">
        <f t="shared" si="10"/>
        <v>0</v>
      </c>
      <c r="AA55" s="48">
        <v>0</v>
      </c>
      <c r="AB55" s="4">
        <v>0</v>
      </c>
      <c r="AC55" s="49">
        <v>0</v>
      </c>
      <c r="AD55" s="48">
        <v>0</v>
      </c>
      <c r="AE55" s="4">
        <v>0</v>
      </c>
      <c r="AF55" s="49">
        <v>0</v>
      </c>
      <c r="AG55" s="48">
        <v>0</v>
      </c>
      <c r="AH55" s="4">
        <v>0</v>
      </c>
      <c r="AI55" s="49">
        <v>0</v>
      </c>
      <c r="AJ55" s="48">
        <v>0</v>
      </c>
      <c r="AK55" s="4">
        <v>0</v>
      </c>
      <c r="AL55" s="49">
        <v>0</v>
      </c>
      <c r="AM55" s="48">
        <v>0</v>
      </c>
      <c r="AN55" s="4">
        <v>0</v>
      </c>
      <c r="AO55" s="49">
        <v>0</v>
      </c>
      <c r="AP55" s="48">
        <v>0</v>
      </c>
      <c r="AQ55" s="4">
        <v>0</v>
      </c>
      <c r="AR55" s="49">
        <v>0</v>
      </c>
      <c r="AS55" s="48">
        <v>0</v>
      </c>
      <c r="AT55" s="4">
        <v>0</v>
      </c>
      <c r="AU55" s="49">
        <v>0</v>
      </c>
      <c r="AV55" s="48">
        <v>0</v>
      </c>
      <c r="AW55" s="4">
        <v>0</v>
      </c>
      <c r="AX55" s="49">
        <v>0</v>
      </c>
      <c r="AY55" s="48">
        <v>0</v>
      </c>
      <c r="AZ55" s="4">
        <v>0</v>
      </c>
      <c r="BA55" s="49">
        <v>0</v>
      </c>
      <c r="BB55" s="48">
        <v>0</v>
      </c>
      <c r="BC55" s="4">
        <v>0</v>
      </c>
      <c r="BD55" s="49">
        <v>0</v>
      </c>
      <c r="BE55" s="48">
        <v>0</v>
      </c>
      <c r="BF55" s="4">
        <v>0</v>
      </c>
      <c r="BG55" s="49">
        <v>0</v>
      </c>
      <c r="BH55" s="48">
        <v>0</v>
      </c>
      <c r="BI55" s="4">
        <v>0</v>
      </c>
      <c r="BJ55" s="49">
        <v>0</v>
      </c>
      <c r="BK55" s="48">
        <v>0</v>
      </c>
      <c r="BL55" s="4">
        <v>0</v>
      </c>
      <c r="BM55" s="49">
        <v>0</v>
      </c>
      <c r="BN55" s="48">
        <v>0</v>
      </c>
      <c r="BO55" s="4">
        <v>0</v>
      </c>
      <c r="BP55" s="49">
        <v>0</v>
      </c>
      <c r="BQ55" s="48">
        <v>0</v>
      </c>
      <c r="BR55" s="4">
        <v>0</v>
      </c>
      <c r="BS55" s="49">
        <v>0</v>
      </c>
      <c r="BT55" s="48">
        <v>0</v>
      </c>
      <c r="BU55" s="4">
        <v>0</v>
      </c>
      <c r="BV55" s="49">
        <v>0</v>
      </c>
      <c r="BW55" s="48">
        <v>0</v>
      </c>
      <c r="BX55" s="4">
        <v>0</v>
      </c>
      <c r="BY55" s="49">
        <v>0</v>
      </c>
      <c r="BZ55" s="48">
        <v>0</v>
      </c>
      <c r="CA55" s="4">
        <v>0</v>
      </c>
      <c r="CB55" s="49">
        <v>0</v>
      </c>
      <c r="CC55" s="48">
        <v>0</v>
      </c>
      <c r="CD55" s="4">
        <v>0</v>
      </c>
      <c r="CE55" s="49">
        <v>0</v>
      </c>
      <c r="CF55" s="7">
        <f t="shared" si="7"/>
        <v>0</v>
      </c>
      <c r="CG55" s="11">
        <f t="shared" si="8"/>
        <v>0</v>
      </c>
      <c r="CH55" s="1"/>
      <c r="CI55" s="2"/>
      <c r="CJ55" s="1"/>
      <c r="CK55" s="1"/>
      <c r="CL55" s="1"/>
      <c r="CM55" s="2"/>
      <c r="CN55" s="1"/>
      <c r="CO55" s="1"/>
      <c r="CP55" s="1"/>
      <c r="CQ55" s="2"/>
      <c r="CR55" s="1"/>
      <c r="CS55" s="1"/>
      <c r="CT55" s="1"/>
      <c r="CU55" s="2"/>
      <c r="CV55" s="1"/>
      <c r="CW55" s="1"/>
      <c r="CX55" s="1"/>
      <c r="CY55" s="2"/>
      <c r="CZ55" s="1"/>
      <c r="DA55" s="1"/>
      <c r="DB55" s="1"/>
      <c r="DC55" s="2"/>
      <c r="DD55" s="1"/>
      <c r="DE55" s="1"/>
      <c r="DF55" s="1"/>
      <c r="DG55" s="2"/>
      <c r="DH55" s="1"/>
      <c r="DI55" s="1"/>
      <c r="DJ55" s="1"/>
    </row>
    <row r="56" spans="1:189" x14ac:dyDescent="0.3">
      <c r="A56" s="66">
        <v>2012</v>
      </c>
      <c r="B56" s="67" t="s">
        <v>16</v>
      </c>
      <c r="C56" s="48">
        <v>24</v>
      </c>
      <c r="D56" s="4">
        <v>251</v>
      </c>
      <c r="E56" s="49">
        <f>D56/C56*1000</f>
        <v>10458.333333333334</v>
      </c>
      <c r="F56" s="48">
        <v>0</v>
      </c>
      <c r="G56" s="4">
        <v>0</v>
      </c>
      <c r="H56" s="49">
        <v>0</v>
      </c>
      <c r="I56" s="48">
        <v>0</v>
      </c>
      <c r="J56" s="4">
        <v>0</v>
      </c>
      <c r="K56" s="49">
        <v>0</v>
      </c>
      <c r="L56" s="48">
        <v>0</v>
      </c>
      <c r="M56" s="4">
        <v>0</v>
      </c>
      <c r="N56" s="49">
        <v>0</v>
      </c>
      <c r="O56" s="48">
        <v>0</v>
      </c>
      <c r="P56" s="4">
        <v>0</v>
      </c>
      <c r="Q56" s="49">
        <v>0</v>
      </c>
      <c r="R56" s="48">
        <v>0</v>
      </c>
      <c r="S56" s="4">
        <v>0</v>
      </c>
      <c r="T56" s="49">
        <v>0</v>
      </c>
      <c r="U56" s="48">
        <v>0</v>
      </c>
      <c r="V56" s="4">
        <v>0</v>
      </c>
      <c r="W56" s="49">
        <v>0</v>
      </c>
      <c r="X56" s="48">
        <v>0</v>
      </c>
      <c r="Y56" s="4">
        <v>0</v>
      </c>
      <c r="Z56" s="49">
        <f t="shared" si="10"/>
        <v>0</v>
      </c>
      <c r="AA56" s="48">
        <v>0</v>
      </c>
      <c r="AB56" s="4">
        <v>0</v>
      </c>
      <c r="AC56" s="49">
        <v>0</v>
      </c>
      <c r="AD56" s="48">
        <v>0</v>
      </c>
      <c r="AE56" s="4">
        <v>0</v>
      </c>
      <c r="AF56" s="49">
        <v>0</v>
      </c>
      <c r="AG56" s="48">
        <v>0</v>
      </c>
      <c r="AH56" s="4">
        <v>0</v>
      </c>
      <c r="AI56" s="49">
        <v>0</v>
      </c>
      <c r="AJ56" s="48">
        <v>0</v>
      </c>
      <c r="AK56" s="4">
        <v>0</v>
      </c>
      <c r="AL56" s="49">
        <v>0</v>
      </c>
      <c r="AM56" s="48">
        <v>0</v>
      </c>
      <c r="AN56" s="4">
        <v>0</v>
      </c>
      <c r="AO56" s="49">
        <v>0</v>
      </c>
      <c r="AP56" s="48">
        <v>0</v>
      </c>
      <c r="AQ56" s="4">
        <v>0</v>
      </c>
      <c r="AR56" s="49">
        <v>0</v>
      </c>
      <c r="AS56" s="48">
        <v>0</v>
      </c>
      <c r="AT56" s="4">
        <v>0</v>
      </c>
      <c r="AU56" s="49">
        <v>0</v>
      </c>
      <c r="AV56" s="48">
        <v>0</v>
      </c>
      <c r="AW56" s="4">
        <v>0</v>
      </c>
      <c r="AX56" s="49">
        <v>0</v>
      </c>
      <c r="AY56" s="48">
        <v>0</v>
      </c>
      <c r="AZ56" s="4">
        <v>0</v>
      </c>
      <c r="BA56" s="49">
        <v>0</v>
      </c>
      <c r="BB56" s="48">
        <v>0</v>
      </c>
      <c r="BC56" s="4">
        <v>0</v>
      </c>
      <c r="BD56" s="49">
        <v>0</v>
      </c>
      <c r="BE56" s="48">
        <v>0</v>
      </c>
      <c r="BF56" s="4">
        <v>0</v>
      </c>
      <c r="BG56" s="49">
        <v>0</v>
      </c>
      <c r="BH56" s="48">
        <v>0</v>
      </c>
      <c r="BI56" s="4">
        <v>0</v>
      </c>
      <c r="BJ56" s="49">
        <v>0</v>
      </c>
      <c r="BK56" s="48">
        <v>0</v>
      </c>
      <c r="BL56" s="4">
        <v>0</v>
      </c>
      <c r="BM56" s="49">
        <v>0</v>
      </c>
      <c r="BN56" s="48">
        <v>0</v>
      </c>
      <c r="BO56" s="4">
        <v>0</v>
      </c>
      <c r="BP56" s="49">
        <v>0</v>
      </c>
      <c r="BQ56" s="48">
        <v>0</v>
      </c>
      <c r="BR56" s="4">
        <v>0</v>
      </c>
      <c r="BS56" s="49">
        <v>0</v>
      </c>
      <c r="BT56" s="48">
        <v>0</v>
      </c>
      <c r="BU56" s="4">
        <v>0</v>
      </c>
      <c r="BV56" s="49">
        <v>0</v>
      </c>
      <c r="BW56" s="48">
        <v>0</v>
      </c>
      <c r="BX56" s="4">
        <v>0</v>
      </c>
      <c r="BY56" s="49">
        <v>0</v>
      </c>
      <c r="BZ56" s="48">
        <v>0</v>
      </c>
      <c r="CA56" s="4">
        <v>0</v>
      </c>
      <c r="CB56" s="49">
        <v>0</v>
      </c>
      <c r="CC56" s="48">
        <v>0</v>
      </c>
      <c r="CD56" s="4">
        <v>0</v>
      </c>
      <c r="CE56" s="49">
        <v>0</v>
      </c>
      <c r="CF56" s="7">
        <f t="shared" si="7"/>
        <v>24</v>
      </c>
      <c r="CG56" s="11">
        <f t="shared" si="8"/>
        <v>251</v>
      </c>
      <c r="CH56" s="1"/>
      <c r="CI56" s="2"/>
      <c r="CJ56" s="1"/>
      <c r="CK56" s="1"/>
      <c r="CL56" s="1"/>
      <c r="CM56" s="2"/>
      <c r="CN56" s="1"/>
      <c r="CO56" s="1"/>
      <c r="CP56" s="1"/>
      <c r="CQ56" s="2"/>
      <c r="CR56" s="1"/>
      <c r="CS56" s="1"/>
      <c r="CT56" s="1"/>
      <c r="CU56" s="2"/>
      <c r="CV56" s="1"/>
      <c r="CW56" s="1"/>
      <c r="CX56" s="1"/>
      <c r="CY56" s="2"/>
      <c r="CZ56" s="1"/>
      <c r="DA56" s="1"/>
      <c r="DB56" s="1"/>
      <c r="DC56" s="2"/>
      <c r="DD56" s="1"/>
      <c r="DE56" s="1"/>
      <c r="DF56" s="1"/>
      <c r="DG56" s="2"/>
      <c r="DH56" s="1"/>
      <c r="DI56" s="1"/>
      <c r="DJ56" s="1"/>
    </row>
    <row r="57" spans="1:189" ht="15" thickBot="1" x14ac:dyDescent="0.35">
      <c r="A57" s="68"/>
      <c r="B57" s="69" t="s">
        <v>17</v>
      </c>
      <c r="C57" s="61">
        <f>SUM(C45:C56)</f>
        <v>46</v>
      </c>
      <c r="D57" s="41">
        <f>SUM(D45:D56)</f>
        <v>410</v>
      </c>
      <c r="E57" s="62"/>
      <c r="F57" s="61">
        <f>SUM(F45:F56)</f>
        <v>0</v>
      </c>
      <c r="G57" s="41">
        <f>SUM(G45:G56)</f>
        <v>0</v>
      </c>
      <c r="H57" s="62"/>
      <c r="I57" s="61">
        <f>SUM(I45:I56)</f>
        <v>0</v>
      </c>
      <c r="J57" s="41">
        <f>SUM(J45:J56)</f>
        <v>0</v>
      </c>
      <c r="K57" s="62"/>
      <c r="L57" s="61">
        <f>SUM(L45:L56)</f>
        <v>0</v>
      </c>
      <c r="M57" s="41">
        <f>SUM(M45:M56)</f>
        <v>0</v>
      </c>
      <c r="N57" s="62"/>
      <c r="O57" s="61">
        <f>SUM(O45:O56)</f>
        <v>0</v>
      </c>
      <c r="P57" s="41">
        <f>SUM(P45:P56)</f>
        <v>0</v>
      </c>
      <c r="Q57" s="62"/>
      <c r="R57" s="61">
        <f>SUM(R45:R56)</f>
        <v>0</v>
      </c>
      <c r="S57" s="41">
        <f>SUM(S45:S56)</f>
        <v>0</v>
      </c>
      <c r="T57" s="62"/>
      <c r="U57" s="61">
        <f>SUM(U45:U56)</f>
        <v>0</v>
      </c>
      <c r="V57" s="41">
        <f>SUM(V45:V56)</f>
        <v>8</v>
      </c>
      <c r="W57" s="62"/>
      <c r="X57" s="61">
        <f t="shared" ref="X57:Y57" si="11">SUM(X45:X56)</f>
        <v>0</v>
      </c>
      <c r="Y57" s="41">
        <f t="shared" si="11"/>
        <v>0</v>
      </c>
      <c r="Z57" s="62"/>
      <c r="AA57" s="61">
        <f>SUM(AA45:AA56)</f>
        <v>0</v>
      </c>
      <c r="AB57" s="41">
        <f>SUM(AB45:AB56)</f>
        <v>0</v>
      </c>
      <c r="AC57" s="62"/>
      <c r="AD57" s="61">
        <f>SUM(AD45:AD56)</f>
        <v>0</v>
      </c>
      <c r="AE57" s="41">
        <f>SUM(AE45:AE56)</f>
        <v>0</v>
      </c>
      <c r="AF57" s="62"/>
      <c r="AG57" s="61">
        <f>SUM(AG45:AG56)</f>
        <v>0</v>
      </c>
      <c r="AH57" s="41">
        <f>SUM(AH45:AH56)</f>
        <v>0</v>
      </c>
      <c r="AI57" s="62"/>
      <c r="AJ57" s="61">
        <f>SUM(AJ45:AJ56)</f>
        <v>0</v>
      </c>
      <c r="AK57" s="41">
        <f>SUM(AK45:AK56)</f>
        <v>0</v>
      </c>
      <c r="AL57" s="62"/>
      <c r="AM57" s="61">
        <f>SUM(AM45:AM56)</f>
        <v>0</v>
      </c>
      <c r="AN57" s="41">
        <f>SUM(AN45:AN56)</f>
        <v>0</v>
      </c>
      <c r="AO57" s="62"/>
      <c r="AP57" s="61">
        <f>SUM(AP45:AP56)</f>
        <v>0</v>
      </c>
      <c r="AQ57" s="41">
        <f>SUM(AQ45:AQ56)</f>
        <v>0</v>
      </c>
      <c r="AR57" s="62"/>
      <c r="AS57" s="61">
        <f>SUM(AS45:AS56)</f>
        <v>0</v>
      </c>
      <c r="AT57" s="41">
        <f>SUM(AT45:AT56)</f>
        <v>0</v>
      </c>
      <c r="AU57" s="62"/>
      <c r="AV57" s="61">
        <f>SUM(AV45:AV56)</f>
        <v>0</v>
      </c>
      <c r="AW57" s="41">
        <f>SUM(AW45:AW56)</f>
        <v>0</v>
      </c>
      <c r="AX57" s="62"/>
      <c r="AY57" s="61">
        <f>SUM(AY45:AY56)</f>
        <v>0</v>
      </c>
      <c r="AZ57" s="41">
        <f>SUM(AZ45:AZ56)</f>
        <v>0</v>
      </c>
      <c r="BA57" s="62"/>
      <c r="BB57" s="61">
        <f>SUM(BB45:BB56)</f>
        <v>0</v>
      </c>
      <c r="BC57" s="41">
        <f>SUM(BC45:BC56)</f>
        <v>0</v>
      </c>
      <c r="BD57" s="62"/>
      <c r="BE57" s="61">
        <f>SUM(BE45:BE56)</f>
        <v>0</v>
      </c>
      <c r="BF57" s="41">
        <f>SUM(BF45:BF56)</f>
        <v>1</v>
      </c>
      <c r="BG57" s="62"/>
      <c r="BH57" s="61">
        <f>SUM(BH45:BH56)</f>
        <v>0</v>
      </c>
      <c r="BI57" s="41">
        <f>SUM(BI45:BI56)</f>
        <v>0</v>
      </c>
      <c r="BJ57" s="62"/>
      <c r="BK57" s="61">
        <f>SUM(BK45:BK56)</f>
        <v>0</v>
      </c>
      <c r="BL57" s="41">
        <f>SUM(BL45:BL56)</f>
        <v>0</v>
      </c>
      <c r="BM57" s="62"/>
      <c r="BN57" s="61">
        <f>SUM(BN45:BN56)</f>
        <v>0</v>
      </c>
      <c r="BO57" s="41">
        <f>SUM(BO45:BO56)</f>
        <v>0</v>
      </c>
      <c r="BP57" s="62"/>
      <c r="BQ57" s="61">
        <f>SUM(BQ45:BQ56)</f>
        <v>0</v>
      </c>
      <c r="BR57" s="41">
        <f>SUM(BR45:BR56)</f>
        <v>0</v>
      </c>
      <c r="BS57" s="62"/>
      <c r="BT57" s="61">
        <f>SUM(BT45:BT56)</f>
        <v>0</v>
      </c>
      <c r="BU57" s="41">
        <f>SUM(BU45:BU56)</f>
        <v>0</v>
      </c>
      <c r="BV57" s="62"/>
      <c r="BW57" s="61">
        <f>SUM(BW45:BW56)</f>
        <v>0</v>
      </c>
      <c r="BX57" s="41">
        <f>SUM(BX45:BX56)</f>
        <v>0</v>
      </c>
      <c r="BY57" s="62"/>
      <c r="BZ57" s="61">
        <f>SUM(BZ45:BZ56)</f>
        <v>2455</v>
      </c>
      <c r="CA57" s="41">
        <f>SUM(CA45:CA56)</f>
        <v>13965</v>
      </c>
      <c r="CB57" s="62"/>
      <c r="CC57" s="61">
        <f>SUM(CC45:CC56)</f>
        <v>0</v>
      </c>
      <c r="CD57" s="41">
        <f>SUM(CD45:CD56)</f>
        <v>7</v>
      </c>
      <c r="CE57" s="62"/>
      <c r="CF57" s="42">
        <f t="shared" si="7"/>
        <v>2501</v>
      </c>
      <c r="CG57" s="43">
        <f t="shared" si="8"/>
        <v>14391</v>
      </c>
      <c r="CH57" s="1"/>
      <c r="CI57" s="2"/>
      <c r="CJ57" s="1"/>
      <c r="CK57" s="1"/>
      <c r="CL57" s="1"/>
      <c r="CM57" s="2"/>
      <c r="CN57" s="1"/>
      <c r="CO57" s="1"/>
      <c r="CP57" s="1"/>
      <c r="CQ57" s="2"/>
      <c r="CR57" s="1"/>
      <c r="CS57" s="1"/>
      <c r="CT57" s="1"/>
      <c r="CU57" s="2"/>
      <c r="CV57" s="1"/>
      <c r="CW57" s="1"/>
      <c r="CX57" s="1"/>
      <c r="CY57" s="2"/>
      <c r="CZ57" s="1"/>
      <c r="DA57" s="1"/>
      <c r="DB57" s="1"/>
      <c r="DC57" s="2"/>
      <c r="DD57" s="1"/>
      <c r="DE57" s="1"/>
      <c r="DF57" s="1"/>
      <c r="DG57" s="2"/>
      <c r="DH57" s="1"/>
      <c r="DI57" s="1"/>
      <c r="DJ57" s="1"/>
      <c r="DO57" s="6"/>
      <c r="DT57" s="6"/>
      <c r="DY57" s="6"/>
      <c r="ED57" s="6"/>
      <c r="EI57" s="6"/>
      <c r="EN57" s="6"/>
      <c r="ES57" s="6"/>
      <c r="EX57" s="6"/>
      <c r="FC57" s="6"/>
      <c r="FH57" s="6"/>
      <c r="FM57" s="6"/>
      <c r="FR57" s="6"/>
      <c r="FW57" s="6"/>
      <c r="GB57" s="6"/>
      <c r="GG57" s="6"/>
    </row>
    <row r="58" spans="1:189" x14ac:dyDescent="0.3">
      <c r="A58" s="66">
        <v>2013</v>
      </c>
      <c r="B58" s="67" t="s">
        <v>5</v>
      </c>
      <c r="C58" s="48">
        <v>0</v>
      </c>
      <c r="D58" s="4">
        <v>0</v>
      </c>
      <c r="E58" s="49">
        <v>0</v>
      </c>
      <c r="F58" s="48">
        <v>0</v>
      </c>
      <c r="G58" s="4">
        <v>0</v>
      </c>
      <c r="H58" s="49">
        <v>0</v>
      </c>
      <c r="I58" s="48">
        <v>0</v>
      </c>
      <c r="J58" s="4">
        <v>0</v>
      </c>
      <c r="K58" s="49">
        <v>0</v>
      </c>
      <c r="L58" s="48">
        <v>0</v>
      </c>
      <c r="M58" s="4">
        <v>0</v>
      </c>
      <c r="N58" s="49">
        <v>0</v>
      </c>
      <c r="O58" s="48">
        <v>0</v>
      </c>
      <c r="P58" s="4">
        <v>0</v>
      </c>
      <c r="Q58" s="49">
        <v>0</v>
      </c>
      <c r="R58" s="48">
        <v>0</v>
      </c>
      <c r="S58" s="4">
        <v>0</v>
      </c>
      <c r="T58" s="49">
        <v>0</v>
      </c>
      <c r="U58" s="48">
        <v>0</v>
      </c>
      <c r="V58" s="4">
        <v>0</v>
      </c>
      <c r="W58" s="49">
        <v>0</v>
      </c>
      <c r="X58" s="48">
        <v>0</v>
      </c>
      <c r="Y58" s="4">
        <v>0</v>
      </c>
      <c r="Z58" s="49">
        <f t="shared" ref="Z58:Z69" si="12">IF(X58=0,0,Y58/X58*1000)</f>
        <v>0</v>
      </c>
      <c r="AA58" s="48">
        <v>0</v>
      </c>
      <c r="AB58" s="4">
        <v>0</v>
      </c>
      <c r="AC58" s="49">
        <v>0</v>
      </c>
      <c r="AD58" s="48">
        <v>0</v>
      </c>
      <c r="AE58" s="4">
        <v>0</v>
      </c>
      <c r="AF58" s="49">
        <v>0</v>
      </c>
      <c r="AG58" s="48">
        <v>0</v>
      </c>
      <c r="AH58" s="4">
        <v>0</v>
      </c>
      <c r="AI58" s="49">
        <v>0</v>
      </c>
      <c r="AJ58" s="48">
        <v>0</v>
      </c>
      <c r="AK58" s="4">
        <v>0</v>
      </c>
      <c r="AL58" s="49">
        <v>0</v>
      </c>
      <c r="AM58" s="48">
        <v>0</v>
      </c>
      <c r="AN58" s="4">
        <v>0</v>
      </c>
      <c r="AO58" s="49">
        <v>0</v>
      </c>
      <c r="AP58" s="48">
        <v>0</v>
      </c>
      <c r="AQ58" s="4">
        <v>0</v>
      </c>
      <c r="AR58" s="49">
        <v>0</v>
      </c>
      <c r="AS58" s="48">
        <v>0</v>
      </c>
      <c r="AT58" s="4">
        <v>0</v>
      </c>
      <c r="AU58" s="49">
        <v>0</v>
      </c>
      <c r="AV58" s="48">
        <v>0</v>
      </c>
      <c r="AW58" s="4">
        <v>0</v>
      </c>
      <c r="AX58" s="49">
        <v>0</v>
      </c>
      <c r="AY58" s="48">
        <v>0</v>
      </c>
      <c r="AZ58" s="4">
        <v>0</v>
      </c>
      <c r="BA58" s="49">
        <v>0</v>
      </c>
      <c r="BB58" s="48">
        <v>0</v>
      </c>
      <c r="BC58" s="4">
        <v>0</v>
      </c>
      <c r="BD58" s="49">
        <v>0</v>
      </c>
      <c r="BE58" s="48">
        <v>0</v>
      </c>
      <c r="BF58" s="4">
        <v>0</v>
      </c>
      <c r="BG58" s="49">
        <v>0</v>
      </c>
      <c r="BH58" s="48">
        <v>0</v>
      </c>
      <c r="BI58" s="4">
        <v>0</v>
      </c>
      <c r="BJ58" s="49">
        <v>0</v>
      </c>
      <c r="BK58" s="48">
        <v>0</v>
      </c>
      <c r="BL58" s="4">
        <v>0</v>
      </c>
      <c r="BM58" s="49">
        <v>0</v>
      </c>
      <c r="BN58" s="48">
        <v>0</v>
      </c>
      <c r="BO58" s="4">
        <v>0</v>
      </c>
      <c r="BP58" s="49">
        <v>0</v>
      </c>
      <c r="BQ58" s="48">
        <v>0</v>
      </c>
      <c r="BR58" s="4">
        <v>0</v>
      </c>
      <c r="BS58" s="49">
        <v>0</v>
      </c>
      <c r="BT58" s="48">
        <v>0</v>
      </c>
      <c r="BU58" s="4">
        <v>0</v>
      </c>
      <c r="BV58" s="49">
        <v>0</v>
      </c>
      <c r="BW58" s="48">
        <v>0</v>
      </c>
      <c r="BX58" s="4">
        <v>0</v>
      </c>
      <c r="BY58" s="49">
        <v>0</v>
      </c>
      <c r="BZ58" s="48">
        <v>0</v>
      </c>
      <c r="CA58" s="4">
        <v>0</v>
      </c>
      <c r="CB58" s="49">
        <v>0</v>
      </c>
      <c r="CC58" s="48">
        <v>0</v>
      </c>
      <c r="CD58" s="4">
        <v>0</v>
      </c>
      <c r="CE58" s="49">
        <v>0</v>
      </c>
      <c r="CF58" s="7">
        <f t="shared" ref="CF58:CF70" si="13">C58+F58+I58+L58+R58+U58+AD58+AG58+AJ58+AM58+AP58+AS58+AY58+BB58+BH58+BE58+BN58+BQ58+BT58+BW58+BZ58+CC58+O58+AA58</f>
        <v>0</v>
      </c>
      <c r="CG58" s="11">
        <f t="shared" ref="CG58:CG70" si="14">D58+G58+J58+M58+S58+V58+AE58+AH58+AK58+AN58+AQ58+AT58+AZ58+BC58+BI58+BF58+BO58+BR58+BU58+BX58+CA58+CD58+P58+AB58</f>
        <v>0</v>
      </c>
    </row>
    <row r="59" spans="1:189" x14ac:dyDescent="0.3">
      <c r="A59" s="66">
        <v>2013</v>
      </c>
      <c r="B59" s="67" t="s">
        <v>6</v>
      </c>
      <c r="C59" s="48">
        <v>0</v>
      </c>
      <c r="D59" s="4">
        <v>0</v>
      </c>
      <c r="E59" s="49">
        <v>0</v>
      </c>
      <c r="F59" s="48">
        <v>0</v>
      </c>
      <c r="G59" s="4">
        <v>0</v>
      </c>
      <c r="H59" s="49">
        <v>0</v>
      </c>
      <c r="I59" s="48">
        <v>0</v>
      </c>
      <c r="J59" s="4">
        <v>0</v>
      </c>
      <c r="K59" s="49">
        <v>0</v>
      </c>
      <c r="L59" s="48">
        <v>0</v>
      </c>
      <c r="M59" s="4">
        <v>0</v>
      </c>
      <c r="N59" s="49">
        <v>0</v>
      </c>
      <c r="O59" s="48">
        <v>0</v>
      </c>
      <c r="P59" s="4">
        <v>0</v>
      </c>
      <c r="Q59" s="49">
        <v>0</v>
      </c>
      <c r="R59" s="48">
        <v>0</v>
      </c>
      <c r="S59" s="4">
        <v>0</v>
      </c>
      <c r="T59" s="49">
        <v>0</v>
      </c>
      <c r="U59" s="48">
        <v>0</v>
      </c>
      <c r="V59" s="4">
        <v>0</v>
      </c>
      <c r="W59" s="49">
        <v>0</v>
      </c>
      <c r="X59" s="48">
        <v>0</v>
      </c>
      <c r="Y59" s="4">
        <v>0</v>
      </c>
      <c r="Z59" s="49">
        <f t="shared" si="12"/>
        <v>0</v>
      </c>
      <c r="AA59" s="48">
        <v>0</v>
      </c>
      <c r="AB59" s="4">
        <v>0</v>
      </c>
      <c r="AC59" s="49">
        <v>0</v>
      </c>
      <c r="AD59" s="48">
        <v>0</v>
      </c>
      <c r="AE59" s="4">
        <v>0</v>
      </c>
      <c r="AF59" s="49">
        <v>0</v>
      </c>
      <c r="AG59" s="48">
        <v>0</v>
      </c>
      <c r="AH59" s="4">
        <v>0</v>
      </c>
      <c r="AI59" s="49">
        <v>0</v>
      </c>
      <c r="AJ59" s="48">
        <v>0</v>
      </c>
      <c r="AK59" s="4">
        <v>0</v>
      </c>
      <c r="AL59" s="49">
        <v>0</v>
      </c>
      <c r="AM59" s="48">
        <v>0</v>
      </c>
      <c r="AN59" s="4">
        <v>0</v>
      </c>
      <c r="AO59" s="49">
        <v>0</v>
      </c>
      <c r="AP59" s="48">
        <v>0</v>
      </c>
      <c r="AQ59" s="4">
        <v>0</v>
      </c>
      <c r="AR59" s="49">
        <v>0</v>
      </c>
      <c r="AS59" s="48">
        <v>0</v>
      </c>
      <c r="AT59" s="4">
        <v>0</v>
      </c>
      <c r="AU59" s="49">
        <v>0</v>
      </c>
      <c r="AV59" s="48">
        <v>0</v>
      </c>
      <c r="AW59" s="4">
        <v>0</v>
      </c>
      <c r="AX59" s="49">
        <v>0</v>
      </c>
      <c r="AY59" s="48">
        <v>0</v>
      </c>
      <c r="AZ59" s="4">
        <v>0</v>
      </c>
      <c r="BA59" s="49">
        <v>0</v>
      </c>
      <c r="BB59" s="48">
        <v>0</v>
      </c>
      <c r="BC59" s="4">
        <v>0</v>
      </c>
      <c r="BD59" s="49">
        <v>0</v>
      </c>
      <c r="BE59" s="48">
        <v>0</v>
      </c>
      <c r="BF59" s="4">
        <v>0</v>
      </c>
      <c r="BG59" s="49">
        <v>0</v>
      </c>
      <c r="BH59" s="48">
        <v>0</v>
      </c>
      <c r="BI59" s="4">
        <v>0</v>
      </c>
      <c r="BJ59" s="49">
        <v>0</v>
      </c>
      <c r="BK59" s="48">
        <v>0</v>
      </c>
      <c r="BL59" s="4">
        <v>0</v>
      </c>
      <c r="BM59" s="49">
        <v>0</v>
      </c>
      <c r="BN59" s="48">
        <v>0</v>
      </c>
      <c r="BO59" s="4">
        <v>0</v>
      </c>
      <c r="BP59" s="49">
        <v>0</v>
      </c>
      <c r="BQ59" s="48">
        <v>0</v>
      </c>
      <c r="BR59" s="4">
        <v>0</v>
      </c>
      <c r="BS59" s="49">
        <v>0</v>
      </c>
      <c r="BT59" s="48">
        <v>0</v>
      </c>
      <c r="BU59" s="4">
        <v>0</v>
      </c>
      <c r="BV59" s="49">
        <v>0</v>
      </c>
      <c r="BW59" s="48">
        <v>0</v>
      </c>
      <c r="BX59" s="4">
        <v>0</v>
      </c>
      <c r="BY59" s="49">
        <v>0</v>
      </c>
      <c r="BZ59" s="48">
        <v>0</v>
      </c>
      <c r="CA59" s="4">
        <v>0</v>
      </c>
      <c r="CB59" s="49">
        <v>0</v>
      </c>
      <c r="CC59" s="48">
        <v>0</v>
      </c>
      <c r="CD59" s="4">
        <v>0</v>
      </c>
      <c r="CE59" s="49">
        <v>0</v>
      </c>
      <c r="CF59" s="7">
        <f t="shared" si="13"/>
        <v>0</v>
      </c>
      <c r="CG59" s="11">
        <f t="shared" si="14"/>
        <v>0</v>
      </c>
    </row>
    <row r="60" spans="1:189" x14ac:dyDescent="0.3">
      <c r="A60" s="66">
        <v>2013</v>
      </c>
      <c r="B60" s="67" t="s">
        <v>7</v>
      </c>
      <c r="C60" s="48">
        <v>0</v>
      </c>
      <c r="D60" s="4">
        <v>0</v>
      </c>
      <c r="E60" s="49">
        <v>0</v>
      </c>
      <c r="F60" s="48">
        <v>0</v>
      </c>
      <c r="G60" s="4">
        <v>0</v>
      </c>
      <c r="H60" s="49">
        <v>0</v>
      </c>
      <c r="I60" s="48">
        <v>0</v>
      </c>
      <c r="J60" s="4">
        <v>0</v>
      </c>
      <c r="K60" s="49">
        <v>0</v>
      </c>
      <c r="L60" s="48">
        <v>0</v>
      </c>
      <c r="M60" s="4">
        <v>0</v>
      </c>
      <c r="N60" s="49">
        <v>0</v>
      </c>
      <c r="O60" s="48">
        <v>0</v>
      </c>
      <c r="P60" s="4">
        <v>0</v>
      </c>
      <c r="Q60" s="49">
        <v>0</v>
      </c>
      <c r="R60" s="48">
        <v>0</v>
      </c>
      <c r="S60" s="4">
        <v>0</v>
      </c>
      <c r="T60" s="49">
        <v>0</v>
      </c>
      <c r="U60" s="48">
        <v>0</v>
      </c>
      <c r="V60" s="4">
        <v>0</v>
      </c>
      <c r="W60" s="49">
        <v>0</v>
      </c>
      <c r="X60" s="48">
        <v>0</v>
      </c>
      <c r="Y60" s="4">
        <v>0</v>
      </c>
      <c r="Z60" s="49">
        <f t="shared" si="12"/>
        <v>0</v>
      </c>
      <c r="AA60" s="48">
        <v>0</v>
      </c>
      <c r="AB60" s="4">
        <v>0</v>
      </c>
      <c r="AC60" s="49">
        <v>0</v>
      </c>
      <c r="AD60" s="48">
        <v>0</v>
      </c>
      <c r="AE60" s="4">
        <v>0</v>
      </c>
      <c r="AF60" s="49">
        <v>0</v>
      </c>
      <c r="AG60" s="48">
        <v>0</v>
      </c>
      <c r="AH60" s="4">
        <v>0</v>
      </c>
      <c r="AI60" s="49">
        <v>0</v>
      </c>
      <c r="AJ60" s="48">
        <v>0</v>
      </c>
      <c r="AK60" s="4">
        <v>0</v>
      </c>
      <c r="AL60" s="49">
        <v>0</v>
      </c>
      <c r="AM60" s="48">
        <v>0</v>
      </c>
      <c r="AN60" s="4">
        <v>0</v>
      </c>
      <c r="AO60" s="49">
        <v>0</v>
      </c>
      <c r="AP60" s="48">
        <v>0</v>
      </c>
      <c r="AQ60" s="4">
        <v>0</v>
      </c>
      <c r="AR60" s="49">
        <v>0</v>
      </c>
      <c r="AS60" s="48">
        <v>0</v>
      </c>
      <c r="AT60" s="4">
        <v>0</v>
      </c>
      <c r="AU60" s="49">
        <v>0</v>
      </c>
      <c r="AV60" s="48">
        <v>0</v>
      </c>
      <c r="AW60" s="4">
        <v>0</v>
      </c>
      <c r="AX60" s="49">
        <v>0</v>
      </c>
      <c r="AY60" s="48">
        <v>0</v>
      </c>
      <c r="AZ60" s="4">
        <v>0</v>
      </c>
      <c r="BA60" s="49">
        <v>0</v>
      </c>
      <c r="BB60" s="48">
        <v>0</v>
      </c>
      <c r="BC60" s="4">
        <v>0</v>
      </c>
      <c r="BD60" s="49">
        <v>0</v>
      </c>
      <c r="BE60" s="48">
        <v>0</v>
      </c>
      <c r="BF60" s="4">
        <v>0</v>
      </c>
      <c r="BG60" s="49">
        <v>0</v>
      </c>
      <c r="BH60" s="48">
        <v>0</v>
      </c>
      <c r="BI60" s="4">
        <v>0</v>
      </c>
      <c r="BJ60" s="49">
        <v>0</v>
      </c>
      <c r="BK60" s="48">
        <v>0</v>
      </c>
      <c r="BL60" s="4">
        <v>0</v>
      </c>
      <c r="BM60" s="49">
        <v>0</v>
      </c>
      <c r="BN60" s="48">
        <v>0</v>
      </c>
      <c r="BO60" s="4">
        <v>0</v>
      </c>
      <c r="BP60" s="49">
        <v>0</v>
      </c>
      <c r="BQ60" s="48">
        <v>0</v>
      </c>
      <c r="BR60" s="4">
        <v>0</v>
      </c>
      <c r="BS60" s="49">
        <v>0</v>
      </c>
      <c r="BT60" s="48">
        <v>0</v>
      </c>
      <c r="BU60" s="4">
        <v>0</v>
      </c>
      <c r="BV60" s="49">
        <v>0</v>
      </c>
      <c r="BW60" s="48">
        <v>0</v>
      </c>
      <c r="BX60" s="4">
        <v>0</v>
      </c>
      <c r="BY60" s="49">
        <v>0</v>
      </c>
      <c r="BZ60" s="48">
        <v>0</v>
      </c>
      <c r="CA60" s="4">
        <v>0</v>
      </c>
      <c r="CB60" s="49">
        <v>0</v>
      </c>
      <c r="CC60" s="48">
        <v>0</v>
      </c>
      <c r="CD60" s="4">
        <v>0</v>
      </c>
      <c r="CE60" s="49">
        <v>0</v>
      </c>
      <c r="CF60" s="7">
        <f t="shared" si="13"/>
        <v>0</v>
      </c>
      <c r="CG60" s="11">
        <f t="shared" si="14"/>
        <v>0</v>
      </c>
    </row>
    <row r="61" spans="1:189" x14ac:dyDescent="0.3">
      <c r="A61" s="66">
        <v>2013</v>
      </c>
      <c r="B61" s="67" t="s">
        <v>8</v>
      </c>
      <c r="C61" s="48">
        <v>0</v>
      </c>
      <c r="D61" s="4">
        <v>0</v>
      </c>
      <c r="E61" s="49">
        <v>0</v>
      </c>
      <c r="F61" s="48">
        <v>0</v>
      </c>
      <c r="G61" s="4">
        <v>0</v>
      </c>
      <c r="H61" s="49">
        <v>0</v>
      </c>
      <c r="I61" s="48">
        <v>0</v>
      </c>
      <c r="J61" s="4">
        <v>0</v>
      </c>
      <c r="K61" s="49">
        <v>0</v>
      </c>
      <c r="L61" s="48">
        <v>0</v>
      </c>
      <c r="M61" s="4">
        <v>0</v>
      </c>
      <c r="N61" s="49">
        <v>0</v>
      </c>
      <c r="O61" s="48">
        <v>0</v>
      </c>
      <c r="P61" s="4">
        <v>0</v>
      </c>
      <c r="Q61" s="49">
        <v>0</v>
      </c>
      <c r="R61" s="48">
        <v>0</v>
      </c>
      <c r="S61" s="4">
        <v>0</v>
      </c>
      <c r="T61" s="49">
        <v>0</v>
      </c>
      <c r="U61" s="48">
        <v>0</v>
      </c>
      <c r="V61" s="4">
        <v>0</v>
      </c>
      <c r="W61" s="49">
        <v>0</v>
      </c>
      <c r="X61" s="48">
        <v>0</v>
      </c>
      <c r="Y61" s="4">
        <v>0</v>
      </c>
      <c r="Z61" s="49">
        <f t="shared" si="12"/>
        <v>0</v>
      </c>
      <c r="AA61" s="48">
        <v>0</v>
      </c>
      <c r="AB61" s="4">
        <v>0</v>
      </c>
      <c r="AC61" s="49">
        <v>0</v>
      </c>
      <c r="AD61" s="48">
        <v>0</v>
      </c>
      <c r="AE61" s="4">
        <v>0</v>
      </c>
      <c r="AF61" s="49">
        <v>0</v>
      </c>
      <c r="AG61" s="48">
        <v>0</v>
      </c>
      <c r="AH61" s="4">
        <v>0</v>
      </c>
      <c r="AI61" s="49">
        <v>0</v>
      </c>
      <c r="AJ61" s="48">
        <v>0</v>
      </c>
      <c r="AK61" s="4">
        <v>0</v>
      </c>
      <c r="AL61" s="49">
        <v>0</v>
      </c>
      <c r="AM61" s="48">
        <v>0</v>
      </c>
      <c r="AN61" s="4">
        <v>0</v>
      </c>
      <c r="AO61" s="49">
        <v>0</v>
      </c>
      <c r="AP61" s="48">
        <v>0</v>
      </c>
      <c r="AQ61" s="4">
        <v>0</v>
      </c>
      <c r="AR61" s="49">
        <v>0</v>
      </c>
      <c r="AS61" s="48">
        <v>0</v>
      </c>
      <c r="AT61" s="4">
        <v>0</v>
      </c>
      <c r="AU61" s="49">
        <v>0</v>
      </c>
      <c r="AV61" s="48">
        <v>0</v>
      </c>
      <c r="AW61" s="4">
        <v>0</v>
      </c>
      <c r="AX61" s="49">
        <v>0</v>
      </c>
      <c r="AY61" s="48">
        <v>0</v>
      </c>
      <c r="AZ61" s="4">
        <v>0</v>
      </c>
      <c r="BA61" s="49">
        <v>0</v>
      </c>
      <c r="BB61" s="48">
        <v>0</v>
      </c>
      <c r="BC61" s="4">
        <v>0</v>
      </c>
      <c r="BD61" s="49">
        <v>0</v>
      </c>
      <c r="BE61" s="48">
        <v>0</v>
      </c>
      <c r="BF61" s="4">
        <v>0</v>
      </c>
      <c r="BG61" s="49">
        <v>0</v>
      </c>
      <c r="BH61" s="48">
        <v>0</v>
      </c>
      <c r="BI61" s="4">
        <v>0</v>
      </c>
      <c r="BJ61" s="49">
        <v>0</v>
      </c>
      <c r="BK61" s="48">
        <v>0</v>
      </c>
      <c r="BL61" s="4">
        <v>0</v>
      </c>
      <c r="BM61" s="49">
        <v>0</v>
      </c>
      <c r="BN61" s="48">
        <v>0</v>
      </c>
      <c r="BO61" s="4">
        <v>0</v>
      </c>
      <c r="BP61" s="49">
        <v>0</v>
      </c>
      <c r="BQ61" s="48">
        <v>0</v>
      </c>
      <c r="BR61" s="4">
        <v>0</v>
      </c>
      <c r="BS61" s="49">
        <v>0</v>
      </c>
      <c r="BT61" s="48">
        <v>0</v>
      </c>
      <c r="BU61" s="4">
        <v>0</v>
      </c>
      <c r="BV61" s="49">
        <v>0</v>
      </c>
      <c r="BW61" s="48">
        <v>0</v>
      </c>
      <c r="BX61" s="4">
        <v>0</v>
      </c>
      <c r="BY61" s="49">
        <v>0</v>
      </c>
      <c r="BZ61" s="48">
        <v>0</v>
      </c>
      <c r="CA61" s="4">
        <v>0</v>
      </c>
      <c r="CB61" s="49">
        <v>0</v>
      </c>
      <c r="CC61" s="48">
        <v>0</v>
      </c>
      <c r="CD61" s="4">
        <v>0</v>
      </c>
      <c r="CE61" s="49">
        <v>0</v>
      </c>
      <c r="CF61" s="7">
        <f t="shared" si="13"/>
        <v>0</v>
      </c>
      <c r="CG61" s="11">
        <f t="shared" si="14"/>
        <v>0</v>
      </c>
    </row>
    <row r="62" spans="1:189" x14ac:dyDescent="0.3">
      <c r="A62" s="66">
        <v>2013</v>
      </c>
      <c r="B62" s="67" t="s">
        <v>9</v>
      </c>
      <c r="C62" s="48">
        <v>0</v>
      </c>
      <c r="D62" s="4">
        <v>0</v>
      </c>
      <c r="E62" s="49">
        <v>0</v>
      </c>
      <c r="F62" s="48">
        <v>0</v>
      </c>
      <c r="G62" s="4">
        <v>0</v>
      </c>
      <c r="H62" s="49">
        <v>0</v>
      </c>
      <c r="I62" s="48">
        <v>0</v>
      </c>
      <c r="J62" s="4">
        <v>0</v>
      </c>
      <c r="K62" s="49">
        <v>0</v>
      </c>
      <c r="L62" s="48">
        <v>0</v>
      </c>
      <c r="M62" s="4">
        <v>0</v>
      </c>
      <c r="N62" s="49">
        <v>0</v>
      </c>
      <c r="O62" s="48">
        <v>0</v>
      </c>
      <c r="P62" s="4">
        <v>0</v>
      </c>
      <c r="Q62" s="49">
        <v>0</v>
      </c>
      <c r="R62" s="48">
        <v>0</v>
      </c>
      <c r="S62" s="4">
        <v>0</v>
      </c>
      <c r="T62" s="49">
        <v>0</v>
      </c>
      <c r="U62" s="48">
        <v>0</v>
      </c>
      <c r="V62" s="4">
        <v>0</v>
      </c>
      <c r="W62" s="49">
        <v>0</v>
      </c>
      <c r="X62" s="48">
        <v>0</v>
      </c>
      <c r="Y62" s="4">
        <v>0</v>
      </c>
      <c r="Z62" s="49">
        <f t="shared" si="12"/>
        <v>0</v>
      </c>
      <c r="AA62" s="48">
        <v>0</v>
      </c>
      <c r="AB62" s="4">
        <v>0</v>
      </c>
      <c r="AC62" s="49">
        <v>0</v>
      </c>
      <c r="AD62" s="48">
        <v>0</v>
      </c>
      <c r="AE62" s="4">
        <v>0</v>
      </c>
      <c r="AF62" s="49">
        <v>0</v>
      </c>
      <c r="AG62" s="48">
        <v>0</v>
      </c>
      <c r="AH62" s="4">
        <v>0</v>
      </c>
      <c r="AI62" s="49">
        <v>0</v>
      </c>
      <c r="AJ62" s="48">
        <v>0</v>
      </c>
      <c r="AK62" s="4">
        <v>0</v>
      </c>
      <c r="AL62" s="49">
        <v>0</v>
      </c>
      <c r="AM62" s="48">
        <v>0</v>
      </c>
      <c r="AN62" s="4">
        <v>0</v>
      </c>
      <c r="AO62" s="49">
        <v>0</v>
      </c>
      <c r="AP62" s="48">
        <v>0</v>
      </c>
      <c r="AQ62" s="4">
        <v>0</v>
      </c>
      <c r="AR62" s="49">
        <v>0</v>
      </c>
      <c r="AS62" s="48">
        <v>0</v>
      </c>
      <c r="AT62" s="4">
        <v>0</v>
      </c>
      <c r="AU62" s="49">
        <v>0</v>
      </c>
      <c r="AV62" s="48">
        <v>0</v>
      </c>
      <c r="AW62" s="4">
        <v>0</v>
      </c>
      <c r="AX62" s="49">
        <v>0</v>
      </c>
      <c r="AY62" s="48">
        <v>0</v>
      </c>
      <c r="AZ62" s="4">
        <v>0</v>
      </c>
      <c r="BA62" s="49">
        <v>0</v>
      </c>
      <c r="BB62" s="48">
        <v>0</v>
      </c>
      <c r="BC62" s="4">
        <v>0</v>
      </c>
      <c r="BD62" s="49">
        <v>0</v>
      </c>
      <c r="BE62" s="48">
        <v>0</v>
      </c>
      <c r="BF62" s="4">
        <v>0</v>
      </c>
      <c r="BG62" s="49">
        <v>0</v>
      </c>
      <c r="BH62" s="48">
        <v>0</v>
      </c>
      <c r="BI62" s="4">
        <v>0</v>
      </c>
      <c r="BJ62" s="49">
        <v>0</v>
      </c>
      <c r="BK62" s="48">
        <v>0</v>
      </c>
      <c r="BL62" s="4">
        <v>0</v>
      </c>
      <c r="BM62" s="49">
        <v>0</v>
      </c>
      <c r="BN62" s="48">
        <v>0</v>
      </c>
      <c r="BO62" s="4">
        <v>0</v>
      </c>
      <c r="BP62" s="49">
        <v>0</v>
      </c>
      <c r="BQ62" s="48">
        <v>0</v>
      </c>
      <c r="BR62" s="4">
        <v>0</v>
      </c>
      <c r="BS62" s="49">
        <v>0</v>
      </c>
      <c r="BT62" s="48">
        <v>0</v>
      </c>
      <c r="BU62" s="4">
        <v>0</v>
      </c>
      <c r="BV62" s="49">
        <v>0</v>
      </c>
      <c r="BW62" s="48">
        <v>0</v>
      </c>
      <c r="BX62" s="4">
        <v>0</v>
      </c>
      <c r="BY62" s="49">
        <v>0</v>
      </c>
      <c r="BZ62" s="48">
        <v>0</v>
      </c>
      <c r="CA62" s="4">
        <v>0</v>
      </c>
      <c r="CB62" s="49">
        <v>0</v>
      </c>
      <c r="CC62" s="48">
        <v>0</v>
      </c>
      <c r="CD62" s="4">
        <v>0</v>
      </c>
      <c r="CE62" s="49">
        <v>0</v>
      </c>
      <c r="CF62" s="7">
        <f t="shared" si="13"/>
        <v>0</v>
      </c>
      <c r="CG62" s="11">
        <f t="shared" si="14"/>
        <v>0</v>
      </c>
    </row>
    <row r="63" spans="1:189" x14ac:dyDescent="0.3">
      <c r="A63" s="66">
        <v>2013</v>
      </c>
      <c r="B63" s="67" t="s">
        <v>10</v>
      </c>
      <c r="C63" s="48">
        <v>0</v>
      </c>
      <c r="D63" s="4">
        <v>0</v>
      </c>
      <c r="E63" s="49">
        <v>0</v>
      </c>
      <c r="F63" s="48">
        <v>0</v>
      </c>
      <c r="G63" s="4">
        <v>0</v>
      </c>
      <c r="H63" s="49">
        <v>0</v>
      </c>
      <c r="I63" s="48">
        <v>0</v>
      </c>
      <c r="J63" s="4">
        <v>0</v>
      </c>
      <c r="K63" s="49">
        <v>0</v>
      </c>
      <c r="L63" s="48">
        <v>0</v>
      </c>
      <c r="M63" s="4">
        <v>0</v>
      </c>
      <c r="N63" s="49">
        <v>0</v>
      </c>
      <c r="O63" s="48">
        <v>0</v>
      </c>
      <c r="P63" s="4">
        <v>0</v>
      </c>
      <c r="Q63" s="49">
        <v>0</v>
      </c>
      <c r="R63" s="48">
        <v>0</v>
      </c>
      <c r="S63" s="4">
        <v>0</v>
      </c>
      <c r="T63" s="49">
        <v>0</v>
      </c>
      <c r="U63" s="48">
        <v>0</v>
      </c>
      <c r="V63" s="4">
        <v>0</v>
      </c>
      <c r="W63" s="49">
        <v>0</v>
      </c>
      <c r="X63" s="48">
        <v>0</v>
      </c>
      <c r="Y63" s="4">
        <v>0</v>
      </c>
      <c r="Z63" s="49">
        <f t="shared" si="12"/>
        <v>0</v>
      </c>
      <c r="AA63" s="48">
        <v>0</v>
      </c>
      <c r="AB63" s="4">
        <v>0</v>
      </c>
      <c r="AC63" s="49">
        <v>0</v>
      </c>
      <c r="AD63" s="48">
        <v>0</v>
      </c>
      <c r="AE63" s="4">
        <v>0</v>
      </c>
      <c r="AF63" s="49">
        <v>0</v>
      </c>
      <c r="AG63" s="48">
        <v>0</v>
      </c>
      <c r="AH63" s="4">
        <v>0</v>
      </c>
      <c r="AI63" s="49">
        <v>0</v>
      </c>
      <c r="AJ63" s="48">
        <v>0</v>
      </c>
      <c r="AK63" s="4">
        <v>0</v>
      </c>
      <c r="AL63" s="49">
        <v>0</v>
      </c>
      <c r="AM63" s="48">
        <v>0</v>
      </c>
      <c r="AN63" s="4">
        <v>0</v>
      </c>
      <c r="AO63" s="49">
        <v>0</v>
      </c>
      <c r="AP63" s="48">
        <v>0</v>
      </c>
      <c r="AQ63" s="4">
        <v>0</v>
      </c>
      <c r="AR63" s="49">
        <v>0</v>
      </c>
      <c r="AS63" s="48">
        <v>0</v>
      </c>
      <c r="AT63" s="4">
        <v>0</v>
      </c>
      <c r="AU63" s="49">
        <v>0</v>
      </c>
      <c r="AV63" s="48">
        <v>0</v>
      </c>
      <c r="AW63" s="4">
        <v>0</v>
      </c>
      <c r="AX63" s="49">
        <v>0</v>
      </c>
      <c r="AY63" s="48">
        <v>0</v>
      </c>
      <c r="AZ63" s="4">
        <v>0</v>
      </c>
      <c r="BA63" s="49">
        <v>0</v>
      </c>
      <c r="BB63" s="48">
        <v>0</v>
      </c>
      <c r="BC63" s="4">
        <v>0</v>
      </c>
      <c r="BD63" s="49">
        <v>0</v>
      </c>
      <c r="BE63" s="48">
        <v>0</v>
      </c>
      <c r="BF63" s="4">
        <v>0</v>
      </c>
      <c r="BG63" s="49">
        <v>0</v>
      </c>
      <c r="BH63" s="48">
        <v>0</v>
      </c>
      <c r="BI63" s="4">
        <v>0</v>
      </c>
      <c r="BJ63" s="49">
        <v>0</v>
      </c>
      <c r="BK63" s="48">
        <v>0</v>
      </c>
      <c r="BL63" s="4">
        <v>0</v>
      </c>
      <c r="BM63" s="49">
        <v>0</v>
      </c>
      <c r="BN63" s="48">
        <v>0</v>
      </c>
      <c r="BO63" s="4">
        <v>0</v>
      </c>
      <c r="BP63" s="49">
        <v>0</v>
      </c>
      <c r="BQ63" s="48">
        <v>0</v>
      </c>
      <c r="BR63" s="4">
        <v>0</v>
      </c>
      <c r="BS63" s="49">
        <v>0</v>
      </c>
      <c r="BT63" s="48">
        <v>0</v>
      </c>
      <c r="BU63" s="4">
        <v>0</v>
      </c>
      <c r="BV63" s="49">
        <v>0</v>
      </c>
      <c r="BW63" s="48">
        <v>0</v>
      </c>
      <c r="BX63" s="4">
        <v>0</v>
      </c>
      <c r="BY63" s="49">
        <v>0</v>
      </c>
      <c r="BZ63" s="48">
        <v>0</v>
      </c>
      <c r="CA63" s="4">
        <v>0</v>
      </c>
      <c r="CB63" s="49">
        <v>0</v>
      </c>
      <c r="CC63" s="48">
        <v>0</v>
      </c>
      <c r="CD63" s="4">
        <v>0</v>
      </c>
      <c r="CE63" s="49">
        <v>0</v>
      </c>
      <c r="CF63" s="7">
        <f t="shared" si="13"/>
        <v>0</v>
      </c>
      <c r="CG63" s="11">
        <f t="shared" si="14"/>
        <v>0</v>
      </c>
    </row>
    <row r="64" spans="1:189" x14ac:dyDescent="0.3">
      <c r="A64" s="66">
        <v>2013</v>
      </c>
      <c r="B64" s="67" t="s">
        <v>11</v>
      </c>
      <c r="C64" s="48">
        <v>24</v>
      </c>
      <c r="D64" s="4">
        <v>153.91399999999999</v>
      </c>
      <c r="E64" s="49">
        <f t="shared" ref="E64" si="15">D64/C64*1000</f>
        <v>6413.083333333333</v>
      </c>
      <c r="F64" s="48">
        <v>0</v>
      </c>
      <c r="G64" s="4">
        <v>0</v>
      </c>
      <c r="H64" s="49">
        <v>0</v>
      </c>
      <c r="I64" s="48">
        <v>0</v>
      </c>
      <c r="J64" s="4">
        <v>0</v>
      </c>
      <c r="K64" s="49">
        <v>0</v>
      </c>
      <c r="L64" s="48">
        <v>0</v>
      </c>
      <c r="M64" s="4">
        <v>0</v>
      </c>
      <c r="N64" s="49">
        <v>0</v>
      </c>
      <c r="O64" s="48">
        <v>0</v>
      </c>
      <c r="P64" s="4">
        <v>0</v>
      </c>
      <c r="Q64" s="49">
        <v>0</v>
      </c>
      <c r="R64" s="48">
        <v>0</v>
      </c>
      <c r="S64" s="4">
        <v>0</v>
      </c>
      <c r="T64" s="49">
        <v>0</v>
      </c>
      <c r="U64" s="48">
        <v>0</v>
      </c>
      <c r="V64" s="4">
        <v>0</v>
      </c>
      <c r="W64" s="49">
        <v>0</v>
      </c>
      <c r="X64" s="48">
        <v>0</v>
      </c>
      <c r="Y64" s="4">
        <v>0</v>
      </c>
      <c r="Z64" s="49">
        <f t="shared" si="12"/>
        <v>0</v>
      </c>
      <c r="AA64" s="48">
        <v>0</v>
      </c>
      <c r="AB64" s="4">
        <v>0</v>
      </c>
      <c r="AC64" s="49">
        <v>0</v>
      </c>
      <c r="AD64" s="48">
        <v>0</v>
      </c>
      <c r="AE64" s="4">
        <v>0</v>
      </c>
      <c r="AF64" s="49">
        <v>0</v>
      </c>
      <c r="AG64" s="48">
        <v>0</v>
      </c>
      <c r="AH64" s="4">
        <v>0</v>
      </c>
      <c r="AI64" s="49">
        <v>0</v>
      </c>
      <c r="AJ64" s="48">
        <v>0</v>
      </c>
      <c r="AK64" s="4">
        <v>0</v>
      </c>
      <c r="AL64" s="49">
        <v>0</v>
      </c>
      <c r="AM64" s="48">
        <v>0</v>
      </c>
      <c r="AN64" s="4">
        <v>0</v>
      </c>
      <c r="AO64" s="49">
        <v>0</v>
      </c>
      <c r="AP64" s="48">
        <v>0</v>
      </c>
      <c r="AQ64" s="4">
        <v>0</v>
      </c>
      <c r="AR64" s="49">
        <v>0</v>
      </c>
      <c r="AS64" s="48">
        <v>0</v>
      </c>
      <c r="AT64" s="4">
        <v>0</v>
      </c>
      <c r="AU64" s="49">
        <v>0</v>
      </c>
      <c r="AV64" s="48">
        <v>0</v>
      </c>
      <c r="AW64" s="4">
        <v>0</v>
      </c>
      <c r="AX64" s="49">
        <v>0</v>
      </c>
      <c r="AY64" s="48">
        <v>0</v>
      </c>
      <c r="AZ64" s="4">
        <v>0</v>
      </c>
      <c r="BA64" s="49">
        <v>0</v>
      </c>
      <c r="BB64" s="48">
        <v>0</v>
      </c>
      <c r="BC64" s="4">
        <v>0</v>
      </c>
      <c r="BD64" s="49">
        <v>0</v>
      </c>
      <c r="BE64" s="48">
        <v>0</v>
      </c>
      <c r="BF64" s="4">
        <v>0</v>
      </c>
      <c r="BG64" s="49">
        <v>0</v>
      </c>
      <c r="BH64" s="48">
        <v>0.7</v>
      </c>
      <c r="BI64" s="4">
        <v>5.6040000000000001</v>
      </c>
      <c r="BJ64" s="49">
        <f t="shared" ref="BJ64" si="16">BI64/BH64*1000</f>
        <v>8005.7142857142871</v>
      </c>
      <c r="BK64" s="48">
        <v>0</v>
      </c>
      <c r="BL64" s="4">
        <v>0</v>
      </c>
      <c r="BM64" s="49">
        <v>0</v>
      </c>
      <c r="BN64" s="48">
        <v>0</v>
      </c>
      <c r="BO64" s="4">
        <v>0</v>
      </c>
      <c r="BP64" s="49">
        <v>0</v>
      </c>
      <c r="BQ64" s="48">
        <v>0</v>
      </c>
      <c r="BR64" s="4">
        <v>0</v>
      </c>
      <c r="BS64" s="49">
        <v>0</v>
      </c>
      <c r="BT64" s="48">
        <v>0</v>
      </c>
      <c r="BU64" s="4">
        <v>0</v>
      </c>
      <c r="BV64" s="49">
        <v>0</v>
      </c>
      <c r="BW64" s="48">
        <v>0</v>
      </c>
      <c r="BX64" s="4">
        <v>0</v>
      </c>
      <c r="BY64" s="49">
        <v>0</v>
      </c>
      <c r="BZ64" s="48">
        <v>0</v>
      </c>
      <c r="CA64" s="4">
        <v>0</v>
      </c>
      <c r="CB64" s="49">
        <v>0</v>
      </c>
      <c r="CC64" s="48">
        <v>8.9999999999999993E-3</v>
      </c>
      <c r="CD64" s="4">
        <v>1.08</v>
      </c>
      <c r="CE64" s="49">
        <f t="shared" ref="CE64:CE66" si="17">CD64/CC64*1000</f>
        <v>120000.00000000001</v>
      </c>
      <c r="CF64" s="7">
        <f t="shared" si="13"/>
        <v>24.709</v>
      </c>
      <c r="CG64" s="11">
        <f t="shared" si="14"/>
        <v>160.59800000000001</v>
      </c>
    </row>
    <row r="65" spans="1:85" x14ac:dyDescent="0.3">
      <c r="A65" s="66">
        <v>2013</v>
      </c>
      <c r="B65" s="67" t="s">
        <v>12</v>
      </c>
      <c r="C65" s="48">
        <v>0</v>
      </c>
      <c r="D65" s="4">
        <v>0</v>
      </c>
      <c r="E65" s="49">
        <v>0</v>
      </c>
      <c r="F65" s="48">
        <v>0</v>
      </c>
      <c r="G65" s="4">
        <v>0</v>
      </c>
      <c r="H65" s="49">
        <v>0</v>
      </c>
      <c r="I65" s="48">
        <v>0</v>
      </c>
      <c r="J65" s="4">
        <v>0</v>
      </c>
      <c r="K65" s="49">
        <v>0</v>
      </c>
      <c r="L65" s="48">
        <v>0</v>
      </c>
      <c r="M65" s="4">
        <v>0</v>
      </c>
      <c r="N65" s="49">
        <v>0</v>
      </c>
      <c r="O65" s="48">
        <v>0</v>
      </c>
      <c r="P65" s="4">
        <v>0</v>
      </c>
      <c r="Q65" s="49">
        <v>0</v>
      </c>
      <c r="R65" s="48">
        <v>0</v>
      </c>
      <c r="S65" s="4">
        <v>0</v>
      </c>
      <c r="T65" s="49">
        <v>0</v>
      </c>
      <c r="U65" s="48">
        <v>0</v>
      </c>
      <c r="V65" s="4">
        <v>0</v>
      </c>
      <c r="W65" s="49">
        <v>0</v>
      </c>
      <c r="X65" s="48">
        <v>0</v>
      </c>
      <c r="Y65" s="4">
        <v>0</v>
      </c>
      <c r="Z65" s="49">
        <f t="shared" si="12"/>
        <v>0</v>
      </c>
      <c r="AA65" s="48">
        <v>0</v>
      </c>
      <c r="AB65" s="4">
        <v>0</v>
      </c>
      <c r="AC65" s="49">
        <v>0</v>
      </c>
      <c r="AD65" s="48">
        <v>0</v>
      </c>
      <c r="AE65" s="4">
        <v>0</v>
      </c>
      <c r="AF65" s="49">
        <v>0</v>
      </c>
      <c r="AG65" s="48">
        <v>0</v>
      </c>
      <c r="AH65" s="4">
        <v>0</v>
      </c>
      <c r="AI65" s="49">
        <v>0</v>
      </c>
      <c r="AJ65" s="48">
        <v>0</v>
      </c>
      <c r="AK65" s="4">
        <v>0</v>
      </c>
      <c r="AL65" s="49">
        <v>0</v>
      </c>
      <c r="AM65" s="48">
        <v>0</v>
      </c>
      <c r="AN65" s="4">
        <v>0</v>
      </c>
      <c r="AO65" s="49">
        <v>0</v>
      </c>
      <c r="AP65" s="48">
        <v>0</v>
      </c>
      <c r="AQ65" s="4">
        <v>0</v>
      </c>
      <c r="AR65" s="49">
        <v>0</v>
      </c>
      <c r="AS65" s="48">
        <v>0</v>
      </c>
      <c r="AT65" s="4">
        <v>0</v>
      </c>
      <c r="AU65" s="49">
        <v>0</v>
      </c>
      <c r="AV65" s="48">
        <v>0</v>
      </c>
      <c r="AW65" s="4">
        <v>0</v>
      </c>
      <c r="AX65" s="49">
        <v>0</v>
      </c>
      <c r="AY65" s="48">
        <v>0</v>
      </c>
      <c r="AZ65" s="4">
        <v>0</v>
      </c>
      <c r="BA65" s="49">
        <v>0</v>
      </c>
      <c r="BB65" s="48">
        <v>0</v>
      </c>
      <c r="BC65" s="4">
        <v>0</v>
      </c>
      <c r="BD65" s="49">
        <v>0</v>
      </c>
      <c r="BE65" s="48">
        <v>0</v>
      </c>
      <c r="BF65" s="4">
        <v>0</v>
      </c>
      <c r="BG65" s="49">
        <v>0</v>
      </c>
      <c r="BH65" s="48">
        <v>0</v>
      </c>
      <c r="BI65" s="4">
        <v>0</v>
      </c>
      <c r="BJ65" s="49">
        <v>0</v>
      </c>
      <c r="BK65" s="48">
        <v>0</v>
      </c>
      <c r="BL65" s="4">
        <v>0</v>
      </c>
      <c r="BM65" s="49">
        <v>0</v>
      </c>
      <c r="BN65" s="48">
        <v>0</v>
      </c>
      <c r="BO65" s="4">
        <v>0</v>
      </c>
      <c r="BP65" s="49">
        <v>0</v>
      </c>
      <c r="BQ65" s="48">
        <v>0</v>
      </c>
      <c r="BR65" s="4">
        <v>0</v>
      </c>
      <c r="BS65" s="49">
        <v>0</v>
      </c>
      <c r="BT65" s="48">
        <v>0</v>
      </c>
      <c r="BU65" s="4">
        <v>0</v>
      </c>
      <c r="BV65" s="49">
        <v>0</v>
      </c>
      <c r="BW65" s="48">
        <v>0</v>
      </c>
      <c r="BX65" s="4">
        <v>0</v>
      </c>
      <c r="BY65" s="49">
        <v>0</v>
      </c>
      <c r="BZ65" s="48">
        <v>0</v>
      </c>
      <c r="CA65" s="4">
        <v>0</v>
      </c>
      <c r="CB65" s="49">
        <v>0</v>
      </c>
      <c r="CC65" s="48">
        <v>0</v>
      </c>
      <c r="CD65" s="4">
        <v>0</v>
      </c>
      <c r="CE65" s="49">
        <v>0</v>
      </c>
      <c r="CF65" s="7">
        <f t="shared" si="13"/>
        <v>0</v>
      </c>
      <c r="CG65" s="11">
        <f t="shared" si="14"/>
        <v>0</v>
      </c>
    </row>
    <row r="66" spans="1:85" x14ac:dyDescent="0.3">
      <c r="A66" s="66">
        <v>2013</v>
      </c>
      <c r="B66" s="67" t="s">
        <v>13</v>
      </c>
      <c r="C66" s="48">
        <v>0</v>
      </c>
      <c r="D66" s="4">
        <v>0</v>
      </c>
      <c r="E66" s="49">
        <v>0</v>
      </c>
      <c r="F66" s="48">
        <v>0</v>
      </c>
      <c r="G66" s="4">
        <v>0</v>
      </c>
      <c r="H66" s="49">
        <v>0</v>
      </c>
      <c r="I66" s="48">
        <v>0</v>
      </c>
      <c r="J66" s="4">
        <v>0</v>
      </c>
      <c r="K66" s="49">
        <v>0</v>
      </c>
      <c r="L66" s="48">
        <v>0</v>
      </c>
      <c r="M66" s="4">
        <v>0</v>
      </c>
      <c r="N66" s="49">
        <v>0</v>
      </c>
      <c r="O66" s="48">
        <v>0</v>
      </c>
      <c r="P66" s="4">
        <v>0</v>
      </c>
      <c r="Q66" s="49">
        <v>0</v>
      </c>
      <c r="R66" s="48">
        <v>0</v>
      </c>
      <c r="S66" s="4">
        <v>0</v>
      </c>
      <c r="T66" s="49">
        <v>0</v>
      </c>
      <c r="U66" s="48">
        <v>0</v>
      </c>
      <c r="V66" s="4">
        <v>0</v>
      </c>
      <c r="W66" s="49">
        <v>0</v>
      </c>
      <c r="X66" s="48">
        <v>0</v>
      </c>
      <c r="Y66" s="4">
        <v>0</v>
      </c>
      <c r="Z66" s="49">
        <f t="shared" si="12"/>
        <v>0</v>
      </c>
      <c r="AA66" s="48">
        <v>102</v>
      </c>
      <c r="AB66" s="4">
        <v>470.76</v>
      </c>
      <c r="AC66" s="49">
        <f t="shared" ref="AC66" si="18">AB66/AA66*1000</f>
        <v>4615.2941176470586</v>
      </c>
      <c r="AD66" s="48">
        <v>0</v>
      </c>
      <c r="AE66" s="4">
        <v>0</v>
      </c>
      <c r="AF66" s="49">
        <v>0</v>
      </c>
      <c r="AG66" s="48">
        <v>0</v>
      </c>
      <c r="AH66" s="4">
        <v>0</v>
      </c>
      <c r="AI66" s="49">
        <v>0</v>
      </c>
      <c r="AJ66" s="48">
        <v>0</v>
      </c>
      <c r="AK66" s="4">
        <v>0</v>
      </c>
      <c r="AL66" s="49">
        <v>0</v>
      </c>
      <c r="AM66" s="48">
        <v>0</v>
      </c>
      <c r="AN66" s="4">
        <v>0</v>
      </c>
      <c r="AO66" s="49">
        <v>0</v>
      </c>
      <c r="AP66" s="48">
        <v>0</v>
      </c>
      <c r="AQ66" s="4">
        <v>0</v>
      </c>
      <c r="AR66" s="49">
        <v>0</v>
      </c>
      <c r="AS66" s="48">
        <v>0</v>
      </c>
      <c r="AT66" s="4">
        <v>0</v>
      </c>
      <c r="AU66" s="49">
        <v>0</v>
      </c>
      <c r="AV66" s="48">
        <v>0</v>
      </c>
      <c r="AW66" s="4">
        <v>0</v>
      </c>
      <c r="AX66" s="49">
        <v>0</v>
      </c>
      <c r="AY66" s="48">
        <v>0</v>
      </c>
      <c r="AZ66" s="4">
        <v>0</v>
      </c>
      <c r="BA66" s="49">
        <v>0</v>
      </c>
      <c r="BB66" s="48">
        <v>0</v>
      </c>
      <c r="BC66" s="4">
        <v>0</v>
      </c>
      <c r="BD66" s="49">
        <v>0</v>
      </c>
      <c r="BE66" s="48">
        <v>0</v>
      </c>
      <c r="BF66" s="4">
        <v>0</v>
      </c>
      <c r="BG66" s="49">
        <v>0</v>
      </c>
      <c r="BH66" s="48">
        <v>0</v>
      </c>
      <c r="BI66" s="4">
        <v>0</v>
      </c>
      <c r="BJ66" s="49">
        <v>0</v>
      </c>
      <c r="BK66" s="48">
        <v>0</v>
      </c>
      <c r="BL66" s="4">
        <v>0</v>
      </c>
      <c r="BM66" s="49">
        <v>0</v>
      </c>
      <c r="BN66" s="48">
        <v>0</v>
      </c>
      <c r="BO66" s="4">
        <v>0</v>
      </c>
      <c r="BP66" s="49">
        <v>0</v>
      </c>
      <c r="BQ66" s="48">
        <v>0</v>
      </c>
      <c r="BR66" s="4">
        <v>0</v>
      </c>
      <c r="BS66" s="49">
        <v>0</v>
      </c>
      <c r="BT66" s="48">
        <v>0</v>
      </c>
      <c r="BU66" s="4">
        <v>0</v>
      </c>
      <c r="BV66" s="49">
        <v>0</v>
      </c>
      <c r="BW66" s="48">
        <v>0</v>
      </c>
      <c r="BX66" s="4">
        <v>0</v>
      </c>
      <c r="BY66" s="49">
        <v>0</v>
      </c>
      <c r="BZ66" s="48">
        <v>0</v>
      </c>
      <c r="CA66" s="4">
        <v>0</v>
      </c>
      <c r="CB66" s="49">
        <v>0</v>
      </c>
      <c r="CC66" s="48">
        <v>1E-3</v>
      </c>
      <c r="CD66" s="4">
        <v>0.5</v>
      </c>
      <c r="CE66" s="49">
        <f t="shared" si="17"/>
        <v>500000</v>
      </c>
      <c r="CF66" s="7">
        <f t="shared" si="13"/>
        <v>102.001</v>
      </c>
      <c r="CG66" s="11">
        <f t="shared" si="14"/>
        <v>471.26</v>
      </c>
    </row>
    <row r="67" spans="1:85" x14ac:dyDescent="0.3">
      <c r="A67" s="66">
        <v>2013</v>
      </c>
      <c r="B67" s="49" t="s">
        <v>14</v>
      </c>
      <c r="C67" s="48">
        <v>0</v>
      </c>
      <c r="D67" s="4">
        <v>0</v>
      </c>
      <c r="E67" s="49">
        <v>0</v>
      </c>
      <c r="F67" s="48">
        <v>0</v>
      </c>
      <c r="G67" s="4">
        <v>0</v>
      </c>
      <c r="H67" s="49">
        <v>0</v>
      </c>
      <c r="I67" s="48">
        <v>0</v>
      </c>
      <c r="J67" s="4">
        <v>0</v>
      </c>
      <c r="K67" s="49">
        <v>0</v>
      </c>
      <c r="L67" s="48">
        <v>0</v>
      </c>
      <c r="M67" s="4">
        <v>0</v>
      </c>
      <c r="N67" s="49">
        <v>0</v>
      </c>
      <c r="O67" s="48">
        <v>0.2</v>
      </c>
      <c r="P67" s="4">
        <v>11.23</v>
      </c>
      <c r="Q67" s="49">
        <f t="shared" ref="Q67" si="19">P67/O67*1000</f>
        <v>56150</v>
      </c>
      <c r="R67" s="48">
        <v>0</v>
      </c>
      <c r="S67" s="4">
        <v>0</v>
      </c>
      <c r="T67" s="49">
        <v>0</v>
      </c>
      <c r="U67" s="48">
        <v>0</v>
      </c>
      <c r="V67" s="4">
        <v>0</v>
      </c>
      <c r="W67" s="49">
        <v>0</v>
      </c>
      <c r="X67" s="48">
        <v>0</v>
      </c>
      <c r="Y67" s="4">
        <v>0</v>
      </c>
      <c r="Z67" s="49">
        <f t="shared" si="12"/>
        <v>0</v>
      </c>
      <c r="AA67" s="48">
        <v>34.03</v>
      </c>
      <c r="AB67" s="4">
        <v>121.971</v>
      </c>
      <c r="AC67" s="49">
        <f t="shared" ref="AC67" si="20">AB67/AA67*1000</f>
        <v>3584.2198060534824</v>
      </c>
      <c r="AD67" s="48">
        <v>0</v>
      </c>
      <c r="AE67" s="4">
        <v>0</v>
      </c>
      <c r="AF67" s="49">
        <v>0</v>
      </c>
      <c r="AG67" s="48">
        <v>0</v>
      </c>
      <c r="AH67" s="4">
        <v>0</v>
      </c>
      <c r="AI67" s="49">
        <v>0</v>
      </c>
      <c r="AJ67" s="48">
        <v>0</v>
      </c>
      <c r="AK67" s="4">
        <v>0</v>
      </c>
      <c r="AL67" s="49">
        <v>0</v>
      </c>
      <c r="AM67" s="48">
        <v>0</v>
      </c>
      <c r="AN67" s="4">
        <v>0</v>
      </c>
      <c r="AO67" s="49">
        <v>0</v>
      </c>
      <c r="AP67" s="48">
        <v>0</v>
      </c>
      <c r="AQ67" s="4">
        <v>0</v>
      </c>
      <c r="AR67" s="49">
        <v>0</v>
      </c>
      <c r="AS67" s="48">
        <v>0</v>
      </c>
      <c r="AT67" s="4">
        <v>0</v>
      </c>
      <c r="AU67" s="49">
        <v>0</v>
      </c>
      <c r="AV67" s="48">
        <v>0</v>
      </c>
      <c r="AW67" s="4">
        <v>0</v>
      </c>
      <c r="AX67" s="49">
        <v>0</v>
      </c>
      <c r="AY67" s="48">
        <v>0</v>
      </c>
      <c r="AZ67" s="4">
        <v>0</v>
      </c>
      <c r="BA67" s="49">
        <v>0</v>
      </c>
      <c r="BB67" s="48">
        <v>0</v>
      </c>
      <c r="BC67" s="4">
        <v>0</v>
      </c>
      <c r="BD67" s="49">
        <v>0</v>
      </c>
      <c r="BE67" s="48">
        <v>0</v>
      </c>
      <c r="BF67" s="4">
        <v>0</v>
      </c>
      <c r="BG67" s="49">
        <v>0</v>
      </c>
      <c r="BH67" s="48">
        <v>0</v>
      </c>
      <c r="BI67" s="4">
        <v>0</v>
      </c>
      <c r="BJ67" s="49">
        <v>0</v>
      </c>
      <c r="BK67" s="48">
        <v>0</v>
      </c>
      <c r="BL67" s="4">
        <v>0</v>
      </c>
      <c r="BM67" s="49">
        <v>0</v>
      </c>
      <c r="BN67" s="48">
        <v>0</v>
      </c>
      <c r="BO67" s="4">
        <v>0</v>
      </c>
      <c r="BP67" s="49">
        <v>0</v>
      </c>
      <c r="BQ67" s="48">
        <v>0</v>
      </c>
      <c r="BR67" s="4">
        <v>0</v>
      </c>
      <c r="BS67" s="49">
        <v>0</v>
      </c>
      <c r="BT67" s="48">
        <v>0</v>
      </c>
      <c r="BU67" s="4">
        <v>0</v>
      </c>
      <c r="BV67" s="49">
        <v>0</v>
      </c>
      <c r="BW67" s="48">
        <v>0</v>
      </c>
      <c r="BX67" s="4">
        <v>0</v>
      </c>
      <c r="BY67" s="49">
        <v>0</v>
      </c>
      <c r="BZ67" s="48">
        <v>0</v>
      </c>
      <c r="CA67" s="4">
        <v>0</v>
      </c>
      <c r="CB67" s="49">
        <v>0</v>
      </c>
      <c r="CC67" s="48">
        <v>0</v>
      </c>
      <c r="CD67" s="4">
        <v>0</v>
      </c>
      <c r="CE67" s="49">
        <v>0</v>
      </c>
      <c r="CF67" s="7">
        <f t="shared" si="13"/>
        <v>34.230000000000004</v>
      </c>
      <c r="CG67" s="11">
        <f t="shared" si="14"/>
        <v>133.20099999999999</v>
      </c>
    </row>
    <row r="68" spans="1:85" x14ac:dyDescent="0.3">
      <c r="A68" s="66">
        <v>2013</v>
      </c>
      <c r="B68" s="67" t="s">
        <v>15</v>
      </c>
      <c r="C68" s="48">
        <v>0</v>
      </c>
      <c r="D68" s="4">
        <v>0</v>
      </c>
      <c r="E68" s="49">
        <v>0</v>
      </c>
      <c r="F68" s="48">
        <v>0</v>
      </c>
      <c r="G68" s="4">
        <v>0</v>
      </c>
      <c r="H68" s="49">
        <v>0</v>
      </c>
      <c r="I68" s="48">
        <v>0</v>
      </c>
      <c r="J68" s="4">
        <v>0</v>
      </c>
      <c r="K68" s="49">
        <v>0</v>
      </c>
      <c r="L68" s="48">
        <v>0</v>
      </c>
      <c r="M68" s="4">
        <v>0</v>
      </c>
      <c r="N68" s="49">
        <v>0</v>
      </c>
      <c r="O68" s="48">
        <v>0</v>
      </c>
      <c r="P68" s="4">
        <v>0</v>
      </c>
      <c r="Q68" s="49">
        <v>0</v>
      </c>
      <c r="R68" s="48">
        <v>0</v>
      </c>
      <c r="S68" s="4">
        <v>0</v>
      </c>
      <c r="T68" s="49">
        <v>0</v>
      </c>
      <c r="U68" s="48">
        <v>0</v>
      </c>
      <c r="V68" s="4">
        <v>0</v>
      </c>
      <c r="W68" s="49">
        <v>0</v>
      </c>
      <c r="X68" s="48">
        <v>0</v>
      </c>
      <c r="Y68" s="4">
        <v>0</v>
      </c>
      <c r="Z68" s="49">
        <f t="shared" si="12"/>
        <v>0</v>
      </c>
      <c r="AA68" s="48">
        <v>0</v>
      </c>
      <c r="AB68" s="4">
        <v>0</v>
      </c>
      <c r="AC68" s="49">
        <v>0</v>
      </c>
      <c r="AD68" s="48">
        <v>0</v>
      </c>
      <c r="AE68" s="4">
        <v>0</v>
      </c>
      <c r="AF68" s="49">
        <v>0</v>
      </c>
      <c r="AG68" s="48">
        <v>0</v>
      </c>
      <c r="AH68" s="4">
        <v>0</v>
      </c>
      <c r="AI68" s="49">
        <v>0</v>
      </c>
      <c r="AJ68" s="48">
        <v>0</v>
      </c>
      <c r="AK68" s="4">
        <v>0</v>
      </c>
      <c r="AL68" s="49">
        <v>0</v>
      </c>
      <c r="AM68" s="48">
        <v>0</v>
      </c>
      <c r="AN68" s="4">
        <v>0</v>
      </c>
      <c r="AO68" s="49">
        <v>0</v>
      </c>
      <c r="AP68" s="48">
        <v>0</v>
      </c>
      <c r="AQ68" s="4">
        <v>0</v>
      </c>
      <c r="AR68" s="49">
        <v>0</v>
      </c>
      <c r="AS68" s="48">
        <v>0</v>
      </c>
      <c r="AT68" s="4">
        <v>0</v>
      </c>
      <c r="AU68" s="49">
        <v>0</v>
      </c>
      <c r="AV68" s="48">
        <v>0</v>
      </c>
      <c r="AW68" s="4">
        <v>0</v>
      </c>
      <c r="AX68" s="49">
        <v>0</v>
      </c>
      <c r="AY68" s="48">
        <v>0</v>
      </c>
      <c r="AZ68" s="4">
        <v>0</v>
      </c>
      <c r="BA68" s="49">
        <v>0</v>
      </c>
      <c r="BB68" s="48">
        <v>0</v>
      </c>
      <c r="BC68" s="4">
        <v>0</v>
      </c>
      <c r="BD68" s="49">
        <v>0</v>
      </c>
      <c r="BE68" s="48">
        <v>0</v>
      </c>
      <c r="BF68" s="4">
        <v>0</v>
      </c>
      <c r="BG68" s="49">
        <v>0</v>
      </c>
      <c r="BH68" s="48">
        <v>0</v>
      </c>
      <c r="BI68" s="4">
        <v>0</v>
      </c>
      <c r="BJ68" s="49">
        <v>0</v>
      </c>
      <c r="BK68" s="48">
        <v>0</v>
      </c>
      <c r="BL68" s="4">
        <v>0</v>
      </c>
      <c r="BM68" s="49">
        <v>0</v>
      </c>
      <c r="BN68" s="48">
        <v>0</v>
      </c>
      <c r="BO68" s="4">
        <v>0</v>
      </c>
      <c r="BP68" s="49">
        <v>0</v>
      </c>
      <c r="BQ68" s="48">
        <v>0</v>
      </c>
      <c r="BR68" s="4">
        <v>0</v>
      </c>
      <c r="BS68" s="49">
        <v>0</v>
      </c>
      <c r="BT68" s="48">
        <v>0</v>
      </c>
      <c r="BU68" s="4">
        <v>0</v>
      </c>
      <c r="BV68" s="49">
        <v>0</v>
      </c>
      <c r="BW68" s="48">
        <v>0</v>
      </c>
      <c r="BX68" s="4">
        <v>0</v>
      </c>
      <c r="BY68" s="49">
        <v>0</v>
      </c>
      <c r="BZ68" s="48">
        <v>0</v>
      </c>
      <c r="CA68" s="4">
        <v>0</v>
      </c>
      <c r="CB68" s="49">
        <v>0</v>
      </c>
      <c r="CC68" s="48">
        <v>0</v>
      </c>
      <c r="CD68" s="4">
        <v>0</v>
      </c>
      <c r="CE68" s="49">
        <v>0</v>
      </c>
      <c r="CF68" s="7">
        <f t="shared" si="13"/>
        <v>0</v>
      </c>
      <c r="CG68" s="11">
        <f t="shared" si="14"/>
        <v>0</v>
      </c>
    </row>
    <row r="69" spans="1:85" x14ac:dyDescent="0.3">
      <c r="A69" s="66">
        <v>2013</v>
      </c>
      <c r="B69" s="67" t="s">
        <v>16</v>
      </c>
      <c r="C69" s="48">
        <v>0</v>
      </c>
      <c r="D69" s="4">
        <v>0</v>
      </c>
      <c r="E69" s="49">
        <v>0</v>
      </c>
      <c r="F69" s="48">
        <v>0</v>
      </c>
      <c r="G69" s="4">
        <v>0</v>
      </c>
      <c r="H69" s="49">
        <v>0</v>
      </c>
      <c r="I69" s="48">
        <v>0</v>
      </c>
      <c r="J69" s="4">
        <v>0</v>
      </c>
      <c r="K69" s="49">
        <v>0</v>
      </c>
      <c r="L69" s="48">
        <v>0</v>
      </c>
      <c r="M69" s="4">
        <v>0</v>
      </c>
      <c r="N69" s="49">
        <v>0</v>
      </c>
      <c r="O69" s="48">
        <v>0</v>
      </c>
      <c r="P69" s="4">
        <v>0</v>
      </c>
      <c r="Q69" s="49">
        <v>0</v>
      </c>
      <c r="R69" s="48">
        <v>0</v>
      </c>
      <c r="S69" s="4">
        <v>0</v>
      </c>
      <c r="T69" s="49">
        <v>0</v>
      </c>
      <c r="U69" s="48">
        <v>0</v>
      </c>
      <c r="V69" s="4">
        <v>0</v>
      </c>
      <c r="W69" s="49">
        <v>0</v>
      </c>
      <c r="X69" s="48">
        <v>0</v>
      </c>
      <c r="Y69" s="4">
        <v>0</v>
      </c>
      <c r="Z69" s="49">
        <f t="shared" si="12"/>
        <v>0</v>
      </c>
      <c r="AA69" s="48">
        <v>0</v>
      </c>
      <c r="AB69" s="4">
        <v>0</v>
      </c>
      <c r="AC69" s="49">
        <v>0</v>
      </c>
      <c r="AD69" s="48">
        <v>0</v>
      </c>
      <c r="AE69" s="4">
        <v>0</v>
      </c>
      <c r="AF69" s="49">
        <v>0</v>
      </c>
      <c r="AG69" s="48">
        <v>0</v>
      </c>
      <c r="AH69" s="4">
        <v>0</v>
      </c>
      <c r="AI69" s="49">
        <v>0</v>
      </c>
      <c r="AJ69" s="48">
        <v>0</v>
      </c>
      <c r="AK69" s="4">
        <v>0</v>
      </c>
      <c r="AL69" s="49">
        <v>0</v>
      </c>
      <c r="AM69" s="48">
        <v>0</v>
      </c>
      <c r="AN69" s="4">
        <v>0</v>
      </c>
      <c r="AO69" s="49">
        <v>0</v>
      </c>
      <c r="AP69" s="48">
        <v>0</v>
      </c>
      <c r="AQ69" s="4">
        <v>0</v>
      </c>
      <c r="AR69" s="49">
        <v>0</v>
      </c>
      <c r="AS69" s="48">
        <v>0</v>
      </c>
      <c r="AT69" s="4">
        <v>0</v>
      </c>
      <c r="AU69" s="49">
        <v>0</v>
      </c>
      <c r="AV69" s="48">
        <v>0</v>
      </c>
      <c r="AW69" s="4">
        <v>0</v>
      </c>
      <c r="AX69" s="49">
        <v>0</v>
      </c>
      <c r="AY69" s="48">
        <v>0</v>
      </c>
      <c r="AZ69" s="4">
        <v>0</v>
      </c>
      <c r="BA69" s="49">
        <v>0</v>
      </c>
      <c r="BB69" s="48">
        <v>0.1</v>
      </c>
      <c r="BC69" s="4">
        <v>2.1</v>
      </c>
      <c r="BD69" s="49">
        <f t="shared" ref="BD69" si="21">BC69/BB69*1000</f>
        <v>21000</v>
      </c>
      <c r="BE69" s="48">
        <v>0</v>
      </c>
      <c r="BF69" s="4">
        <v>0</v>
      </c>
      <c r="BG69" s="49">
        <v>0</v>
      </c>
      <c r="BH69" s="48">
        <v>0</v>
      </c>
      <c r="BI69" s="4">
        <v>0</v>
      </c>
      <c r="BJ69" s="49">
        <v>0</v>
      </c>
      <c r="BK69" s="48">
        <v>0</v>
      </c>
      <c r="BL69" s="4">
        <v>0</v>
      </c>
      <c r="BM69" s="49">
        <v>0</v>
      </c>
      <c r="BN69" s="48">
        <v>0</v>
      </c>
      <c r="BO69" s="4">
        <v>0</v>
      </c>
      <c r="BP69" s="49">
        <v>0</v>
      </c>
      <c r="BQ69" s="48">
        <v>0</v>
      </c>
      <c r="BR69" s="4">
        <v>0</v>
      </c>
      <c r="BS69" s="49">
        <v>0</v>
      </c>
      <c r="BT69" s="48">
        <v>0</v>
      </c>
      <c r="BU69" s="4">
        <v>0</v>
      </c>
      <c r="BV69" s="49">
        <v>0</v>
      </c>
      <c r="BW69" s="48">
        <v>0</v>
      </c>
      <c r="BX69" s="4">
        <v>0</v>
      </c>
      <c r="BY69" s="49">
        <v>0</v>
      </c>
      <c r="BZ69" s="48">
        <v>0</v>
      </c>
      <c r="CA69" s="4">
        <v>0</v>
      </c>
      <c r="CB69" s="49">
        <v>0</v>
      </c>
      <c r="CC69" s="48">
        <v>0</v>
      </c>
      <c r="CD69" s="4">
        <v>0</v>
      </c>
      <c r="CE69" s="49">
        <v>0</v>
      </c>
      <c r="CF69" s="7">
        <f t="shared" si="13"/>
        <v>0.1</v>
      </c>
      <c r="CG69" s="11">
        <f t="shared" si="14"/>
        <v>2.1</v>
      </c>
    </row>
    <row r="70" spans="1:85" ht="15" thickBot="1" x14ac:dyDescent="0.35">
      <c r="A70" s="68"/>
      <c r="B70" s="69" t="s">
        <v>17</v>
      </c>
      <c r="C70" s="61">
        <f>SUM(C58:C69)</f>
        <v>24</v>
      </c>
      <c r="D70" s="41">
        <f>SUM(D58:D69)</f>
        <v>153.91399999999999</v>
      </c>
      <c r="E70" s="62"/>
      <c r="F70" s="61">
        <f>SUM(F58:F69)</f>
        <v>0</v>
      </c>
      <c r="G70" s="41">
        <f>SUM(G58:G69)</f>
        <v>0</v>
      </c>
      <c r="H70" s="62"/>
      <c r="I70" s="61">
        <f>SUM(I58:I69)</f>
        <v>0</v>
      </c>
      <c r="J70" s="41">
        <f>SUM(J58:J69)</f>
        <v>0</v>
      </c>
      <c r="K70" s="62"/>
      <c r="L70" s="61">
        <f>SUM(L58:L69)</f>
        <v>0</v>
      </c>
      <c r="M70" s="41">
        <f>SUM(M58:M69)</f>
        <v>0</v>
      </c>
      <c r="N70" s="62"/>
      <c r="O70" s="61">
        <f>SUM(O58:O69)</f>
        <v>0.2</v>
      </c>
      <c r="P70" s="41">
        <f>SUM(P58:P69)</f>
        <v>11.23</v>
      </c>
      <c r="Q70" s="62"/>
      <c r="R70" s="61">
        <f>SUM(R58:R69)</f>
        <v>0</v>
      </c>
      <c r="S70" s="41">
        <f>SUM(S58:S69)</f>
        <v>0</v>
      </c>
      <c r="T70" s="62"/>
      <c r="U70" s="61">
        <f>SUM(U58:U69)</f>
        <v>0</v>
      </c>
      <c r="V70" s="41">
        <f>SUM(V58:V69)</f>
        <v>0</v>
      </c>
      <c r="W70" s="62"/>
      <c r="X70" s="61">
        <f t="shared" ref="X70:Y70" si="22">SUM(X58:X69)</f>
        <v>0</v>
      </c>
      <c r="Y70" s="41">
        <f t="shared" si="22"/>
        <v>0</v>
      </c>
      <c r="Z70" s="62"/>
      <c r="AA70" s="61">
        <f>SUM(AA58:AA69)</f>
        <v>136.03</v>
      </c>
      <c r="AB70" s="41">
        <f>SUM(AB58:AB69)</f>
        <v>592.73099999999999</v>
      </c>
      <c r="AC70" s="62"/>
      <c r="AD70" s="61">
        <f>SUM(AD58:AD69)</f>
        <v>0</v>
      </c>
      <c r="AE70" s="41">
        <f>SUM(AE58:AE69)</f>
        <v>0</v>
      </c>
      <c r="AF70" s="62"/>
      <c r="AG70" s="61">
        <f>SUM(AG58:AG69)</f>
        <v>0</v>
      </c>
      <c r="AH70" s="41">
        <f>SUM(AH58:AH69)</f>
        <v>0</v>
      </c>
      <c r="AI70" s="62"/>
      <c r="AJ70" s="61">
        <f>SUM(AJ58:AJ69)</f>
        <v>0</v>
      </c>
      <c r="AK70" s="41">
        <f>SUM(AK58:AK69)</f>
        <v>0</v>
      </c>
      <c r="AL70" s="62"/>
      <c r="AM70" s="61">
        <f>SUM(AM58:AM69)</f>
        <v>0</v>
      </c>
      <c r="AN70" s="41">
        <f>SUM(AN58:AN69)</f>
        <v>0</v>
      </c>
      <c r="AO70" s="62"/>
      <c r="AP70" s="61">
        <f>SUM(AP58:AP69)</f>
        <v>0</v>
      </c>
      <c r="AQ70" s="41">
        <f>SUM(AQ58:AQ69)</f>
        <v>0</v>
      </c>
      <c r="AR70" s="62"/>
      <c r="AS70" s="61">
        <f>SUM(AS58:AS69)</f>
        <v>0</v>
      </c>
      <c r="AT70" s="41">
        <f>SUM(AT58:AT69)</f>
        <v>0</v>
      </c>
      <c r="AU70" s="62"/>
      <c r="AV70" s="61">
        <f>SUM(AV58:AV69)</f>
        <v>0</v>
      </c>
      <c r="AW70" s="41">
        <f>SUM(AW58:AW69)</f>
        <v>0</v>
      </c>
      <c r="AX70" s="62"/>
      <c r="AY70" s="61">
        <f>SUM(AY58:AY69)</f>
        <v>0</v>
      </c>
      <c r="AZ70" s="41">
        <f>SUM(AZ58:AZ69)</f>
        <v>0</v>
      </c>
      <c r="BA70" s="62"/>
      <c r="BB70" s="61">
        <f>SUM(BB58:BB69)</f>
        <v>0.1</v>
      </c>
      <c r="BC70" s="41">
        <f>SUM(BC58:BC69)</f>
        <v>2.1</v>
      </c>
      <c r="BD70" s="62"/>
      <c r="BE70" s="61">
        <f>SUM(BE58:BE69)</f>
        <v>0</v>
      </c>
      <c r="BF70" s="41">
        <f>SUM(BF58:BF69)</f>
        <v>0</v>
      </c>
      <c r="BG70" s="62"/>
      <c r="BH70" s="61">
        <f>SUM(BH58:BH69)</f>
        <v>0.7</v>
      </c>
      <c r="BI70" s="41">
        <f>SUM(BI58:BI69)</f>
        <v>5.6040000000000001</v>
      </c>
      <c r="BJ70" s="62"/>
      <c r="BK70" s="61">
        <f>SUM(BK58:BK69)</f>
        <v>0</v>
      </c>
      <c r="BL70" s="41">
        <f>SUM(BL58:BL69)</f>
        <v>0</v>
      </c>
      <c r="BM70" s="62"/>
      <c r="BN70" s="61">
        <f>SUM(BN58:BN69)</f>
        <v>0</v>
      </c>
      <c r="BO70" s="41">
        <f>SUM(BO58:BO69)</f>
        <v>0</v>
      </c>
      <c r="BP70" s="62"/>
      <c r="BQ70" s="61">
        <f>SUM(BQ58:BQ69)</f>
        <v>0</v>
      </c>
      <c r="BR70" s="41">
        <f>SUM(BR58:BR69)</f>
        <v>0</v>
      </c>
      <c r="BS70" s="62"/>
      <c r="BT70" s="61">
        <f>SUM(BT58:BT69)</f>
        <v>0</v>
      </c>
      <c r="BU70" s="41">
        <f>SUM(BU58:BU69)</f>
        <v>0</v>
      </c>
      <c r="BV70" s="62"/>
      <c r="BW70" s="61">
        <f>SUM(BW58:BW69)</f>
        <v>0</v>
      </c>
      <c r="BX70" s="41">
        <f>SUM(BX58:BX69)</f>
        <v>0</v>
      </c>
      <c r="BY70" s="62"/>
      <c r="BZ70" s="61">
        <f>SUM(BZ58:BZ69)</f>
        <v>0</v>
      </c>
      <c r="CA70" s="41">
        <f>SUM(CA58:CA69)</f>
        <v>0</v>
      </c>
      <c r="CB70" s="62"/>
      <c r="CC70" s="61">
        <f>SUM(CC58:CC69)</f>
        <v>9.9999999999999985E-3</v>
      </c>
      <c r="CD70" s="41">
        <f>SUM(CD58:CD69)</f>
        <v>1.58</v>
      </c>
      <c r="CE70" s="62"/>
      <c r="CF70" s="42">
        <f t="shared" si="13"/>
        <v>161.04</v>
      </c>
      <c r="CG70" s="43">
        <f t="shared" si="14"/>
        <v>767.15899999999999</v>
      </c>
    </row>
    <row r="71" spans="1:85" x14ac:dyDescent="0.3">
      <c r="A71" s="66">
        <v>2014</v>
      </c>
      <c r="B71" s="67" t="s">
        <v>5</v>
      </c>
      <c r="C71" s="48">
        <v>0</v>
      </c>
      <c r="D71" s="4">
        <v>0</v>
      </c>
      <c r="E71" s="49">
        <v>0</v>
      </c>
      <c r="F71" s="48">
        <v>0</v>
      </c>
      <c r="G71" s="4">
        <v>0</v>
      </c>
      <c r="H71" s="49">
        <v>0</v>
      </c>
      <c r="I71" s="48">
        <v>0</v>
      </c>
      <c r="J71" s="4">
        <v>0</v>
      </c>
      <c r="K71" s="49">
        <v>0</v>
      </c>
      <c r="L71" s="48">
        <v>0</v>
      </c>
      <c r="M71" s="4">
        <v>0</v>
      </c>
      <c r="N71" s="49">
        <v>0</v>
      </c>
      <c r="O71" s="48">
        <v>0</v>
      </c>
      <c r="P71" s="4">
        <v>0</v>
      </c>
      <c r="Q71" s="49">
        <v>0</v>
      </c>
      <c r="R71" s="48">
        <v>0</v>
      </c>
      <c r="S71" s="4">
        <v>0</v>
      </c>
      <c r="T71" s="49">
        <v>0</v>
      </c>
      <c r="U71" s="48">
        <v>0</v>
      </c>
      <c r="V71" s="4">
        <v>0</v>
      </c>
      <c r="W71" s="49">
        <v>0</v>
      </c>
      <c r="X71" s="48">
        <v>0</v>
      </c>
      <c r="Y71" s="4">
        <v>0</v>
      </c>
      <c r="Z71" s="49">
        <f t="shared" ref="Z71:Z82" si="23">IF(X71=0,0,Y71/X71*1000)</f>
        <v>0</v>
      </c>
      <c r="AA71" s="48">
        <v>0</v>
      </c>
      <c r="AB71" s="4">
        <v>0</v>
      </c>
      <c r="AC71" s="49">
        <v>0</v>
      </c>
      <c r="AD71" s="48">
        <v>0</v>
      </c>
      <c r="AE71" s="4">
        <v>0</v>
      </c>
      <c r="AF71" s="49">
        <v>0</v>
      </c>
      <c r="AG71" s="48">
        <v>0</v>
      </c>
      <c r="AH71" s="4">
        <v>0</v>
      </c>
      <c r="AI71" s="49">
        <v>0</v>
      </c>
      <c r="AJ71" s="48">
        <v>0</v>
      </c>
      <c r="AK71" s="4">
        <v>0</v>
      </c>
      <c r="AL71" s="49">
        <v>0</v>
      </c>
      <c r="AM71" s="48">
        <v>0</v>
      </c>
      <c r="AN71" s="4">
        <v>0</v>
      </c>
      <c r="AO71" s="49">
        <v>0</v>
      </c>
      <c r="AP71" s="48">
        <v>0</v>
      </c>
      <c r="AQ71" s="4">
        <v>0</v>
      </c>
      <c r="AR71" s="49">
        <v>0</v>
      </c>
      <c r="AS71" s="48">
        <v>0</v>
      </c>
      <c r="AT71" s="4">
        <v>0</v>
      </c>
      <c r="AU71" s="49">
        <v>0</v>
      </c>
      <c r="AV71" s="48">
        <v>0</v>
      </c>
      <c r="AW71" s="4">
        <v>0</v>
      </c>
      <c r="AX71" s="49">
        <v>0</v>
      </c>
      <c r="AY71" s="48">
        <v>0</v>
      </c>
      <c r="AZ71" s="4">
        <v>0</v>
      </c>
      <c r="BA71" s="49">
        <v>0</v>
      </c>
      <c r="BB71" s="48">
        <v>0</v>
      </c>
      <c r="BC71" s="4">
        <v>0</v>
      </c>
      <c r="BD71" s="49">
        <v>0</v>
      </c>
      <c r="BE71" s="48">
        <v>0</v>
      </c>
      <c r="BF71" s="4">
        <v>0</v>
      </c>
      <c r="BG71" s="49">
        <v>0</v>
      </c>
      <c r="BH71" s="48">
        <v>0</v>
      </c>
      <c r="BI71" s="4">
        <v>0</v>
      </c>
      <c r="BJ71" s="49">
        <v>0</v>
      </c>
      <c r="BK71" s="48">
        <v>0</v>
      </c>
      <c r="BL71" s="4">
        <v>0</v>
      </c>
      <c r="BM71" s="49">
        <v>0</v>
      </c>
      <c r="BN71" s="48">
        <v>0</v>
      </c>
      <c r="BO71" s="4">
        <v>0</v>
      </c>
      <c r="BP71" s="49">
        <v>0</v>
      </c>
      <c r="BQ71" s="48">
        <v>0</v>
      </c>
      <c r="BR71" s="4">
        <v>0</v>
      </c>
      <c r="BS71" s="49">
        <v>0</v>
      </c>
      <c r="BT71" s="48">
        <v>0</v>
      </c>
      <c r="BU71" s="4">
        <v>0</v>
      </c>
      <c r="BV71" s="49">
        <v>0</v>
      </c>
      <c r="BW71" s="48">
        <v>0</v>
      </c>
      <c r="BX71" s="4">
        <v>0</v>
      </c>
      <c r="BY71" s="49">
        <v>0</v>
      </c>
      <c r="BZ71" s="48">
        <v>0</v>
      </c>
      <c r="CA71" s="4">
        <v>0</v>
      </c>
      <c r="CB71" s="49">
        <v>0</v>
      </c>
      <c r="CC71" s="48">
        <v>0</v>
      </c>
      <c r="CD71" s="4">
        <v>0</v>
      </c>
      <c r="CE71" s="49">
        <v>0</v>
      </c>
      <c r="CF71" s="13">
        <f t="shared" ref="CF71:CF80" si="24">C71+F71+I71+L71+R71+U71+AD71+AG71+AJ71+AM71+AP71+AS71+AY71+BB71+BH71+BE71+BN71+BQ71+BT71+BW71+BZ71+CC71+O71+AA71+BK71</f>
        <v>0</v>
      </c>
      <c r="CG71" s="10">
        <f t="shared" ref="CG71:CG80" si="25">D71+G71+J71+M71+S71+V71+AE71+AH71+AK71+AN71+AQ71+AT71+AZ71+BC71+BI71+BF71+BO71+BR71+BU71+BX71+CA71+CD71+P71+AB71+BL71</f>
        <v>0</v>
      </c>
    </row>
    <row r="72" spans="1:85" x14ac:dyDescent="0.3">
      <c r="A72" s="66">
        <v>2014</v>
      </c>
      <c r="B72" s="67" t="s">
        <v>6</v>
      </c>
      <c r="C72" s="48">
        <v>0</v>
      </c>
      <c r="D72" s="4">
        <v>0</v>
      </c>
      <c r="E72" s="49">
        <v>0</v>
      </c>
      <c r="F72" s="48">
        <v>0</v>
      </c>
      <c r="G72" s="4">
        <v>0</v>
      </c>
      <c r="H72" s="49">
        <v>0</v>
      </c>
      <c r="I72" s="48">
        <v>0</v>
      </c>
      <c r="J72" s="4">
        <v>0</v>
      </c>
      <c r="K72" s="49">
        <v>0</v>
      </c>
      <c r="L72" s="48">
        <v>0</v>
      </c>
      <c r="M72" s="4">
        <v>0</v>
      </c>
      <c r="N72" s="49">
        <v>0</v>
      </c>
      <c r="O72" s="48">
        <v>1E-3</v>
      </c>
      <c r="P72" s="4">
        <v>7.0000000000000007E-2</v>
      </c>
      <c r="Q72" s="49">
        <f t="shared" ref="Q72:Q82" si="26">P72/O72*1000</f>
        <v>70000</v>
      </c>
      <c r="R72" s="48">
        <v>0</v>
      </c>
      <c r="S72" s="4">
        <v>0</v>
      </c>
      <c r="T72" s="49">
        <v>0</v>
      </c>
      <c r="U72" s="48">
        <v>0</v>
      </c>
      <c r="V72" s="4">
        <v>0</v>
      </c>
      <c r="W72" s="49">
        <v>0</v>
      </c>
      <c r="X72" s="48">
        <v>0</v>
      </c>
      <c r="Y72" s="4">
        <v>0</v>
      </c>
      <c r="Z72" s="49">
        <f t="shared" si="23"/>
        <v>0</v>
      </c>
      <c r="AA72" s="48">
        <v>0</v>
      </c>
      <c r="AB72" s="4">
        <v>0</v>
      </c>
      <c r="AC72" s="49">
        <v>0</v>
      </c>
      <c r="AD72" s="48">
        <v>0</v>
      </c>
      <c r="AE72" s="4">
        <v>0</v>
      </c>
      <c r="AF72" s="49">
        <v>0</v>
      </c>
      <c r="AG72" s="48">
        <v>0</v>
      </c>
      <c r="AH72" s="4">
        <v>0</v>
      </c>
      <c r="AI72" s="49">
        <v>0</v>
      </c>
      <c r="AJ72" s="48">
        <v>0</v>
      </c>
      <c r="AK72" s="4">
        <v>0</v>
      </c>
      <c r="AL72" s="49">
        <v>0</v>
      </c>
      <c r="AM72" s="48">
        <v>0</v>
      </c>
      <c r="AN72" s="4">
        <v>0</v>
      </c>
      <c r="AO72" s="49">
        <v>0</v>
      </c>
      <c r="AP72" s="48">
        <v>0</v>
      </c>
      <c r="AQ72" s="4">
        <v>0</v>
      </c>
      <c r="AR72" s="49">
        <v>0</v>
      </c>
      <c r="AS72" s="48">
        <v>0</v>
      </c>
      <c r="AT72" s="4">
        <v>0</v>
      </c>
      <c r="AU72" s="49">
        <v>0</v>
      </c>
      <c r="AV72" s="48">
        <v>0</v>
      </c>
      <c r="AW72" s="4">
        <v>0</v>
      </c>
      <c r="AX72" s="49">
        <v>0</v>
      </c>
      <c r="AY72" s="48">
        <v>0</v>
      </c>
      <c r="AZ72" s="4">
        <v>0</v>
      </c>
      <c r="BA72" s="49">
        <v>0</v>
      </c>
      <c r="BB72" s="48">
        <v>0</v>
      </c>
      <c r="BC72" s="4">
        <v>0</v>
      </c>
      <c r="BD72" s="49">
        <v>0</v>
      </c>
      <c r="BE72" s="48">
        <v>0</v>
      </c>
      <c r="BF72" s="4">
        <v>0</v>
      </c>
      <c r="BG72" s="49">
        <v>0</v>
      </c>
      <c r="BH72" s="48">
        <v>0</v>
      </c>
      <c r="BI72" s="4">
        <v>0</v>
      </c>
      <c r="BJ72" s="49">
        <v>0</v>
      </c>
      <c r="BK72" s="48">
        <v>0</v>
      </c>
      <c r="BL72" s="4">
        <v>0</v>
      </c>
      <c r="BM72" s="49">
        <v>0</v>
      </c>
      <c r="BN72" s="48">
        <v>0</v>
      </c>
      <c r="BO72" s="4">
        <v>0</v>
      </c>
      <c r="BP72" s="49">
        <v>0</v>
      </c>
      <c r="BQ72" s="48">
        <v>0</v>
      </c>
      <c r="BR72" s="4">
        <v>0</v>
      </c>
      <c r="BS72" s="49">
        <v>0</v>
      </c>
      <c r="BT72" s="48">
        <v>0</v>
      </c>
      <c r="BU72" s="4">
        <v>0</v>
      </c>
      <c r="BV72" s="49">
        <v>0</v>
      </c>
      <c r="BW72" s="48">
        <v>0</v>
      </c>
      <c r="BX72" s="4">
        <v>0</v>
      </c>
      <c r="BY72" s="49">
        <v>0</v>
      </c>
      <c r="BZ72" s="48">
        <v>0</v>
      </c>
      <c r="CA72" s="4">
        <v>0</v>
      </c>
      <c r="CB72" s="49">
        <v>0</v>
      </c>
      <c r="CC72" s="48">
        <v>0</v>
      </c>
      <c r="CD72" s="4">
        <v>0</v>
      </c>
      <c r="CE72" s="49">
        <v>0</v>
      </c>
      <c r="CF72" s="13">
        <f t="shared" si="24"/>
        <v>1E-3</v>
      </c>
      <c r="CG72" s="10">
        <f t="shared" si="25"/>
        <v>7.0000000000000007E-2</v>
      </c>
    </row>
    <row r="73" spans="1:85" x14ac:dyDescent="0.3">
      <c r="A73" s="66">
        <v>2014</v>
      </c>
      <c r="B73" s="67" t="s">
        <v>7</v>
      </c>
      <c r="C73" s="48">
        <v>0</v>
      </c>
      <c r="D73" s="4">
        <v>0</v>
      </c>
      <c r="E73" s="49">
        <v>0</v>
      </c>
      <c r="F73" s="48">
        <v>0</v>
      </c>
      <c r="G73" s="4">
        <v>0</v>
      </c>
      <c r="H73" s="49">
        <v>0</v>
      </c>
      <c r="I73" s="48">
        <v>0</v>
      </c>
      <c r="J73" s="4">
        <v>0</v>
      </c>
      <c r="K73" s="49">
        <v>0</v>
      </c>
      <c r="L73" s="48">
        <v>0</v>
      </c>
      <c r="M73" s="4">
        <v>0</v>
      </c>
      <c r="N73" s="49">
        <v>0</v>
      </c>
      <c r="O73" s="48">
        <v>0.05</v>
      </c>
      <c r="P73" s="4">
        <v>0.54</v>
      </c>
      <c r="Q73" s="49">
        <f t="shared" ref="Q73" si="27">P73/O73*1000</f>
        <v>10800</v>
      </c>
      <c r="R73" s="48">
        <v>0</v>
      </c>
      <c r="S73" s="4">
        <v>0</v>
      </c>
      <c r="T73" s="49">
        <v>0</v>
      </c>
      <c r="U73" s="48">
        <v>0</v>
      </c>
      <c r="V73" s="4">
        <v>0</v>
      </c>
      <c r="W73" s="49">
        <v>0</v>
      </c>
      <c r="X73" s="48">
        <v>0</v>
      </c>
      <c r="Y73" s="4">
        <v>0</v>
      </c>
      <c r="Z73" s="49">
        <f t="shared" si="23"/>
        <v>0</v>
      </c>
      <c r="AA73" s="48">
        <v>5.0000000000000001E-3</v>
      </c>
      <c r="AB73" s="4">
        <v>2.6</v>
      </c>
      <c r="AC73" s="49">
        <f t="shared" ref="AC73" si="28">AB73/AA73*1000</f>
        <v>520000</v>
      </c>
      <c r="AD73" s="48">
        <v>0</v>
      </c>
      <c r="AE73" s="4">
        <v>0</v>
      </c>
      <c r="AF73" s="49">
        <v>0</v>
      </c>
      <c r="AG73" s="48">
        <v>0</v>
      </c>
      <c r="AH73" s="4">
        <v>0</v>
      </c>
      <c r="AI73" s="49">
        <v>0</v>
      </c>
      <c r="AJ73" s="48">
        <v>0</v>
      </c>
      <c r="AK73" s="4">
        <v>0</v>
      </c>
      <c r="AL73" s="49">
        <v>0</v>
      </c>
      <c r="AM73" s="48">
        <v>0</v>
      </c>
      <c r="AN73" s="4">
        <v>0</v>
      </c>
      <c r="AO73" s="49">
        <v>0</v>
      </c>
      <c r="AP73" s="48">
        <v>0</v>
      </c>
      <c r="AQ73" s="4">
        <v>0</v>
      </c>
      <c r="AR73" s="49">
        <v>0</v>
      </c>
      <c r="AS73" s="48">
        <v>0</v>
      </c>
      <c r="AT73" s="4">
        <v>0</v>
      </c>
      <c r="AU73" s="49">
        <v>0</v>
      </c>
      <c r="AV73" s="48">
        <v>0</v>
      </c>
      <c r="AW73" s="4">
        <v>0</v>
      </c>
      <c r="AX73" s="49">
        <v>0</v>
      </c>
      <c r="AY73" s="48">
        <v>0</v>
      </c>
      <c r="AZ73" s="4">
        <v>0</v>
      </c>
      <c r="BA73" s="49">
        <v>0</v>
      </c>
      <c r="BB73" s="48">
        <v>0</v>
      </c>
      <c r="BC73" s="4">
        <v>0</v>
      </c>
      <c r="BD73" s="49">
        <v>0</v>
      </c>
      <c r="BE73" s="48">
        <v>0</v>
      </c>
      <c r="BF73" s="4">
        <v>0</v>
      </c>
      <c r="BG73" s="49">
        <v>0</v>
      </c>
      <c r="BH73" s="48">
        <v>0</v>
      </c>
      <c r="BI73" s="4">
        <v>0</v>
      </c>
      <c r="BJ73" s="49">
        <v>0</v>
      </c>
      <c r="BK73" s="48">
        <v>0</v>
      </c>
      <c r="BL73" s="4">
        <v>0</v>
      </c>
      <c r="BM73" s="49">
        <v>0</v>
      </c>
      <c r="BN73" s="48">
        <v>0</v>
      </c>
      <c r="BO73" s="4">
        <v>0</v>
      </c>
      <c r="BP73" s="49">
        <v>0</v>
      </c>
      <c r="BQ73" s="48">
        <v>0</v>
      </c>
      <c r="BR73" s="4">
        <v>0</v>
      </c>
      <c r="BS73" s="49">
        <v>0</v>
      </c>
      <c r="BT73" s="48">
        <v>0</v>
      </c>
      <c r="BU73" s="4">
        <v>0</v>
      </c>
      <c r="BV73" s="49">
        <v>0</v>
      </c>
      <c r="BW73" s="48">
        <v>0</v>
      </c>
      <c r="BX73" s="4">
        <v>0</v>
      </c>
      <c r="BY73" s="49">
        <v>0</v>
      </c>
      <c r="BZ73" s="48">
        <v>0</v>
      </c>
      <c r="CA73" s="4">
        <v>0</v>
      </c>
      <c r="CB73" s="49">
        <v>0</v>
      </c>
      <c r="CC73" s="48">
        <v>0</v>
      </c>
      <c r="CD73" s="4">
        <v>0</v>
      </c>
      <c r="CE73" s="49">
        <v>0</v>
      </c>
      <c r="CF73" s="13">
        <f t="shared" si="24"/>
        <v>5.5E-2</v>
      </c>
      <c r="CG73" s="10">
        <f t="shared" si="25"/>
        <v>3.14</v>
      </c>
    </row>
    <row r="74" spans="1:85" x14ac:dyDescent="0.3">
      <c r="A74" s="66">
        <v>2014</v>
      </c>
      <c r="B74" s="67" t="s">
        <v>8</v>
      </c>
      <c r="C74" s="48">
        <v>0</v>
      </c>
      <c r="D74" s="4">
        <v>0</v>
      </c>
      <c r="E74" s="49">
        <v>0</v>
      </c>
      <c r="F74" s="48">
        <v>0</v>
      </c>
      <c r="G74" s="4">
        <v>0</v>
      </c>
      <c r="H74" s="49">
        <v>0</v>
      </c>
      <c r="I74" s="48">
        <v>0</v>
      </c>
      <c r="J74" s="4">
        <v>0</v>
      </c>
      <c r="K74" s="49">
        <v>0</v>
      </c>
      <c r="L74" s="48">
        <v>0</v>
      </c>
      <c r="M74" s="4">
        <v>0</v>
      </c>
      <c r="N74" s="49">
        <v>0</v>
      </c>
      <c r="O74" s="48">
        <v>0</v>
      </c>
      <c r="P74" s="4">
        <v>0</v>
      </c>
      <c r="Q74" s="49">
        <v>0</v>
      </c>
      <c r="R74" s="48">
        <v>0</v>
      </c>
      <c r="S74" s="4">
        <v>0</v>
      </c>
      <c r="T74" s="49">
        <v>0</v>
      </c>
      <c r="U74" s="48">
        <v>0</v>
      </c>
      <c r="V74" s="4">
        <v>0</v>
      </c>
      <c r="W74" s="49">
        <v>0</v>
      </c>
      <c r="X74" s="48">
        <v>0</v>
      </c>
      <c r="Y74" s="4">
        <v>0</v>
      </c>
      <c r="Z74" s="49">
        <f t="shared" si="23"/>
        <v>0</v>
      </c>
      <c r="AA74" s="48">
        <v>0</v>
      </c>
      <c r="AB74" s="4">
        <v>0</v>
      </c>
      <c r="AC74" s="49">
        <v>0</v>
      </c>
      <c r="AD74" s="48">
        <v>0</v>
      </c>
      <c r="AE74" s="4">
        <v>0</v>
      </c>
      <c r="AF74" s="49">
        <v>0</v>
      </c>
      <c r="AG74" s="48">
        <v>0</v>
      </c>
      <c r="AH74" s="4">
        <v>0</v>
      </c>
      <c r="AI74" s="49">
        <v>0</v>
      </c>
      <c r="AJ74" s="48">
        <v>0</v>
      </c>
      <c r="AK74" s="4">
        <v>0</v>
      </c>
      <c r="AL74" s="49">
        <v>0</v>
      </c>
      <c r="AM74" s="48">
        <v>0</v>
      </c>
      <c r="AN74" s="4">
        <v>0</v>
      </c>
      <c r="AO74" s="49">
        <v>0</v>
      </c>
      <c r="AP74" s="48">
        <v>0</v>
      </c>
      <c r="AQ74" s="4">
        <v>0</v>
      </c>
      <c r="AR74" s="49">
        <v>0</v>
      </c>
      <c r="AS74" s="48">
        <v>0</v>
      </c>
      <c r="AT74" s="4">
        <v>0</v>
      </c>
      <c r="AU74" s="49">
        <v>0</v>
      </c>
      <c r="AV74" s="48">
        <v>0</v>
      </c>
      <c r="AW74" s="4">
        <v>0</v>
      </c>
      <c r="AX74" s="49">
        <v>0</v>
      </c>
      <c r="AY74" s="48">
        <v>0</v>
      </c>
      <c r="AZ74" s="4">
        <v>0</v>
      </c>
      <c r="BA74" s="49">
        <v>0</v>
      </c>
      <c r="BB74" s="48">
        <v>0</v>
      </c>
      <c r="BC74" s="4">
        <v>0</v>
      </c>
      <c r="BD74" s="49">
        <v>0</v>
      </c>
      <c r="BE74" s="48">
        <v>0</v>
      </c>
      <c r="BF74" s="4">
        <v>0</v>
      </c>
      <c r="BG74" s="49">
        <v>0</v>
      </c>
      <c r="BH74" s="48">
        <v>0</v>
      </c>
      <c r="BI74" s="4">
        <v>0</v>
      </c>
      <c r="BJ74" s="49">
        <v>0</v>
      </c>
      <c r="BK74" s="48">
        <v>0</v>
      </c>
      <c r="BL74" s="4">
        <v>0</v>
      </c>
      <c r="BM74" s="49">
        <v>0</v>
      </c>
      <c r="BN74" s="48">
        <v>0</v>
      </c>
      <c r="BO74" s="4">
        <v>0</v>
      </c>
      <c r="BP74" s="49">
        <v>0</v>
      </c>
      <c r="BQ74" s="48">
        <v>0</v>
      </c>
      <c r="BR74" s="4">
        <v>0</v>
      </c>
      <c r="BS74" s="49">
        <v>0</v>
      </c>
      <c r="BT74" s="48">
        <v>0</v>
      </c>
      <c r="BU74" s="4">
        <v>0</v>
      </c>
      <c r="BV74" s="49">
        <v>0</v>
      </c>
      <c r="BW74" s="48">
        <v>0</v>
      </c>
      <c r="BX74" s="4">
        <v>0</v>
      </c>
      <c r="BY74" s="49">
        <v>0</v>
      </c>
      <c r="BZ74" s="48">
        <v>0</v>
      </c>
      <c r="CA74" s="4">
        <v>0</v>
      </c>
      <c r="CB74" s="49">
        <v>0</v>
      </c>
      <c r="CC74" s="48">
        <v>0</v>
      </c>
      <c r="CD74" s="4">
        <v>0</v>
      </c>
      <c r="CE74" s="49">
        <v>0</v>
      </c>
      <c r="CF74" s="13">
        <f t="shared" si="24"/>
        <v>0</v>
      </c>
      <c r="CG74" s="10">
        <f t="shared" si="25"/>
        <v>0</v>
      </c>
    </row>
    <row r="75" spans="1:85" x14ac:dyDescent="0.3">
      <c r="A75" s="66">
        <v>2014</v>
      </c>
      <c r="B75" s="67" t="s">
        <v>9</v>
      </c>
      <c r="C75" s="48">
        <v>0</v>
      </c>
      <c r="D75" s="4">
        <v>0</v>
      </c>
      <c r="E75" s="49">
        <v>0</v>
      </c>
      <c r="F75" s="48">
        <v>0</v>
      </c>
      <c r="G75" s="4">
        <v>0</v>
      </c>
      <c r="H75" s="49">
        <v>0</v>
      </c>
      <c r="I75" s="48">
        <v>0</v>
      </c>
      <c r="J75" s="4">
        <v>0</v>
      </c>
      <c r="K75" s="49">
        <v>0</v>
      </c>
      <c r="L75" s="48">
        <v>0</v>
      </c>
      <c r="M75" s="4">
        <v>0</v>
      </c>
      <c r="N75" s="49">
        <v>0</v>
      </c>
      <c r="O75" s="48">
        <v>0.1</v>
      </c>
      <c r="P75" s="4">
        <v>5.4</v>
      </c>
      <c r="Q75" s="49">
        <f t="shared" si="26"/>
        <v>54000</v>
      </c>
      <c r="R75" s="48">
        <v>0</v>
      </c>
      <c r="S75" s="4">
        <v>0</v>
      </c>
      <c r="T75" s="49">
        <v>0</v>
      </c>
      <c r="U75" s="48">
        <v>0</v>
      </c>
      <c r="V75" s="4">
        <v>0</v>
      </c>
      <c r="W75" s="49">
        <v>0</v>
      </c>
      <c r="X75" s="48">
        <v>0</v>
      </c>
      <c r="Y75" s="4">
        <v>0</v>
      </c>
      <c r="Z75" s="49">
        <f t="shared" si="23"/>
        <v>0</v>
      </c>
      <c r="AA75" s="48">
        <v>0</v>
      </c>
      <c r="AB75" s="4">
        <v>0</v>
      </c>
      <c r="AC75" s="49">
        <v>0</v>
      </c>
      <c r="AD75" s="48">
        <v>0</v>
      </c>
      <c r="AE75" s="4">
        <v>0</v>
      </c>
      <c r="AF75" s="49">
        <v>0</v>
      </c>
      <c r="AG75" s="48">
        <v>0</v>
      </c>
      <c r="AH75" s="4">
        <v>0</v>
      </c>
      <c r="AI75" s="49">
        <v>0</v>
      </c>
      <c r="AJ75" s="48">
        <v>0</v>
      </c>
      <c r="AK75" s="4">
        <v>0</v>
      </c>
      <c r="AL75" s="49">
        <v>0</v>
      </c>
      <c r="AM75" s="48">
        <v>0</v>
      </c>
      <c r="AN75" s="4">
        <v>0</v>
      </c>
      <c r="AO75" s="49">
        <v>0</v>
      </c>
      <c r="AP75" s="48">
        <v>0</v>
      </c>
      <c r="AQ75" s="4">
        <v>0</v>
      </c>
      <c r="AR75" s="49">
        <v>0</v>
      </c>
      <c r="AS75" s="48">
        <v>0</v>
      </c>
      <c r="AT75" s="4">
        <v>0</v>
      </c>
      <c r="AU75" s="49">
        <v>0</v>
      </c>
      <c r="AV75" s="48">
        <v>0</v>
      </c>
      <c r="AW75" s="4">
        <v>0</v>
      </c>
      <c r="AX75" s="49">
        <v>0</v>
      </c>
      <c r="AY75" s="48">
        <v>0</v>
      </c>
      <c r="AZ75" s="4">
        <v>0</v>
      </c>
      <c r="BA75" s="49">
        <v>0</v>
      </c>
      <c r="BB75" s="48">
        <v>0</v>
      </c>
      <c r="BC75" s="4">
        <v>0</v>
      </c>
      <c r="BD75" s="49">
        <v>0</v>
      </c>
      <c r="BE75" s="48">
        <v>0</v>
      </c>
      <c r="BF75" s="4">
        <v>0</v>
      </c>
      <c r="BG75" s="49">
        <v>0</v>
      </c>
      <c r="BH75" s="48">
        <v>0</v>
      </c>
      <c r="BI75" s="4">
        <v>0</v>
      </c>
      <c r="BJ75" s="49">
        <v>0</v>
      </c>
      <c r="BK75" s="48">
        <v>0</v>
      </c>
      <c r="BL75" s="4">
        <v>0</v>
      </c>
      <c r="BM75" s="49">
        <v>0</v>
      </c>
      <c r="BN75" s="48">
        <v>0</v>
      </c>
      <c r="BO75" s="4">
        <v>0</v>
      </c>
      <c r="BP75" s="49">
        <v>0</v>
      </c>
      <c r="BQ75" s="48">
        <v>0</v>
      </c>
      <c r="BR75" s="4">
        <v>0</v>
      </c>
      <c r="BS75" s="49">
        <v>0</v>
      </c>
      <c r="BT75" s="48">
        <v>0</v>
      </c>
      <c r="BU75" s="4">
        <v>0</v>
      </c>
      <c r="BV75" s="49">
        <v>0</v>
      </c>
      <c r="BW75" s="48">
        <v>0</v>
      </c>
      <c r="BX75" s="4">
        <v>0</v>
      </c>
      <c r="BY75" s="49">
        <v>0</v>
      </c>
      <c r="BZ75" s="48">
        <v>0</v>
      </c>
      <c r="CA75" s="4">
        <v>0</v>
      </c>
      <c r="CB75" s="49">
        <v>0</v>
      </c>
      <c r="CC75" s="48">
        <v>0</v>
      </c>
      <c r="CD75" s="4">
        <v>0</v>
      </c>
      <c r="CE75" s="49">
        <v>0</v>
      </c>
      <c r="CF75" s="13">
        <f t="shared" si="24"/>
        <v>0.1</v>
      </c>
      <c r="CG75" s="10">
        <f t="shared" si="25"/>
        <v>5.4</v>
      </c>
    </row>
    <row r="76" spans="1:85" x14ac:dyDescent="0.3">
      <c r="A76" s="66">
        <v>2014</v>
      </c>
      <c r="B76" s="67" t="s">
        <v>10</v>
      </c>
      <c r="C76" s="48">
        <v>0</v>
      </c>
      <c r="D76" s="4">
        <v>0</v>
      </c>
      <c r="E76" s="49">
        <v>0</v>
      </c>
      <c r="F76" s="48">
        <v>0</v>
      </c>
      <c r="G76" s="4">
        <v>0</v>
      </c>
      <c r="H76" s="49">
        <v>0</v>
      </c>
      <c r="I76" s="48">
        <v>0</v>
      </c>
      <c r="J76" s="4">
        <v>0</v>
      </c>
      <c r="K76" s="49">
        <v>0</v>
      </c>
      <c r="L76" s="48">
        <v>0</v>
      </c>
      <c r="M76" s="4">
        <v>0</v>
      </c>
      <c r="N76" s="49">
        <v>0</v>
      </c>
      <c r="O76" s="48">
        <v>0</v>
      </c>
      <c r="P76" s="4">
        <v>0</v>
      </c>
      <c r="Q76" s="49">
        <v>0</v>
      </c>
      <c r="R76" s="48">
        <v>0</v>
      </c>
      <c r="S76" s="4">
        <v>0</v>
      </c>
      <c r="T76" s="49">
        <v>0</v>
      </c>
      <c r="U76" s="48">
        <v>0</v>
      </c>
      <c r="V76" s="4">
        <v>0</v>
      </c>
      <c r="W76" s="49">
        <v>0</v>
      </c>
      <c r="X76" s="48">
        <v>0</v>
      </c>
      <c r="Y76" s="4">
        <v>0</v>
      </c>
      <c r="Z76" s="49">
        <f t="shared" si="23"/>
        <v>0</v>
      </c>
      <c r="AA76" s="48">
        <v>0</v>
      </c>
      <c r="AB76" s="4">
        <v>0</v>
      </c>
      <c r="AC76" s="49">
        <v>0</v>
      </c>
      <c r="AD76" s="48">
        <v>0</v>
      </c>
      <c r="AE76" s="4">
        <v>0</v>
      </c>
      <c r="AF76" s="49">
        <v>0</v>
      </c>
      <c r="AG76" s="48">
        <v>0</v>
      </c>
      <c r="AH76" s="4">
        <v>0</v>
      </c>
      <c r="AI76" s="49">
        <v>0</v>
      </c>
      <c r="AJ76" s="48">
        <v>0</v>
      </c>
      <c r="AK76" s="4">
        <v>0</v>
      </c>
      <c r="AL76" s="49">
        <v>0</v>
      </c>
      <c r="AM76" s="48">
        <v>0</v>
      </c>
      <c r="AN76" s="4">
        <v>0</v>
      </c>
      <c r="AO76" s="49">
        <v>0</v>
      </c>
      <c r="AP76" s="48">
        <v>0</v>
      </c>
      <c r="AQ76" s="4">
        <v>0</v>
      </c>
      <c r="AR76" s="49">
        <v>0</v>
      </c>
      <c r="AS76" s="48">
        <v>0</v>
      </c>
      <c r="AT76" s="4">
        <v>0</v>
      </c>
      <c r="AU76" s="49">
        <v>0</v>
      </c>
      <c r="AV76" s="48">
        <v>0</v>
      </c>
      <c r="AW76" s="4">
        <v>0</v>
      </c>
      <c r="AX76" s="49">
        <v>0</v>
      </c>
      <c r="AY76" s="48">
        <v>0</v>
      </c>
      <c r="AZ76" s="4">
        <v>0</v>
      </c>
      <c r="BA76" s="49">
        <v>0</v>
      </c>
      <c r="BB76" s="48">
        <v>0</v>
      </c>
      <c r="BC76" s="4">
        <v>0</v>
      </c>
      <c r="BD76" s="49">
        <v>0</v>
      </c>
      <c r="BE76" s="48">
        <v>0</v>
      </c>
      <c r="BF76" s="4">
        <v>0</v>
      </c>
      <c r="BG76" s="49">
        <v>0</v>
      </c>
      <c r="BH76" s="48">
        <v>0</v>
      </c>
      <c r="BI76" s="4">
        <v>0</v>
      </c>
      <c r="BJ76" s="49">
        <v>0</v>
      </c>
      <c r="BK76" s="48">
        <v>0</v>
      </c>
      <c r="BL76" s="4">
        <v>0</v>
      </c>
      <c r="BM76" s="49">
        <v>0</v>
      </c>
      <c r="BN76" s="48">
        <v>0</v>
      </c>
      <c r="BO76" s="4">
        <v>0</v>
      </c>
      <c r="BP76" s="49">
        <v>0</v>
      </c>
      <c r="BQ76" s="48">
        <v>0</v>
      </c>
      <c r="BR76" s="4">
        <v>0</v>
      </c>
      <c r="BS76" s="49">
        <v>0</v>
      </c>
      <c r="BT76" s="48">
        <v>0</v>
      </c>
      <c r="BU76" s="4">
        <v>0</v>
      </c>
      <c r="BV76" s="49">
        <v>0</v>
      </c>
      <c r="BW76" s="48">
        <v>0</v>
      </c>
      <c r="BX76" s="4">
        <v>0</v>
      </c>
      <c r="BY76" s="49">
        <v>0</v>
      </c>
      <c r="BZ76" s="48">
        <v>0</v>
      </c>
      <c r="CA76" s="4">
        <v>0</v>
      </c>
      <c r="CB76" s="49">
        <v>0</v>
      </c>
      <c r="CC76" s="48">
        <v>1E-3</v>
      </c>
      <c r="CD76" s="4">
        <v>0.38</v>
      </c>
      <c r="CE76" s="49">
        <f t="shared" ref="CE76:CE79" si="29">CD76/CC76*1000</f>
        <v>380000</v>
      </c>
      <c r="CF76" s="13">
        <f t="shared" si="24"/>
        <v>1E-3</v>
      </c>
      <c r="CG76" s="10">
        <f t="shared" si="25"/>
        <v>0.38</v>
      </c>
    </row>
    <row r="77" spans="1:85" x14ac:dyDescent="0.3">
      <c r="A77" s="66">
        <v>2014</v>
      </c>
      <c r="B77" s="67" t="s">
        <v>11</v>
      </c>
      <c r="C77" s="48">
        <v>0</v>
      </c>
      <c r="D77" s="4">
        <v>0</v>
      </c>
      <c r="E77" s="49">
        <v>0</v>
      </c>
      <c r="F77" s="48">
        <v>0</v>
      </c>
      <c r="G77" s="4">
        <v>0</v>
      </c>
      <c r="H77" s="49">
        <v>0</v>
      </c>
      <c r="I77" s="48">
        <v>0</v>
      </c>
      <c r="J77" s="4">
        <v>0</v>
      </c>
      <c r="K77" s="49">
        <v>0</v>
      </c>
      <c r="L77" s="48">
        <v>0</v>
      </c>
      <c r="M77" s="4">
        <v>0</v>
      </c>
      <c r="N77" s="49">
        <v>0</v>
      </c>
      <c r="O77" s="48">
        <v>0</v>
      </c>
      <c r="P77" s="4">
        <v>0</v>
      </c>
      <c r="Q77" s="49">
        <v>0</v>
      </c>
      <c r="R77" s="48">
        <v>0</v>
      </c>
      <c r="S77" s="4">
        <v>0</v>
      </c>
      <c r="T77" s="49">
        <v>0</v>
      </c>
      <c r="U77" s="48">
        <v>0</v>
      </c>
      <c r="V77" s="4">
        <v>0</v>
      </c>
      <c r="W77" s="49">
        <v>0</v>
      </c>
      <c r="X77" s="48">
        <v>0</v>
      </c>
      <c r="Y77" s="4">
        <v>0</v>
      </c>
      <c r="Z77" s="49">
        <f t="shared" si="23"/>
        <v>0</v>
      </c>
      <c r="AA77" s="48">
        <v>0</v>
      </c>
      <c r="AB77" s="4">
        <v>0</v>
      </c>
      <c r="AC77" s="49">
        <v>0</v>
      </c>
      <c r="AD77" s="48">
        <v>0</v>
      </c>
      <c r="AE77" s="4">
        <v>0</v>
      </c>
      <c r="AF77" s="49">
        <v>0</v>
      </c>
      <c r="AG77" s="48">
        <v>0</v>
      </c>
      <c r="AH77" s="4">
        <v>0</v>
      </c>
      <c r="AI77" s="49">
        <v>0</v>
      </c>
      <c r="AJ77" s="48">
        <v>0</v>
      </c>
      <c r="AK77" s="4">
        <v>0</v>
      </c>
      <c r="AL77" s="49">
        <v>0</v>
      </c>
      <c r="AM77" s="48">
        <v>0</v>
      </c>
      <c r="AN77" s="4">
        <v>0</v>
      </c>
      <c r="AO77" s="49">
        <v>0</v>
      </c>
      <c r="AP77" s="48">
        <v>0</v>
      </c>
      <c r="AQ77" s="4">
        <v>0</v>
      </c>
      <c r="AR77" s="49">
        <v>0</v>
      </c>
      <c r="AS77" s="48">
        <v>0</v>
      </c>
      <c r="AT77" s="4">
        <v>0</v>
      </c>
      <c r="AU77" s="49">
        <v>0</v>
      </c>
      <c r="AV77" s="48">
        <v>0</v>
      </c>
      <c r="AW77" s="4">
        <v>0</v>
      </c>
      <c r="AX77" s="49">
        <v>0</v>
      </c>
      <c r="AY77" s="48">
        <v>0</v>
      </c>
      <c r="AZ77" s="4">
        <v>0</v>
      </c>
      <c r="BA77" s="49">
        <v>0</v>
      </c>
      <c r="BB77" s="48">
        <v>0</v>
      </c>
      <c r="BC77" s="4">
        <v>0</v>
      </c>
      <c r="BD77" s="49">
        <v>0</v>
      </c>
      <c r="BE77" s="48">
        <v>0</v>
      </c>
      <c r="BF77" s="4">
        <v>0</v>
      </c>
      <c r="BG77" s="49">
        <v>0</v>
      </c>
      <c r="BH77" s="48">
        <v>0</v>
      </c>
      <c r="BI77" s="4">
        <v>0</v>
      </c>
      <c r="BJ77" s="49">
        <v>0</v>
      </c>
      <c r="BK77" s="48">
        <v>0</v>
      </c>
      <c r="BL77" s="4">
        <v>0</v>
      </c>
      <c r="BM77" s="49">
        <v>0</v>
      </c>
      <c r="BN77" s="48">
        <v>0</v>
      </c>
      <c r="BO77" s="4">
        <v>0</v>
      </c>
      <c r="BP77" s="49">
        <v>0</v>
      </c>
      <c r="BQ77" s="48">
        <v>0</v>
      </c>
      <c r="BR77" s="4">
        <v>0</v>
      </c>
      <c r="BS77" s="49">
        <v>0</v>
      </c>
      <c r="BT77" s="48">
        <v>0</v>
      </c>
      <c r="BU77" s="4">
        <v>0</v>
      </c>
      <c r="BV77" s="49">
        <v>0</v>
      </c>
      <c r="BW77" s="48">
        <v>0</v>
      </c>
      <c r="BX77" s="4">
        <v>0</v>
      </c>
      <c r="BY77" s="49">
        <v>0</v>
      </c>
      <c r="BZ77" s="48">
        <v>0</v>
      </c>
      <c r="CA77" s="4">
        <v>0</v>
      </c>
      <c r="CB77" s="49">
        <v>0</v>
      </c>
      <c r="CC77" s="48">
        <v>209.63</v>
      </c>
      <c r="CD77" s="4">
        <v>605.4</v>
      </c>
      <c r="CE77" s="49">
        <f t="shared" si="29"/>
        <v>2887.9454276582546</v>
      </c>
      <c r="CF77" s="13">
        <f t="shared" si="24"/>
        <v>209.63</v>
      </c>
      <c r="CG77" s="10">
        <f t="shared" si="25"/>
        <v>605.4</v>
      </c>
    </row>
    <row r="78" spans="1:85" x14ac:dyDescent="0.3">
      <c r="A78" s="66">
        <v>2014</v>
      </c>
      <c r="B78" s="67" t="s">
        <v>12</v>
      </c>
      <c r="C78" s="48">
        <v>0</v>
      </c>
      <c r="D78" s="4">
        <v>0</v>
      </c>
      <c r="E78" s="49">
        <v>0</v>
      </c>
      <c r="F78" s="48">
        <v>0</v>
      </c>
      <c r="G78" s="4">
        <v>0</v>
      </c>
      <c r="H78" s="49">
        <v>0</v>
      </c>
      <c r="I78" s="48">
        <v>0</v>
      </c>
      <c r="J78" s="4">
        <v>0</v>
      </c>
      <c r="K78" s="49">
        <v>0</v>
      </c>
      <c r="L78" s="48">
        <v>0</v>
      </c>
      <c r="M78" s="4">
        <v>0</v>
      </c>
      <c r="N78" s="49">
        <v>0</v>
      </c>
      <c r="O78" s="48">
        <v>0</v>
      </c>
      <c r="P78" s="4">
        <v>0</v>
      </c>
      <c r="Q78" s="49">
        <v>0</v>
      </c>
      <c r="R78" s="48">
        <v>0</v>
      </c>
      <c r="S78" s="4">
        <v>0</v>
      </c>
      <c r="T78" s="49">
        <v>0</v>
      </c>
      <c r="U78" s="48">
        <v>0</v>
      </c>
      <c r="V78" s="4">
        <v>0</v>
      </c>
      <c r="W78" s="49">
        <v>0</v>
      </c>
      <c r="X78" s="48">
        <v>0</v>
      </c>
      <c r="Y78" s="4">
        <v>0</v>
      </c>
      <c r="Z78" s="49">
        <f t="shared" si="23"/>
        <v>0</v>
      </c>
      <c r="AA78" s="48">
        <v>0</v>
      </c>
      <c r="AB78" s="4">
        <v>0</v>
      </c>
      <c r="AC78" s="49">
        <v>0</v>
      </c>
      <c r="AD78" s="48">
        <v>0</v>
      </c>
      <c r="AE78" s="4">
        <v>0</v>
      </c>
      <c r="AF78" s="49">
        <v>0</v>
      </c>
      <c r="AG78" s="48">
        <v>0</v>
      </c>
      <c r="AH78" s="4">
        <v>0</v>
      </c>
      <c r="AI78" s="49">
        <v>0</v>
      </c>
      <c r="AJ78" s="48">
        <v>0</v>
      </c>
      <c r="AK78" s="4">
        <v>0</v>
      </c>
      <c r="AL78" s="49">
        <v>0</v>
      </c>
      <c r="AM78" s="48">
        <v>0</v>
      </c>
      <c r="AN78" s="4">
        <v>0</v>
      </c>
      <c r="AO78" s="49">
        <v>0</v>
      </c>
      <c r="AP78" s="48">
        <v>0</v>
      </c>
      <c r="AQ78" s="4">
        <v>0</v>
      </c>
      <c r="AR78" s="49">
        <v>0</v>
      </c>
      <c r="AS78" s="48">
        <v>0</v>
      </c>
      <c r="AT78" s="4">
        <v>0</v>
      </c>
      <c r="AU78" s="49">
        <v>0</v>
      </c>
      <c r="AV78" s="48">
        <v>0</v>
      </c>
      <c r="AW78" s="4">
        <v>0</v>
      </c>
      <c r="AX78" s="49">
        <v>0</v>
      </c>
      <c r="AY78" s="48">
        <v>0</v>
      </c>
      <c r="AZ78" s="4">
        <v>0</v>
      </c>
      <c r="BA78" s="49">
        <v>0</v>
      </c>
      <c r="BB78" s="48">
        <v>0</v>
      </c>
      <c r="BC78" s="4">
        <v>0</v>
      </c>
      <c r="BD78" s="49">
        <v>0</v>
      </c>
      <c r="BE78" s="48">
        <v>0</v>
      </c>
      <c r="BF78" s="4">
        <v>0</v>
      </c>
      <c r="BG78" s="49">
        <v>0</v>
      </c>
      <c r="BH78" s="48">
        <v>0</v>
      </c>
      <c r="BI78" s="4">
        <v>0</v>
      </c>
      <c r="BJ78" s="49">
        <v>0</v>
      </c>
      <c r="BK78" s="48">
        <v>0</v>
      </c>
      <c r="BL78" s="4">
        <v>0</v>
      </c>
      <c r="BM78" s="49">
        <v>0</v>
      </c>
      <c r="BN78" s="48">
        <v>0</v>
      </c>
      <c r="BO78" s="4">
        <v>0</v>
      </c>
      <c r="BP78" s="49">
        <v>0</v>
      </c>
      <c r="BQ78" s="48">
        <v>0</v>
      </c>
      <c r="BR78" s="4">
        <v>0</v>
      </c>
      <c r="BS78" s="49">
        <v>0</v>
      </c>
      <c r="BT78" s="48">
        <v>0</v>
      </c>
      <c r="BU78" s="4">
        <v>0</v>
      </c>
      <c r="BV78" s="49">
        <v>0</v>
      </c>
      <c r="BW78" s="48">
        <v>0</v>
      </c>
      <c r="BX78" s="4">
        <v>0</v>
      </c>
      <c r="BY78" s="49">
        <v>0</v>
      </c>
      <c r="BZ78" s="48">
        <v>0</v>
      </c>
      <c r="CA78" s="4">
        <v>0</v>
      </c>
      <c r="CB78" s="49">
        <v>0</v>
      </c>
      <c r="CC78" s="48">
        <v>0</v>
      </c>
      <c r="CD78" s="4">
        <v>0</v>
      </c>
      <c r="CE78" s="49">
        <v>0</v>
      </c>
      <c r="CF78" s="13">
        <f t="shared" si="24"/>
        <v>0</v>
      </c>
      <c r="CG78" s="10">
        <f t="shared" si="25"/>
        <v>0</v>
      </c>
    </row>
    <row r="79" spans="1:85" x14ac:dyDescent="0.3">
      <c r="A79" s="66">
        <v>2014</v>
      </c>
      <c r="B79" s="67" t="s">
        <v>13</v>
      </c>
      <c r="C79" s="48">
        <v>0</v>
      </c>
      <c r="D79" s="4">
        <v>0</v>
      </c>
      <c r="E79" s="49">
        <v>0</v>
      </c>
      <c r="F79" s="48">
        <v>0</v>
      </c>
      <c r="G79" s="4">
        <v>0</v>
      </c>
      <c r="H79" s="49">
        <v>0</v>
      </c>
      <c r="I79" s="48">
        <v>0</v>
      </c>
      <c r="J79" s="4">
        <v>0</v>
      </c>
      <c r="K79" s="49">
        <v>0</v>
      </c>
      <c r="L79" s="48">
        <v>0</v>
      </c>
      <c r="M79" s="4">
        <v>0</v>
      </c>
      <c r="N79" s="49">
        <v>0</v>
      </c>
      <c r="O79" s="48">
        <v>0.1</v>
      </c>
      <c r="P79" s="4">
        <v>5.4</v>
      </c>
      <c r="Q79" s="49">
        <f t="shared" si="26"/>
        <v>54000</v>
      </c>
      <c r="R79" s="48">
        <v>0</v>
      </c>
      <c r="S79" s="4">
        <v>0</v>
      </c>
      <c r="T79" s="49">
        <v>0</v>
      </c>
      <c r="U79" s="48">
        <v>0</v>
      </c>
      <c r="V79" s="4">
        <v>0</v>
      </c>
      <c r="W79" s="49">
        <v>0</v>
      </c>
      <c r="X79" s="48">
        <v>0</v>
      </c>
      <c r="Y79" s="4">
        <v>0</v>
      </c>
      <c r="Z79" s="49">
        <f t="shared" si="23"/>
        <v>0</v>
      </c>
      <c r="AA79" s="48">
        <v>0</v>
      </c>
      <c r="AB79" s="4">
        <v>0</v>
      </c>
      <c r="AC79" s="49">
        <v>0</v>
      </c>
      <c r="AD79" s="48">
        <v>0</v>
      </c>
      <c r="AE79" s="4">
        <v>0</v>
      </c>
      <c r="AF79" s="49">
        <v>0</v>
      </c>
      <c r="AG79" s="48">
        <v>0</v>
      </c>
      <c r="AH79" s="4">
        <v>0</v>
      </c>
      <c r="AI79" s="49">
        <v>0</v>
      </c>
      <c r="AJ79" s="48">
        <v>0</v>
      </c>
      <c r="AK79" s="4">
        <v>0</v>
      </c>
      <c r="AL79" s="49">
        <v>0</v>
      </c>
      <c r="AM79" s="48">
        <v>0</v>
      </c>
      <c r="AN79" s="4">
        <v>0</v>
      </c>
      <c r="AO79" s="49">
        <v>0</v>
      </c>
      <c r="AP79" s="48">
        <v>0</v>
      </c>
      <c r="AQ79" s="4">
        <v>0</v>
      </c>
      <c r="AR79" s="49">
        <v>0</v>
      </c>
      <c r="AS79" s="48">
        <v>0</v>
      </c>
      <c r="AT79" s="4">
        <v>0</v>
      </c>
      <c r="AU79" s="49">
        <v>0</v>
      </c>
      <c r="AV79" s="48">
        <v>0</v>
      </c>
      <c r="AW79" s="4">
        <v>0</v>
      </c>
      <c r="AX79" s="49">
        <v>0</v>
      </c>
      <c r="AY79" s="48">
        <v>0</v>
      </c>
      <c r="AZ79" s="4">
        <v>0</v>
      </c>
      <c r="BA79" s="49">
        <v>0</v>
      </c>
      <c r="BB79" s="48">
        <v>0</v>
      </c>
      <c r="BC79" s="4">
        <v>0</v>
      </c>
      <c r="BD79" s="49">
        <v>0</v>
      </c>
      <c r="BE79" s="48">
        <v>0</v>
      </c>
      <c r="BF79" s="4">
        <v>0</v>
      </c>
      <c r="BG79" s="49">
        <v>0</v>
      </c>
      <c r="BH79" s="48">
        <v>0</v>
      </c>
      <c r="BI79" s="4">
        <v>0</v>
      </c>
      <c r="BJ79" s="49">
        <v>0</v>
      </c>
      <c r="BK79" s="48">
        <v>0</v>
      </c>
      <c r="BL79" s="4">
        <v>0</v>
      </c>
      <c r="BM79" s="49">
        <v>0</v>
      </c>
      <c r="BN79" s="48">
        <v>0</v>
      </c>
      <c r="BO79" s="4">
        <v>0</v>
      </c>
      <c r="BP79" s="49">
        <v>0</v>
      </c>
      <c r="BQ79" s="48">
        <v>0</v>
      </c>
      <c r="BR79" s="4">
        <v>0</v>
      </c>
      <c r="BS79" s="49">
        <v>0</v>
      </c>
      <c r="BT79" s="48">
        <v>0</v>
      </c>
      <c r="BU79" s="4">
        <v>0</v>
      </c>
      <c r="BV79" s="49">
        <v>0</v>
      </c>
      <c r="BW79" s="48">
        <v>0</v>
      </c>
      <c r="BX79" s="4">
        <v>0</v>
      </c>
      <c r="BY79" s="49">
        <v>0</v>
      </c>
      <c r="BZ79" s="48">
        <v>0</v>
      </c>
      <c r="CA79" s="4">
        <v>0</v>
      </c>
      <c r="CB79" s="49">
        <v>0</v>
      </c>
      <c r="CC79" s="48">
        <v>614.1</v>
      </c>
      <c r="CD79" s="4">
        <v>1891.88</v>
      </c>
      <c r="CE79" s="49">
        <f t="shared" si="29"/>
        <v>3080.7360364761439</v>
      </c>
      <c r="CF79" s="13">
        <f t="shared" si="24"/>
        <v>614.20000000000005</v>
      </c>
      <c r="CG79" s="10">
        <f t="shared" si="25"/>
        <v>1897.2800000000002</v>
      </c>
    </row>
    <row r="80" spans="1:85" x14ac:dyDescent="0.3">
      <c r="A80" s="66">
        <v>2014</v>
      </c>
      <c r="B80" s="49" t="s">
        <v>14</v>
      </c>
      <c r="C80" s="48">
        <v>0</v>
      </c>
      <c r="D80" s="4">
        <v>0</v>
      </c>
      <c r="E80" s="49">
        <v>0</v>
      </c>
      <c r="F80" s="48">
        <v>0</v>
      </c>
      <c r="G80" s="4">
        <v>0</v>
      </c>
      <c r="H80" s="49">
        <v>0</v>
      </c>
      <c r="I80" s="48">
        <v>0</v>
      </c>
      <c r="J80" s="4">
        <v>0</v>
      </c>
      <c r="K80" s="49">
        <v>0</v>
      </c>
      <c r="L80" s="48">
        <v>0</v>
      </c>
      <c r="M80" s="4">
        <v>0</v>
      </c>
      <c r="N80" s="49">
        <v>0</v>
      </c>
      <c r="O80" s="48">
        <v>0</v>
      </c>
      <c r="P80" s="4">
        <v>0</v>
      </c>
      <c r="Q80" s="49">
        <v>0</v>
      </c>
      <c r="R80" s="48">
        <v>0</v>
      </c>
      <c r="S80" s="4">
        <v>0</v>
      </c>
      <c r="T80" s="49">
        <v>0</v>
      </c>
      <c r="U80" s="48">
        <v>0</v>
      </c>
      <c r="V80" s="4">
        <v>0</v>
      </c>
      <c r="W80" s="49">
        <v>0</v>
      </c>
      <c r="X80" s="48">
        <v>0</v>
      </c>
      <c r="Y80" s="4">
        <v>0</v>
      </c>
      <c r="Z80" s="49">
        <f t="shared" si="23"/>
        <v>0</v>
      </c>
      <c r="AA80" s="48">
        <v>0</v>
      </c>
      <c r="AB80" s="4">
        <v>0</v>
      </c>
      <c r="AC80" s="49">
        <v>0</v>
      </c>
      <c r="AD80" s="48">
        <v>0</v>
      </c>
      <c r="AE80" s="4">
        <v>0</v>
      </c>
      <c r="AF80" s="49">
        <v>0</v>
      </c>
      <c r="AG80" s="48">
        <v>0</v>
      </c>
      <c r="AH80" s="4">
        <v>0</v>
      </c>
      <c r="AI80" s="49">
        <v>0</v>
      </c>
      <c r="AJ80" s="48">
        <v>0</v>
      </c>
      <c r="AK80" s="4">
        <v>0</v>
      </c>
      <c r="AL80" s="49">
        <v>0</v>
      </c>
      <c r="AM80" s="48">
        <v>0</v>
      </c>
      <c r="AN80" s="4">
        <v>0</v>
      </c>
      <c r="AO80" s="49">
        <v>0</v>
      </c>
      <c r="AP80" s="48">
        <v>0</v>
      </c>
      <c r="AQ80" s="4">
        <v>0</v>
      </c>
      <c r="AR80" s="49">
        <v>0</v>
      </c>
      <c r="AS80" s="48">
        <v>0</v>
      </c>
      <c r="AT80" s="4">
        <v>0</v>
      </c>
      <c r="AU80" s="49">
        <v>0</v>
      </c>
      <c r="AV80" s="48">
        <v>0</v>
      </c>
      <c r="AW80" s="4">
        <v>0</v>
      </c>
      <c r="AX80" s="49">
        <v>0</v>
      </c>
      <c r="AY80" s="48">
        <v>0</v>
      </c>
      <c r="AZ80" s="4">
        <v>0</v>
      </c>
      <c r="BA80" s="49">
        <v>0</v>
      </c>
      <c r="BB80" s="48">
        <v>0</v>
      </c>
      <c r="BC80" s="4">
        <v>0</v>
      </c>
      <c r="BD80" s="49">
        <v>0</v>
      </c>
      <c r="BE80" s="48">
        <v>0</v>
      </c>
      <c r="BF80" s="4">
        <v>0</v>
      </c>
      <c r="BG80" s="49">
        <v>0</v>
      </c>
      <c r="BH80" s="48">
        <v>0</v>
      </c>
      <c r="BI80" s="4">
        <v>0</v>
      </c>
      <c r="BJ80" s="49">
        <v>0</v>
      </c>
      <c r="BK80" s="48">
        <v>4.0000000000000001E-3</v>
      </c>
      <c r="BL80" s="4">
        <v>0.81</v>
      </c>
      <c r="BM80" s="49">
        <f t="shared" ref="BM80" si="30">BL80/BK80*1000</f>
        <v>202500</v>
      </c>
      <c r="BN80" s="48">
        <v>0</v>
      </c>
      <c r="BO80" s="4">
        <v>0</v>
      </c>
      <c r="BP80" s="49">
        <v>0</v>
      </c>
      <c r="BQ80" s="48">
        <v>0</v>
      </c>
      <c r="BR80" s="4">
        <v>0</v>
      </c>
      <c r="BS80" s="49">
        <v>0</v>
      </c>
      <c r="BT80" s="48">
        <v>0</v>
      </c>
      <c r="BU80" s="4">
        <v>0</v>
      </c>
      <c r="BV80" s="49">
        <v>0</v>
      </c>
      <c r="BW80" s="48">
        <v>0</v>
      </c>
      <c r="BX80" s="4">
        <v>0</v>
      </c>
      <c r="BY80" s="49">
        <v>0</v>
      </c>
      <c r="BZ80" s="48">
        <v>0</v>
      </c>
      <c r="CA80" s="4">
        <v>0</v>
      </c>
      <c r="CB80" s="49">
        <v>0</v>
      </c>
      <c r="CC80" s="48">
        <v>0</v>
      </c>
      <c r="CD80" s="4">
        <v>0</v>
      </c>
      <c r="CE80" s="49">
        <v>0</v>
      </c>
      <c r="CF80" s="13">
        <f t="shared" si="24"/>
        <v>4.0000000000000001E-3</v>
      </c>
      <c r="CG80" s="10">
        <f t="shared" si="25"/>
        <v>0.81</v>
      </c>
    </row>
    <row r="81" spans="1:85" x14ac:dyDescent="0.3">
      <c r="A81" s="66">
        <v>2014</v>
      </c>
      <c r="B81" s="67" t="s">
        <v>15</v>
      </c>
      <c r="C81" s="48">
        <v>0</v>
      </c>
      <c r="D81" s="4">
        <v>0</v>
      </c>
      <c r="E81" s="49">
        <v>0</v>
      </c>
      <c r="F81" s="48">
        <v>0</v>
      </c>
      <c r="G81" s="4">
        <v>0</v>
      </c>
      <c r="H81" s="49">
        <v>0</v>
      </c>
      <c r="I81" s="48">
        <v>0</v>
      </c>
      <c r="J81" s="4">
        <v>0</v>
      </c>
      <c r="K81" s="49">
        <v>0</v>
      </c>
      <c r="L81" s="48">
        <v>0</v>
      </c>
      <c r="M81" s="4">
        <v>0</v>
      </c>
      <c r="N81" s="49">
        <v>0</v>
      </c>
      <c r="O81" s="48">
        <v>0</v>
      </c>
      <c r="P81" s="4">
        <v>0</v>
      </c>
      <c r="Q81" s="49">
        <v>0</v>
      </c>
      <c r="R81" s="48">
        <v>0</v>
      </c>
      <c r="S81" s="4">
        <v>0</v>
      </c>
      <c r="T81" s="49">
        <v>0</v>
      </c>
      <c r="U81" s="48">
        <v>0</v>
      </c>
      <c r="V81" s="4">
        <v>0</v>
      </c>
      <c r="W81" s="49">
        <v>0</v>
      </c>
      <c r="X81" s="48">
        <v>0</v>
      </c>
      <c r="Y81" s="4">
        <v>0</v>
      </c>
      <c r="Z81" s="49">
        <f t="shared" si="23"/>
        <v>0</v>
      </c>
      <c r="AA81" s="48">
        <v>34</v>
      </c>
      <c r="AB81" s="4">
        <v>229.64</v>
      </c>
      <c r="AC81" s="49">
        <f t="shared" ref="AC81" si="31">AB81/AA81*1000</f>
        <v>6754.1176470588234</v>
      </c>
      <c r="AD81" s="48">
        <v>0</v>
      </c>
      <c r="AE81" s="4">
        <v>0</v>
      </c>
      <c r="AF81" s="49">
        <v>0</v>
      </c>
      <c r="AG81" s="48">
        <v>0</v>
      </c>
      <c r="AH81" s="4">
        <v>0</v>
      </c>
      <c r="AI81" s="49">
        <v>0</v>
      </c>
      <c r="AJ81" s="48">
        <v>0</v>
      </c>
      <c r="AK81" s="4">
        <v>0</v>
      </c>
      <c r="AL81" s="49">
        <v>0</v>
      </c>
      <c r="AM81" s="48">
        <v>0</v>
      </c>
      <c r="AN81" s="4">
        <v>0</v>
      </c>
      <c r="AO81" s="49">
        <v>0</v>
      </c>
      <c r="AP81" s="48">
        <v>0</v>
      </c>
      <c r="AQ81" s="4">
        <v>0</v>
      </c>
      <c r="AR81" s="49">
        <v>0</v>
      </c>
      <c r="AS81" s="48">
        <v>0</v>
      </c>
      <c r="AT81" s="4">
        <v>0</v>
      </c>
      <c r="AU81" s="49">
        <v>0</v>
      </c>
      <c r="AV81" s="48">
        <v>0</v>
      </c>
      <c r="AW81" s="4">
        <v>0</v>
      </c>
      <c r="AX81" s="49">
        <v>0</v>
      </c>
      <c r="AY81" s="48">
        <v>0</v>
      </c>
      <c r="AZ81" s="4">
        <v>0</v>
      </c>
      <c r="BA81" s="49">
        <v>0</v>
      </c>
      <c r="BB81" s="48">
        <v>0</v>
      </c>
      <c r="BC81" s="4">
        <v>0</v>
      </c>
      <c r="BD81" s="49">
        <v>0</v>
      </c>
      <c r="BE81" s="48">
        <v>0</v>
      </c>
      <c r="BF81" s="4">
        <v>0</v>
      </c>
      <c r="BG81" s="49">
        <v>0</v>
      </c>
      <c r="BH81" s="48">
        <v>10.4</v>
      </c>
      <c r="BI81" s="4">
        <v>44.92</v>
      </c>
      <c r="BJ81" s="49">
        <f t="shared" ref="BJ81" si="32">BI81/BH81*1000</f>
        <v>4319.2307692307686</v>
      </c>
      <c r="BK81" s="48">
        <v>0</v>
      </c>
      <c r="BL81" s="4">
        <v>0</v>
      </c>
      <c r="BM81" s="49">
        <v>0</v>
      </c>
      <c r="BN81" s="48">
        <v>0</v>
      </c>
      <c r="BO81" s="4">
        <v>0</v>
      </c>
      <c r="BP81" s="49">
        <v>0</v>
      </c>
      <c r="BQ81" s="48">
        <v>0</v>
      </c>
      <c r="BR81" s="4">
        <v>0</v>
      </c>
      <c r="BS81" s="49">
        <v>0</v>
      </c>
      <c r="BT81" s="48">
        <v>0</v>
      </c>
      <c r="BU81" s="4">
        <v>0</v>
      </c>
      <c r="BV81" s="49">
        <v>0</v>
      </c>
      <c r="BW81" s="48">
        <v>0</v>
      </c>
      <c r="BX81" s="4">
        <v>0</v>
      </c>
      <c r="BY81" s="49">
        <v>0</v>
      </c>
      <c r="BZ81" s="48">
        <v>0</v>
      </c>
      <c r="CA81" s="4">
        <v>0</v>
      </c>
      <c r="CB81" s="49">
        <v>0</v>
      </c>
      <c r="CC81" s="48">
        <v>0</v>
      </c>
      <c r="CD81" s="4">
        <v>0</v>
      </c>
      <c r="CE81" s="49">
        <v>0</v>
      </c>
      <c r="CF81" s="7">
        <f t="shared" ref="CF81:CG83" si="33">C81+F81+I81+L81+R81+U81+AD81+AG81+AJ81+AM81+AP81+AS81+AY81+BB81+BH81+BE81+BN81+BQ81+BT81+BW81+BZ81+CC81+O81+AA81</f>
        <v>44.4</v>
      </c>
      <c r="CG81" s="11">
        <f t="shared" si="33"/>
        <v>274.56</v>
      </c>
    </row>
    <row r="82" spans="1:85" x14ac:dyDescent="0.3">
      <c r="A82" s="66">
        <v>2014</v>
      </c>
      <c r="B82" s="67" t="s">
        <v>16</v>
      </c>
      <c r="C82" s="48">
        <v>0</v>
      </c>
      <c r="D82" s="4">
        <v>0</v>
      </c>
      <c r="E82" s="49">
        <v>0</v>
      </c>
      <c r="F82" s="48">
        <v>0</v>
      </c>
      <c r="G82" s="4">
        <v>0</v>
      </c>
      <c r="H82" s="49">
        <v>0</v>
      </c>
      <c r="I82" s="48">
        <v>0</v>
      </c>
      <c r="J82" s="4">
        <v>0</v>
      </c>
      <c r="K82" s="49">
        <v>0</v>
      </c>
      <c r="L82" s="48">
        <v>0</v>
      </c>
      <c r="M82" s="4">
        <v>0</v>
      </c>
      <c r="N82" s="49">
        <v>0</v>
      </c>
      <c r="O82" s="48">
        <v>0.1</v>
      </c>
      <c r="P82" s="4">
        <v>5.62</v>
      </c>
      <c r="Q82" s="49">
        <f t="shared" si="26"/>
        <v>56199.999999999993</v>
      </c>
      <c r="R82" s="48">
        <v>0</v>
      </c>
      <c r="S82" s="4">
        <v>0</v>
      </c>
      <c r="T82" s="49">
        <v>0</v>
      </c>
      <c r="U82" s="48">
        <v>0</v>
      </c>
      <c r="V82" s="4">
        <v>0</v>
      </c>
      <c r="W82" s="49">
        <v>0</v>
      </c>
      <c r="X82" s="48">
        <v>0</v>
      </c>
      <c r="Y82" s="4">
        <v>0</v>
      </c>
      <c r="Z82" s="49">
        <f t="shared" si="23"/>
        <v>0</v>
      </c>
      <c r="AA82" s="48">
        <v>0</v>
      </c>
      <c r="AB82" s="4">
        <v>0</v>
      </c>
      <c r="AC82" s="49">
        <v>0</v>
      </c>
      <c r="AD82" s="48">
        <v>0</v>
      </c>
      <c r="AE82" s="4">
        <v>0</v>
      </c>
      <c r="AF82" s="49">
        <v>0</v>
      </c>
      <c r="AG82" s="48">
        <v>0</v>
      </c>
      <c r="AH82" s="4">
        <v>0</v>
      </c>
      <c r="AI82" s="49">
        <v>0</v>
      </c>
      <c r="AJ82" s="48">
        <v>0</v>
      </c>
      <c r="AK82" s="4">
        <v>0</v>
      </c>
      <c r="AL82" s="49">
        <v>0</v>
      </c>
      <c r="AM82" s="48">
        <v>0</v>
      </c>
      <c r="AN82" s="4">
        <v>0</v>
      </c>
      <c r="AO82" s="49">
        <v>0</v>
      </c>
      <c r="AP82" s="48">
        <v>0</v>
      </c>
      <c r="AQ82" s="4">
        <v>0</v>
      </c>
      <c r="AR82" s="49">
        <v>0</v>
      </c>
      <c r="AS82" s="48">
        <v>0</v>
      </c>
      <c r="AT82" s="4">
        <v>0</v>
      </c>
      <c r="AU82" s="49">
        <v>0</v>
      </c>
      <c r="AV82" s="48">
        <v>0</v>
      </c>
      <c r="AW82" s="4">
        <v>0</v>
      </c>
      <c r="AX82" s="49">
        <v>0</v>
      </c>
      <c r="AY82" s="48">
        <v>0</v>
      </c>
      <c r="AZ82" s="4">
        <v>0</v>
      </c>
      <c r="BA82" s="49">
        <v>0</v>
      </c>
      <c r="BB82" s="48">
        <v>0</v>
      </c>
      <c r="BC82" s="4">
        <v>0</v>
      </c>
      <c r="BD82" s="49">
        <v>0</v>
      </c>
      <c r="BE82" s="48">
        <v>0</v>
      </c>
      <c r="BF82" s="4">
        <v>0</v>
      </c>
      <c r="BG82" s="49">
        <v>0</v>
      </c>
      <c r="BH82" s="48">
        <v>0</v>
      </c>
      <c r="BI82" s="4">
        <v>0</v>
      </c>
      <c r="BJ82" s="49">
        <v>0</v>
      </c>
      <c r="BK82" s="48">
        <v>0</v>
      </c>
      <c r="BL82" s="4">
        <v>0</v>
      </c>
      <c r="BM82" s="49">
        <v>0</v>
      </c>
      <c r="BN82" s="48">
        <v>0</v>
      </c>
      <c r="BO82" s="4">
        <v>0</v>
      </c>
      <c r="BP82" s="49">
        <v>0</v>
      </c>
      <c r="BQ82" s="48">
        <v>0</v>
      </c>
      <c r="BR82" s="4">
        <v>0</v>
      </c>
      <c r="BS82" s="49">
        <v>0</v>
      </c>
      <c r="BT82" s="48">
        <v>0</v>
      </c>
      <c r="BU82" s="4">
        <v>0</v>
      </c>
      <c r="BV82" s="49">
        <v>0</v>
      </c>
      <c r="BW82" s="48">
        <v>0</v>
      </c>
      <c r="BX82" s="4">
        <v>0</v>
      </c>
      <c r="BY82" s="49">
        <v>0</v>
      </c>
      <c r="BZ82" s="48">
        <v>0</v>
      </c>
      <c r="CA82" s="4">
        <v>0</v>
      </c>
      <c r="CB82" s="49">
        <v>0</v>
      </c>
      <c r="CC82" s="48">
        <v>0</v>
      </c>
      <c r="CD82" s="4">
        <v>0</v>
      </c>
      <c r="CE82" s="49">
        <v>0</v>
      </c>
      <c r="CF82" s="7">
        <f t="shared" si="33"/>
        <v>0.1</v>
      </c>
      <c r="CG82" s="11">
        <f t="shared" si="33"/>
        <v>5.62</v>
      </c>
    </row>
    <row r="83" spans="1:85" ht="15" thickBot="1" x14ac:dyDescent="0.35">
      <c r="A83" s="68"/>
      <c r="B83" s="69" t="s">
        <v>17</v>
      </c>
      <c r="C83" s="61">
        <f>SUM(C71:C82)</f>
        <v>0</v>
      </c>
      <c r="D83" s="41">
        <f>SUM(D71:D82)</f>
        <v>0</v>
      </c>
      <c r="E83" s="62"/>
      <c r="F83" s="61">
        <f>SUM(F71:F82)</f>
        <v>0</v>
      </c>
      <c r="G83" s="41">
        <f>SUM(G71:G82)</f>
        <v>0</v>
      </c>
      <c r="H83" s="62"/>
      <c r="I83" s="61">
        <f>SUM(I71:I82)</f>
        <v>0</v>
      </c>
      <c r="J83" s="41">
        <f>SUM(J71:J82)</f>
        <v>0</v>
      </c>
      <c r="K83" s="62"/>
      <c r="L83" s="61">
        <f>SUM(L71:L82)</f>
        <v>0</v>
      </c>
      <c r="M83" s="41">
        <f>SUM(M71:M82)</f>
        <v>0</v>
      </c>
      <c r="N83" s="62"/>
      <c r="O83" s="61">
        <f>SUM(O71:O82)</f>
        <v>0.35099999999999998</v>
      </c>
      <c r="P83" s="41">
        <f>SUM(P71:P82)</f>
        <v>17.03</v>
      </c>
      <c r="Q83" s="62"/>
      <c r="R83" s="61">
        <f>SUM(R71:R82)</f>
        <v>0</v>
      </c>
      <c r="S83" s="41">
        <f>SUM(S71:S82)</f>
        <v>0</v>
      </c>
      <c r="T83" s="62"/>
      <c r="U83" s="61">
        <f>SUM(U71:U82)</f>
        <v>0</v>
      </c>
      <c r="V83" s="41">
        <f>SUM(V71:V82)</f>
        <v>0</v>
      </c>
      <c r="W83" s="62"/>
      <c r="X83" s="61">
        <f t="shared" ref="X83:Y83" si="34">SUM(X71:X82)</f>
        <v>0</v>
      </c>
      <c r="Y83" s="41">
        <f t="shared" si="34"/>
        <v>0</v>
      </c>
      <c r="Z83" s="62"/>
      <c r="AA83" s="61">
        <f>SUM(AA71:AA82)</f>
        <v>34.005000000000003</v>
      </c>
      <c r="AB83" s="41">
        <f>SUM(AB71:AB82)</f>
        <v>232.23999999999998</v>
      </c>
      <c r="AC83" s="62"/>
      <c r="AD83" s="61">
        <f>SUM(AD71:AD82)</f>
        <v>0</v>
      </c>
      <c r="AE83" s="41">
        <f>SUM(AE71:AE82)</f>
        <v>0</v>
      </c>
      <c r="AF83" s="62"/>
      <c r="AG83" s="61">
        <f>SUM(AG71:AG82)</f>
        <v>0</v>
      </c>
      <c r="AH83" s="41">
        <f>SUM(AH71:AH82)</f>
        <v>0</v>
      </c>
      <c r="AI83" s="62"/>
      <c r="AJ83" s="61">
        <f>SUM(AJ71:AJ82)</f>
        <v>0</v>
      </c>
      <c r="AK83" s="41">
        <f>SUM(AK71:AK82)</f>
        <v>0</v>
      </c>
      <c r="AL83" s="62"/>
      <c r="AM83" s="61">
        <f>SUM(AM71:AM82)</f>
        <v>0</v>
      </c>
      <c r="AN83" s="41">
        <f>SUM(AN71:AN82)</f>
        <v>0</v>
      </c>
      <c r="AO83" s="62"/>
      <c r="AP83" s="61">
        <f>SUM(AP71:AP82)</f>
        <v>0</v>
      </c>
      <c r="AQ83" s="41">
        <f>SUM(AQ71:AQ82)</f>
        <v>0</v>
      </c>
      <c r="AR83" s="62"/>
      <c r="AS83" s="61">
        <f>SUM(AS71:AS82)</f>
        <v>0</v>
      </c>
      <c r="AT83" s="41">
        <f>SUM(AT71:AT82)</f>
        <v>0</v>
      </c>
      <c r="AU83" s="62"/>
      <c r="AV83" s="61">
        <f>SUM(AV71:AV82)</f>
        <v>0</v>
      </c>
      <c r="AW83" s="41">
        <f>SUM(AW71:AW82)</f>
        <v>0</v>
      </c>
      <c r="AX83" s="62"/>
      <c r="AY83" s="61">
        <f>SUM(AY71:AY82)</f>
        <v>0</v>
      </c>
      <c r="AZ83" s="41">
        <f>SUM(AZ71:AZ82)</f>
        <v>0</v>
      </c>
      <c r="BA83" s="62"/>
      <c r="BB83" s="61">
        <f>SUM(BB71:BB82)</f>
        <v>0</v>
      </c>
      <c r="BC83" s="41">
        <f>SUM(BC71:BC82)</f>
        <v>0</v>
      </c>
      <c r="BD83" s="62"/>
      <c r="BE83" s="61">
        <f>SUM(BE71:BE82)</f>
        <v>0</v>
      </c>
      <c r="BF83" s="41">
        <f>SUM(BF71:BF82)</f>
        <v>0</v>
      </c>
      <c r="BG83" s="62"/>
      <c r="BH83" s="61">
        <f>SUM(BH71:BH82)</f>
        <v>10.4</v>
      </c>
      <c r="BI83" s="41">
        <f>SUM(BI71:BI82)</f>
        <v>44.92</v>
      </c>
      <c r="BJ83" s="62"/>
      <c r="BK83" s="61">
        <f>SUM(BK71:BK82)</f>
        <v>4.0000000000000001E-3</v>
      </c>
      <c r="BL83" s="41">
        <f>SUM(BL71:BL82)</f>
        <v>0.81</v>
      </c>
      <c r="BM83" s="62"/>
      <c r="BN83" s="61">
        <f>SUM(BN71:BN82)</f>
        <v>0</v>
      </c>
      <c r="BO83" s="41">
        <f>SUM(BO71:BO82)</f>
        <v>0</v>
      </c>
      <c r="BP83" s="62"/>
      <c r="BQ83" s="61">
        <f>SUM(BQ71:BQ82)</f>
        <v>0</v>
      </c>
      <c r="BR83" s="41">
        <f>SUM(BR71:BR82)</f>
        <v>0</v>
      </c>
      <c r="BS83" s="62"/>
      <c r="BT83" s="61">
        <f>SUM(BT71:BT82)</f>
        <v>0</v>
      </c>
      <c r="BU83" s="41">
        <f>SUM(BU71:BU82)</f>
        <v>0</v>
      </c>
      <c r="BV83" s="62"/>
      <c r="BW83" s="61">
        <f>SUM(BW71:BW82)</f>
        <v>0</v>
      </c>
      <c r="BX83" s="41">
        <f>SUM(BX71:BX82)</f>
        <v>0</v>
      </c>
      <c r="BY83" s="62"/>
      <c r="BZ83" s="61">
        <f>SUM(BZ71:BZ82)</f>
        <v>0</v>
      </c>
      <c r="CA83" s="41">
        <f>SUM(CA71:CA82)</f>
        <v>0</v>
      </c>
      <c r="CB83" s="62"/>
      <c r="CC83" s="61">
        <f>SUM(CC71:CC82)</f>
        <v>823.73099999999999</v>
      </c>
      <c r="CD83" s="41">
        <f>SUM(CD71:CD82)</f>
        <v>2497.66</v>
      </c>
      <c r="CE83" s="62"/>
      <c r="CF83" s="42">
        <f t="shared" si="33"/>
        <v>868.48699999999997</v>
      </c>
      <c r="CG83" s="43">
        <f t="shared" si="33"/>
        <v>2791.85</v>
      </c>
    </row>
    <row r="84" spans="1:85" x14ac:dyDescent="0.3">
      <c r="A84" s="66">
        <v>2015</v>
      </c>
      <c r="B84" s="67" t="s">
        <v>5</v>
      </c>
      <c r="C84" s="48">
        <v>0</v>
      </c>
      <c r="D84" s="4">
        <v>0</v>
      </c>
      <c r="E84" s="49">
        <v>0</v>
      </c>
      <c r="F84" s="48">
        <v>0</v>
      </c>
      <c r="G84" s="4">
        <v>0</v>
      </c>
      <c r="H84" s="49">
        <v>0</v>
      </c>
      <c r="I84" s="48">
        <v>0</v>
      </c>
      <c r="J84" s="4">
        <v>0</v>
      </c>
      <c r="K84" s="49">
        <v>0</v>
      </c>
      <c r="L84" s="48">
        <v>0</v>
      </c>
      <c r="M84" s="4">
        <v>0</v>
      </c>
      <c r="N84" s="49">
        <v>0</v>
      </c>
      <c r="O84" s="48">
        <v>0</v>
      </c>
      <c r="P84" s="4">
        <v>0</v>
      </c>
      <c r="Q84" s="49">
        <v>0</v>
      </c>
      <c r="R84" s="48">
        <v>0</v>
      </c>
      <c r="S84" s="4">
        <v>0</v>
      </c>
      <c r="T84" s="49">
        <v>0</v>
      </c>
      <c r="U84" s="48">
        <v>0</v>
      </c>
      <c r="V84" s="4">
        <v>0</v>
      </c>
      <c r="W84" s="49">
        <v>0</v>
      </c>
      <c r="X84" s="48">
        <v>0</v>
      </c>
      <c r="Y84" s="4">
        <v>0</v>
      </c>
      <c r="Z84" s="49">
        <f t="shared" ref="Z84:Z95" si="35">IF(X84=0,0,Y84/X84*1000)</f>
        <v>0</v>
      </c>
      <c r="AA84" s="48">
        <v>0</v>
      </c>
      <c r="AB84" s="4">
        <v>0</v>
      </c>
      <c r="AC84" s="49">
        <v>0</v>
      </c>
      <c r="AD84" s="48">
        <v>0</v>
      </c>
      <c r="AE84" s="4">
        <v>0</v>
      </c>
      <c r="AF84" s="49">
        <v>0</v>
      </c>
      <c r="AG84" s="48">
        <v>0</v>
      </c>
      <c r="AH84" s="4">
        <v>0</v>
      </c>
      <c r="AI84" s="49">
        <v>0</v>
      </c>
      <c r="AJ84" s="48">
        <v>0</v>
      </c>
      <c r="AK84" s="4">
        <v>0</v>
      </c>
      <c r="AL84" s="49">
        <v>0</v>
      </c>
      <c r="AM84" s="48">
        <v>0</v>
      </c>
      <c r="AN84" s="4">
        <v>0</v>
      </c>
      <c r="AO84" s="49">
        <v>0</v>
      </c>
      <c r="AP84" s="48">
        <v>0</v>
      </c>
      <c r="AQ84" s="4">
        <v>0</v>
      </c>
      <c r="AR84" s="49">
        <v>0</v>
      </c>
      <c r="AS84" s="48">
        <v>0</v>
      </c>
      <c r="AT84" s="4">
        <v>0</v>
      </c>
      <c r="AU84" s="49">
        <v>0</v>
      </c>
      <c r="AV84" s="48">
        <v>0</v>
      </c>
      <c r="AW84" s="4">
        <v>0</v>
      </c>
      <c r="AX84" s="49">
        <v>0</v>
      </c>
      <c r="AY84" s="48">
        <v>0</v>
      </c>
      <c r="AZ84" s="4">
        <v>0</v>
      </c>
      <c r="BA84" s="49">
        <v>0</v>
      </c>
      <c r="BB84" s="48">
        <v>1.4E-2</v>
      </c>
      <c r="BC84" s="4">
        <v>1.18</v>
      </c>
      <c r="BD84" s="49">
        <f t="shared" ref="BD84:BD92" si="36">BC84/BB84*1000</f>
        <v>84285.714285714275</v>
      </c>
      <c r="BE84" s="48">
        <v>0</v>
      </c>
      <c r="BF84" s="4">
        <v>0</v>
      </c>
      <c r="BG84" s="49">
        <v>0</v>
      </c>
      <c r="BH84" s="48">
        <v>0</v>
      </c>
      <c r="BI84" s="4">
        <v>0</v>
      </c>
      <c r="BJ84" s="49">
        <v>0</v>
      </c>
      <c r="BK84" s="48">
        <v>3.3000000000000002E-2</v>
      </c>
      <c r="BL84" s="4">
        <v>1.3</v>
      </c>
      <c r="BM84" s="49">
        <f t="shared" ref="BM84" si="37">BL84/BK84*1000</f>
        <v>39393.939393939392</v>
      </c>
      <c r="BN84" s="48">
        <v>0</v>
      </c>
      <c r="BO84" s="4">
        <v>0</v>
      </c>
      <c r="BP84" s="49">
        <v>0</v>
      </c>
      <c r="BQ84" s="48">
        <v>0</v>
      </c>
      <c r="BR84" s="4">
        <v>0</v>
      </c>
      <c r="BS84" s="49">
        <v>0</v>
      </c>
      <c r="BT84" s="48">
        <v>0</v>
      </c>
      <c r="BU84" s="4">
        <v>0</v>
      </c>
      <c r="BV84" s="49">
        <v>0</v>
      </c>
      <c r="BW84" s="48">
        <v>0</v>
      </c>
      <c r="BX84" s="4">
        <v>0</v>
      </c>
      <c r="BY84" s="49">
        <v>0</v>
      </c>
      <c r="BZ84" s="48">
        <v>0</v>
      </c>
      <c r="CA84" s="4">
        <v>0</v>
      </c>
      <c r="CB84" s="49">
        <v>0</v>
      </c>
      <c r="CC84" s="48">
        <v>0.152</v>
      </c>
      <c r="CD84" s="4">
        <v>2.35</v>
      </c>
      <c r="CE84" s="49">
        <f t="shared" ref="CE84:CE94" si="38">CD84/CC84*1000</f>
        <v>15460.526315789475</v>
      </c>
      <c r="CF84" s="13">
        <f t="shared" ref="CF84:CF115" si="39">C84+F84+I84+L84+R84+U84+AD84+AG84+AJ84+AM84+AP84+AS84+AY84+BB84+BH84+BE84+BN84+BQ84+BT84+BW84+BZ84+CC84+O84+AA84+BK84+AV84</f>
        <v>0.19900000000000001</v>
      </c>
      <c r="CG84" s="10">
        <f t="shared" ref="CG84:CG115" si="40">D84+G84+J84+M84+S84+V84+AE84+AH84+AK84+AN84+AQ84+AT84+AZ84+BC84+BI84+BF84+BO84+BR84+BU84+BX84+CA84+CD84+P84+AB84+BL84+AW84</f>
        <v>4.83</v>
      </c>
    </row>
    <row r="85" spans="1:85" x14ac:dyDescent="0.3">
      <c r="A85" s="66">
        <v>2015</v>
      </c>
      <c r="B85" s="67" t="s">
        <v>6</v>
      </c>
      <c r="C85" s="48">
        <v>0</v>
      </c>
      <c r="D85" s="4">
        <v>0</v>
      </c>
      <c r="E85" s="49">
        <v>0</v>
      </c>
      <c r="F85" s="48">
        <v>0</v>
      </c>
      <c r="G85" s="4">
        <v>0</v>
      </c>
      <c r="H85" s="49">
        <v>0</v>
      </c>
      <c r="I85" s="48">
        <v>0</v>
      </c>
      <c r="J85" s="4">
        <v>0</v>
      </c>
      <c r="K85" s="49">
        <v>0</v>
      </c>
      <c r="L85" s="48">
        <v>0</v>
      </c>
      <c r="M85" s="4">
        <v>0</v>
      </c>
      <c r="N85" s="49">
        <v>0</v>
      </c>
      <c r="O85" s="48">
        <v>0</v>
      </c>
      <c r="P85" s="4">
        <v>0</v>
      </c>
      <c r="Q85" s="49">
        <v>0</v>
      </c>
      <c r="R85" s="48">
        <v>0</v>
      </c>
      <c r="S85" s="4">
        <v>0</v>
      </c>
      <c r="T85" s="49">
        <v>0</v>
      </c>
      <c r="U85" s="48">
        <v>0.05</v>
      </c>
      <c r="V85" s="4">
        <v>37.130000000000003</v>
      </c>
      <c r="W85" s="49">
        <f t="shared" ref="W85" si="41">V85/U85*1000</f>
        <v>742600</v>
      </c>
      <c r="X85" s="48">
        <v>0</v>
      </c>
      <c r="Y85" s="4">
        <v>0</v>
      </c>
      <c r="Z85" s="49">
        <f t="shared" si="35"/>
        <v>0</v>
      </c>
      <c r="AA85" s="48">
        <v>0</v>
      </c>
      <c r="AB85" s="4">
        <v>0</v>
      </c>
      <c r="AC85" s="49">
        <v>0</v>
      </c>
      <c r="AD85" s="48">
        <v>0</v>
      </c>
      <c r="AE85" s="4">
        <v>0</v>
      </c>
      <c r="AF85" s="49">
        <v>0</v>
      </c>
      <c r="AG85" s="48">
        <v>0</v>
      </c>
      <c r="AH85" s="4">
        <v>0</v>
      </c>
      <c r="AI85" s="49">
        <v>0</v>
      </c>
      <c r="AJ85" s="48">
        <v>0</v>
      </c>
      <c r="AK85" s="4">
        <v>0</v>
      </c>
      <c r="AL85" s="49">
        <v>0</v>
      </c>
      <c r="AM85" s="48">
        <v>0</v>
      </c>
      <c r="AN85" s="4">
        <v>0</v>
      </c>
      <c r="AO85" s="49">
        <v>0</v>
      </c>
      <c r="AP85" s="48">
        <v>0</v>
      </c>
      <c r="AQ85" s="4">
        <v>0</v>
      </c>
      <c r="AR85" s="49">
        <v>0</v>
      </c>
      <c r="AS85" s="48">
        <v>0</v>
      </c>
      <c r="AT85" s="4">
        <v>0</v>
      </c>
      <c r="AU85" s="49">
        <v>0</v>
      </c>
      <c r="AV85" s="48">
        <v>0</v>
      </c>
      <c r="AW85" s="4">
        <v>0</v>
      </c>
      <c r="AX85" s="49">
        <v>0</v>
      </c>
      <c r="AY85" s="48">
        <v>0</v>
      </c>
      <c r="AZ85" s="4">
        <v>0</v>
      </c>
      <c r="BA85" s="49">
        <v>0</v>
      </c>
      <c r="BB85" s="48">
        <v>0</v>
      </c>
      <c r="BC85" s="4">
        <v>0</v>
      </c>
      <c r="BD85" s="49">
        <v>0</v>
      </c>
      <c r="BE85" s="48">
        <v>0</v>
      </c>
      <c r="BF85" s="4">
        <v>0</v>
      </c>
      <c r="BG85" s="49">
        <v>0</v>
      </c>
      <c r="BH85" s="48">
        <v>0</v>
      </c>
      <c r="BI85" s="4">
        <v>0</v>
      </c>
      <c r="BJ85" s="49">
        <v>0</v>
      </c>
      <c r="BK85" s="48">
        <v>0</v>
      </c>
      <c r="BL85" s="4">
        <v>0</v>
      </c>
      <c r="BM85" s="49">
        <v>0</v>
      </c>
      <c r="BN85" s="48">
        <v>0</v>
      </c>
      <c r="BO85" s="4">
        <v>0</v>
      </c>
      <c r="BP85" s="49">
        <v>0</v>
      </c>
      <c r="BQ85" s="48">
        <v>0</v>
      </c>
      <c r="BR85" s="4">
        <v>0</v>
      </c>
      <c r="BS85" s="49">
        <v>0</v>
      </c>
      <c r="BT85" s="48">
        <v>0</v>
      </c>
      <c r="BU85" s="4">
        <v>0</v>
      </c>
      <c r="BV85" s="49">
        <v>0</v>
      </c>
      <c r="BW85" s="48">
        <v>0</v>
      </c>
      <c r="BX85" s="4">
        <v>0</v>
      </c>
      <c r="BY85" s="49">
        <v>0</v>
      </c>
      <c r="BZ85" s="48">
        <v>0</v>
      </c>
      <c r="CA85" s="4">
        <v>0</v>
      </c>
      <c r="CB85" s="49">
        <v>0</v>
      </c>
      <c r="CC85" s="48">
        <v>0</v>
      </c>
      <c r="CD85" s="4">
        <v>0</v>
      </c>
      <c r="CE85" s="49">
        <v>0</v>
      </c>
      <c r="CF85" s="13">
        <f t="shared" si="39"/>
        <v>0.05</v>
      </c>
      <c r="CG85" s="10">
        <f t="shared" si="40"/>
        <v>37.130000000000003</v>
      </c>
    </row>
    <row r="86" spans="1:85" x14ac:dyDescent="0.3">
      <c r="A86" s="66">
        <v>2015</v>
      </c>
      <c r="B86" s="67" t="s">
        <v>7</v>
      </c>
      <c r="C86" s="48">
        <v>0</v>
      </c>
      <c r="D86" s="4">
        <v>0</v>
      </c>
      <c r="E86" s="49">
        <v>0</v>
      </c>
      <c r="F86" s="48">
        <v>0</v>
      </c>
      <c r="G86" s="4">
        <v>0</v>
      </c>
      <c r="H86" s="49">
        <v>0</v>
      </c>
      <c r="I86" s="48">
        <v>0</v>
      </c>
      <c r="J86" s="4">
        <v>0</v>
      </c>
      <c r="K86" s="49">
        <v>0</v>
      </c>
      <c r="L86" s="48">
        <v>0</v>
      </c>
      <c r="M86" s="4">
        <v>0</v>
      </c>
      <c r="N86" s="49">
        <v>0</v>
      </c>
      <c r="O86" s="48">
        <v>0</v>
      </c>
      <c r="P86" s="4">
        <v>0</v>
      </c>
      <c r="Q86" s="49">
        <v>0</v>
      </c>
      <c r="R86" s="48">
        <v>0</v>
      </c>
      <c r="S86" s="4">
        <v>0</v>
      </c>
      <c r="T86" s="49">
        <v>0</v>
      </c>
      <c r="U86" s="48">
        <v>0</v>
      </c>
      <c r="V86" s="4">
        <v>0</v>
      </c>
      <c r="W86" s="49">
        <v>0</v>
      </c>
      <c r="X86" s="48">
        <v>0</v>
      </c>
      <c r="Y86" s="4">
        <v>0</v>
      </c>
      <c r="Z86" s="49">
        <f t="shared" si="35"/>
        <v>0</v>
      </c>
      <c r="AA86" s="48">
        <v>0</v>
      </c>
      <c r="AB86" s="4">
        <v>0</v>
      </c>
      <c r="AC86" s="49">
        <v>0</v>
      </c>
      <c r="AD86" s="48">
        <v>0</v>
      </c>
      <c r="AE86" s="4">
        <v>0</v>
      </c>
      <c r="AF86" s="49">
        <v>0</v>
      </c>
      <c r="AG86" s="48">
        <v>0</v>
      </c>
      <c r="AH86" s="4">
        <v>0</v>
      </c>
      <c r="AI86" s="49">
        <v>0</v>
      </c>
      <c r="AJ86" s="48">
        <v>0</v>
      </c>
      <c r="AK86" s="4">
        <v>0</v>
      </c>
      <c r="AL86" s="49">
        <v>0</v>
      </c>
      <c r="AM86" s="48">
        <v>0</v>
      </c>
      <c r="AN86" s="4">
        <v>0</v>
      </c>
      <c r="AO86" s="49">
        <v>0</v>
      </c>
      <c r="AP86" s="48">
        <v>0</v>
      </c>
      <c r="AQ86" s="4">
        <v>0</v>
      </c>
      <c r="AR86" s="49">
        <v>0</v>
      </c>
      <c r="AS86" s="48">
        <v>0</v>
      </c>
      <c r="AT86" s="4">
        <v>0</v>
      </c>
      <c r="AU86" s="49">
        <v>0</v>
      </c>
      <c r="AV86" s="48">
        <v>0</v>
      </c>
      <c r="AW86" s="4">
        <v>0</v>
      </c>
      <c r="AX86" s="49">
        <v>0</v>
      </c>
      <c r="AY86" s="48">
        <v>0</v>
      </c>
      <c r="AZ86" s="4">
        <v>0</v>
      </c>
      <c r="BA86" s="49">
        <v>0</v>
      </c>
      <c r="BB86" s="48">
        <v>0</v>
      </c>
      <c r="BC86" s="4">
        <v>0</v>
      </c>
      <c r="BD86" s="49">
        <v>0</v>
      </c>
      <c r="BE86" s="48">
        <v>0</v>
      </c>
      <c r="BF86" s="4">
        <v>0</v>
      </c>
      <c r="BG86" s="49">
        <v>0</v>
      </c>
      <c r="BH86" s="48">
        <v>0</v>
      </c>
      <c r="BI86" s="4">
        <v>0</v>
      </c>
      <c r="BJ86" s="49">
        <v>0</v>
      </c>
      <c r="BK86" s="48">
        <v>0</v>
      </c>
      <c r="BL86" s="4">
        <v>0</v>
      </c>
      <c r="BM86" s="49">
        <v>0</v>
      </c>
      <c r="BN86" s="48">
        <v>0</v>
      </c>
      <c r="BO86" s="4">
        <v>0</v>
      </c>
      <c r="BP86" s="49">
        <v>0</v>
      </c>
      <c r="BQ86" s="48">
        <v>0</v>
      </c>
      <c r="BR86" s="4">
        <v>0</v>
      </c>
      <c r="BS86" s="49">
        <v>0</v>
      </c>
      <c r="BT86" s="48">
        <v>0</v>
      </c>
      <c r="BU86" s="4">
        <v>0</v>
      </c>
      <c r="BV86" s="49">
        <v>0</v>
      </c>
      <c r="BW86" s="48">
        <v>0</v>
      </c>
      <c r="BX86" s="4">
        <v>0</v>
      </c>
      <c r="BY86" s="49">
        <v>0</v>
      </c>
      <c r="BZ86" s="48">
        <v>0</v>
      </c>
      <c r="CA86" s="4">
        <v>0</v>
      </c>
      <c r="CB86" s="49">
        <v>0</v>
      </c>
      <c r="CC86" s="48">
        <v>0</v>
      </c>
      <c r="CD86" s="4">
        <v>0</v>
      </c>
      <c r="CE86" s="49">
        <v>0</v>
      </c>
      <c r="CF86" s="13">
        <f t="shared" si="39"/>
        <v>0</v>
      </c>
      <c r="CG86" s="10">
        <f t="shared" si="40"/>
        <v>0</v>
      </c>
    </row>
    <row r="87" spans="1:85" x14ac:dyDescent="0.3">
      <c r="A87" s="66">
        <v>2015</v>
      </c>
      <c r="B87" s="67" t="s">
        <v>8</v>
      </c>
      <c r="C87" s="48">
        <v>0</v>
      </c>
      <c r="D87" s="4">
        <v>0</v>
      </c>
      <c r="E87" s="49">
        <v>0</v>
      </c>
      <c r="F87" s="48">
        <v>0</v>
      </c>
      <c r="G87" s="4">
        <v>0</v>
      </c>
      <c r="H87" s="49">
        <v>0</v>
      </c>
      <c r="I87" s="48">
        <v>0</v>
      </c>
      <c r="J87" s="4">
        <v>0</v>
      </c>
      <c r="K87" s="49">
        <v>0</v>
      </c>
      <c r="L87" s="48">
        <v>0</v>
      </c>
      <c r="M87" s="4">
        <v>0</v>
      </c>
      <c r="N87" s="49">
        <v>0</v>
      </c>
      <c r="O87" s="48">
        <v>0.1</v>
      </c>
      <c r="P87" s="4">
        <v>5.69</v>
      </c>
      <c r="Q87" s="49">
        <f t="shared" ref="Q87:Q94" si="42">P87/O87*1000</f>
        <v>56900</v>
      </c>
      <c r="R87" s="48">
        <v>0</v>
      </c>
      <c r="S87" s="4">
        <v>0</v>
      </c>
      <c r="T87" s="49">
        <v>0</v>
      </c>
      <c r="U87" s="48">
        <v>0</v>
      </c>
      <c r="V87" s="4">
        <v>0</v>
      </c>
      <c r="W87" s="49">
        <v>0</v>
      </c>
      <c r="X87" s="48">
        <v>0</v>
      </c>
      <c r="Y87" s="4">
        <v>0</v>
      </c>
      <c r="Z87" s="49">
        <f t="shared" si="35"/>
        <v>0</v>
      </c>
      <c r="AA87" s="48">
        <v>0</v>
      </c>
      <c r="AB87" s="4">
        <v>0</v>
      </c>
      <c r="AC87" s="49">
        <v>0</v>
      </c>
      <c r="AD87" s="48">
        <v>0</v>
      </c>
      <c r="AE87" s="4">
        <v>0</v>
      </c>
      <c r="AF87" s="49">
        <v>0</v>
      </c>
      <c r="AG87" s="48">
        <v>0</v>
      </c>
      <c r="AH87" s="4">
        <v>0</v>
      </c>
      <c r="AI87" s="49">
        <v>0</v>
      </c>
      <c r="AJ87" s="48">
        <v>0</v>
      </c>
      <c r="AK87" s="4">
        <v>0</v>
      </c>
      <c r="AL87" s="49">
        <v>0</v>
      </c>
      <c r="AM87" s="48">
        <v>0</v>
      </c>
      <c r="AN87" s="4">
        <v>0</v>
      </c>
      <c r="AO87" s="49">
        <v>0</v>
      </c>
      <c r="AP87" s="48">
        <v>0</v>
      </c>
      <c r="AQ87" s="4">
        <v>0</v>
      </c>
      <c r="AR87" s="49">
        <v>0</v>
      </c>
      <c r="AS87" s="48">
        <v>0</v>
      </c>
      <c r="AT87" s="4">
        <v>0</v>
      </c>
      <c r="AU87" s="49">
        <v>0</v>
      </c>
      <c r="AV87" s="48">
        <v>2E-3</v>
      </c>
      <c r="AW87" s="4">
        <v>0.3</v>
      </c>
      <c r="AX87" s="49">
        <f t="shared" ref="AX87:AX95" si="43">AW87/AV87*1000</f>
        <v>150000</v>
      </c>
      <c r="AY87" s="48">
        <v>0</v>
      </c>
      <c r="AZ87" s="4">
        <v>0</v>
      </c>
      <c r="BA87" s="49">
        <v>0</v>
      </c>
      <c r="BB87" s="48">
        <v>0</v>
      </c>
      <c r="BC87" s="4">
        <v>0</v>
      </c>
      <c r="BD87" s="49">
        <v>0</v>
      </c>
      <c r="BE87" s="48">
        <v>0</v>
      </c>
      <c r="BF87" s="4">
        <v>0</v>
      </c>
      <c r="BG87" s="49">
        <v>0</v>
      </c>
      <c r="BH87" s="48">
        <v>0</v>
      </c>
      <c r="BI87" s="4">
        <v>0</v>
      </c>
      <c r="BJ87" s="49">
        <v>0</v>
      </c>
      <c r="BK87" s="48">
        <v>0</v>
      </c>
      <c r="BL87" s="4">
        <v>0</v>
      </c>
      <c r="BM87" s="49">
        <v>0</v>
      </c>
      <c r="BN87" s="48">
        <v>0</v>
      </c>
      <c r="BO87" s="4">
        <v>0</v>
      </c>
      <c r="BP87" s="49">
        <v>0</v>
      </c>
      <c r="BQ87" s="48">
        <v>0</v>
      </c>
      <c r="BR87" s="4">
        <v>0</v>
      </c>
      <c r="BS87" s="49">
        <v>0</v>
      </c>
      <c r="BT87" s="48">
        <v>0</v>
      </c>
      <c r="BU87" s="4">
        <v>0</v>
      </c>
      <c r="BV87" s="49">
        <v>0</v>
      </c>
      <c r="BW87" s="48">
        <v>0</v>
      </c>
      <c r="BX87" s="4">
        <v>0</v>
      </c>
      <c r="BY87" s="49">
        <v>0</v>
      </c>
      <c r="BZ87" s="48">
        <v>35</v>
      </c>
      <c r="CA87" s="4">
        <v>161.87</v>
      </c>
      <c r="CB87" s="49">
        <f t="shared" ref="CB87:CB88" si="44">CA87/BZ87*1000</f>
        <v>4624.8571428571422</v>
      </c>
      <c r="CC87" s="48">
        <v>0</v>
      </c>
      <c r="CD87" s="4">
        <v>0</v>
      </c>
      <c r="CE87" s="49">
        <v>0</v>
      </c>
      <c r="CF87" s="13">
        <f t="shared" si="39"/>
        <v>35.102000000000004</v>
      </c>
      <c r="CG87" s="10">
        <f t="shared" si="40"/>
        <v>167.86</v>
      </c>
    </row>
    <row r="88" spans="1:85" x14ac:dyDescent="0.3">
      <c r="A88" s="66">
        <v>2015</v>
      </c>
      <c r="B88" s="67" t="s">
        <v>9</v>
      </c>
      <c r="C88" s="48">
        <v>0</v>
      </c>
      <c r="D88" s="4">
        <v>0</v>
      </c>
      <c r="E88" s="49">
        <v>0</v>
      </c>
      <c r="F88" s="48">
        <v>0</v>
      </c>
      <c r="G88" s="4">
        <v>0</v>
      </c>
      <c r="H88" s="49">
        <v>0</v>
      </c>
      <c r="I88" s="48">
        <v>0</v>
      </c>
      <c r="J88" s="4">
        <v>0</v>
      </c>
      <c r="K88" s="49">
        <v>0</v>
      </c>
      <c r="L88" s="48">
        <v>0</v>
      </c>
      <c r="M88" s="4">
        <v>0</v>
      </c>
      <c r="N88" s="49">
        <v>0</v>
      </c>
      <c r="O88" s="48">
        <v>0</v>
      </c>
      <c r="P88" s="4">
        <v>0</v>
      </c>
      <c r="Q88" s="49">
        <v>0</v>
      </c>
      <c r="R88" s="48">
        <v>0</v>
      </c>
      <c r="S88" s="4">
        <v>0</v>
      </c>
      <c r="T88" s="49">
        <v>0</v>
      </c>
      <c r="U88" s="48">
        <v>0</v>
      </c>
      <c r="V88" s="4">
        <v>0</v>
      </c>
      <c r="W88" s="49">
        <v>0</v>
      </c>
      <c r="X88" s="48">
        <v>0</v>
      </c>
      <c r="Y88" s="4">
        <v>0</v>
      </c>
      <c r="Z88" s="49">
        <f t="shared" si="35"/>
        <v>0</v>
      </c>
      <c r="AA88" s="48">
        <v>0</v>
      </c>
      <c r="AB88" s="4">
        <v>0</v>
      </c>
      <c r="AC88" s="49">
        <v>0</v>
      </c>
      <c r="AD88" s="48">
        <v>0</v>
      </c>
      <c r="AE88" s="4">
        <v>0</v>
      </c>
      <c r="AF88" s="49">
        <v>0</v>
      </c>
      <c r="AG88" s="48">
        <v>0</v>
      </c>
      <c r="AH88" s="4">
        <v>0</v>
      </c>
      <c r="AI88" s="49">
        <v>0</v>
      </c>
      <c r="AJ88" s="48">
        <v>0</v>
      </c>
      <c r="AK88" s="4">
        <v>0</v>
      </c>
      <c r="AL88" s="49">
        <v>0</v>
      </c>
      <c r="AM88" s="48">
        <v>0</v>
      </c>
      <c r="AN88" s="4">
        <v>0</v>
      </c>
      <c r="AO88" s="49">
        <v>0</v>
      </c>
      <c r="AP88" s="48">
        <v>0</v>
      </c>
      <c r="AQ88" s="4">
        <v>0</v>
      </c>
      <c r="AR88" s="49">
        <v>0</v>
      </c>
      <c r="AS88" s="48">
        <v>0</v>
      </c>
      <c r="AT88" s="4">
        <v>0</v>
      </c>
      <c r="AU88" s="49">
        <v>0</v>
      </c>
      <c r="AV88" s="48">
        <v>0</v>
      </c>
      <c r="AW88" s="4">
        <v>0</v>
      </c>
      <c r="AX88" s="49">
        <v>0</v>
      </c>
      <c r="AY88" s="48">
        <v>0</v>
      </c>
      <c r="AZ88" s="4">
        <v>0</v>
      </c>
      <c r="BA88" s="49">
        <v>0</v>
      </c>
      <c r="BB88" s="48">
        <v>7.4999999999999997E-2</v>
      </c>
      <c r="BC88" s="4">
        <v>1.31</v>
      </c>
      <c r="BD88" s="49">
        <f t="shared" si="36"/>
        <v>17466.666666666668</v>
      </c>
      <c r="BE88" s="48">
        <v>0</v>
      </c>
      <c r="BF88" s="4">
        <v>0</v>
      </c>
      <c r="BG88" s="49">
        <v>0</v>
      </c>
      <c r="BH88" s="48">
        <v>0</v>
      </c>
      <c r="BI88" s="4">
        <v>0</v>
      </c>
      <c r="BJ88" s="49">
        <v>0</v>
      </c>
      <c r="BK88" s="48">
        <v>0</v>
      </c>
      <c r="BL88" s="4">
        <v>0</v>
      </c>
      <c r="BM88" s="49">
        <v>0</v>
      </c>
      <c r="BN88" s="48">
        <v>0</v>
      </c>
      <c r="BO88" s="4">
        <v>0</v>
      </c>
      <c r="BP88" s="49">
        <v>0</v>
      </c>
      <c r="BQ88" s="48">
        <v>0</v>
      </c>
      <c r="BR88" s="4">
        <v>0</v>
      </c>
      <c r="BS88" s="49">
        <v>0</v>
      </c>
      <c r="BT88" s="48">
        <v>0</v>
      </c>
      <c r="BU88" s="4">
        <v>0</v>
      </c>
      <c r="BV88" s="49">
        <v>0</v>
      </c>
      <c r="BW88" s="48">
        <v>0</v>
      </c>
      <c r="BX88" s="4">
        <v>0</v>
      </c>
      <c r="BY88" s="49">
        <v>0</v>
      </c>
      <c r="BZ88" s="48">
        <v>68</v>
      </c>
      <c r="CA88" s="4">
        <v>298.97000000000003</v>
      </c>
      <c r="CB88" s="49">
        <f t="shared" si="44"/>
        <v>4396.6176470588243</v>
      </c>
      <c r="CC88" s="48">
        <v>0</v>
      </c>
      <c r="CD88" s="4">
        <v>0</v>
      </c>
      <c r="CE88" s="49">
        <v>0</v>
      </c>
      <c r="CF88" s="13">
        <f t="shared" si="39"/>
        <v>68.075000000000003</v>
      </c>
      <c r="CG88" s="10">
        <f t="shared" si="40"/>
        <v>300.28000000000003</v>
      </c>
    </row>
    <row r="89" spans="1:85" x14ac:dyDescent="0.3">
      <c r="A89" s="66">
        <v>2015</v>
      </c>
      <c r="B89" s="67" t="s">
        <v>10</v>
      </c>
      <c r="C89" s="48">
        <v>0</v>
      </c>
      <c r="D89" s="4">
        <v>0</v>
      </c>
      <c r="E89" s="49">
        <v>0</v>
      </c>
      <c r="F89" s="48">
        <v>0</v>
      </c>
      <c r="G89" s="4">
        <v>0</v>
      </c>
      <c r="H89" s="49">
        <v>0</v>
      </c>
      <c r="I89" s="48">
        <v>0</v>
      </c>
      <c r="J89" s="4">
        <v>0</v>
      </c>
      <c r="K89" s="49">
        <v>0</v>
      </c>
      <c r="L89" s="48">
        <v>0</v>
      </c>
      <c r="M89" s="4">
        <v>0</v>
      </c>
      <c r="N89" s="49">
        <v>0</v>
      </c>
      <c r="O89" s="48">
        <v>0</v>
      </c>
      <c r="P89" s="4">
        <v>0</v>
      </c>
      <c r="Q89" s="49">
        <v>0</v>
      </c>
      <c r="R89" s="48">
        <v>0</v>
      </c>
      <c r="S89" s="4">
        <v>0</v>
      </c>
      <c r="T89" s="49">
        <v>0</v>
      </c>
      <c r="U89" s="48">
        <v>0</v>
      </c>
      <c r="V89" s="4">
        <v>0</v>
      </c>
      <c r="W89" s="49">
        <v>0</v>
      </c>
      <c r="X89" s="48">
        <v>0</v>
      </c>
      <c r="Y89" s="4">
        <v>0</v>
      </c>
      <c r="Z89" s="49">
        <f t="shared" si="35"/>
        <v>0</v>
      </c>
      <c r="AA89" s="48">
        <v>0</v>
      </c>
      <c r="AB89" s="4">
        <v>0</v>
      </c>
      <c r="AC89" s="49">
        <v>0</v>
      </c>
      <c r="AD89" s="48">
        <v>0</v>
      </c>
      <c r="AE89" s="4">
        <v>0</v>
      </c>
      <c r="AF89" s="49">
        <v>0</v>
      </c>
      <c r="AG89" s="48">
        <v>0</v>
      </c>
      <c r="AH89" s="4">
        <v>0</v>
      </c>
      <c r="AI89" s="49">
        <v>0</v>
      </c>
      <c r="AJ89" s="48">
        <v>0</v>
      </c>
      <c r="AK89" s="4">
        <v>0</v>
      </c>
      <c r="AL89" s="49">
        <v>0</v>
      </c>
      <c r="AM89" s="48">
        <v>0</v>
      </c>
      <c r="AN89" s="4">
        <v>0</v>
      </c>
      <c r="AO89" s="49">
        <v>0</v>
      </c>
      <c r="AP89" s="48">
        <v>0</v>
      </c>
      <c r="AQ89" s="4">
        <v>0</v>
      </c>
      <c r="AR89" s="49">
        <v>0</v>
      </c>
      <c r="AS89" s="48">
        <v>0</v>
      </c>
      <c r="AT89" s="4">
        <v>0</v>
      </c>
      <c r="AU89" s="49">
        <v>0</v>
      </c>
      <c r="AV89" s="48">
        <v>0</v>
      </c>
      <c r="AW89" s="4">
        <v>0</v>
      </c>
      <c r="AX89" s="49">
        <v>0</v>
      </c>
      <c r="AY89" s="48">
        <v>0</v>
      </c>
      <c r="AZ89" s="4">
        <v>0</v>
      </c>
      <c r="BA89" s="49">
        <v>0</v>
      </c>
      <c r="BB89" s="48">
        <v>0</v>
      </c>
      <c r="BC89" s="4">
        <v>0</v>
      </c>
      <c r="BD89" s="49">
        <v>0</v>
      </c>
      <c r="BE89" s="48">
        <v>0</v>
      </c>
      <c r="BF89" s="4">
        <v>0</v>
      </c>
      <c r="BG89" s="49">
        <v>0</v>
      </c>
      <c r="BH89" s="48">
        <v>0</v>
      </c>
      <c r="BI89" s="4">
        <v>0</v>
      </c>
      <c r="BJ89" s="49">
        <v>0</v>
      </c>
      <c r="BK89" s="48">
        <v>0</v>
      </c>
      <c r="BL89" s="4">
        <v>0</v>
      </c>
      <c r="BM89" s="49">
        <v>0</v>
      </c>
      <c r="BN89" s="48">
        <v>0</v>
      </c>
      <c r="BO89" s="4">
        <v>0</v>
      </c>
      <c r="BP89" s="49">
        <v>0</v>
      </c>
      <c r="BQ89" s="48">
        <v>0</v>
      </c>
      <c r="BR89" s="4">
        <v>0</v>
      </c>
      <c r="BS89" s="49">
        <v>0</v>
      </c>
      <c r="BT89" s="48">
        <v>0</v>
      </c>
      <c r="BU89" s="4">
        <v>0</v>
      </c>
      <c r="BV89" s="49">
        <v>0</v>
      </c>
      <c r="BW89" s="48">
        <v>0</v>
      </c>
      <c r="BX89" s="4">
        <v>0</v>
      </c>
      <c r="BY89" s="49">
        <v>0</v>
      </c>
      <c r="BZ89" s="48">
        <v>0</v>
      </c>
      <c r="CA89" s="4">
        <v>0</v>
      </c>
      <c r="CB89" s="49">
        <v>0</v>
      </c>
      <c r="CC89" s="48">
        <v>0</v>
      </c>
      <c r="CD89" s="4">
        <v>0</v>
      </c>
      <c r="CE89" s="49">
        <v>0</v>
      </c>
      <c r="CF89" s="13">
        <f t="shared" si="39"/>
        <v>0</v>
      </c>
      <c r="CG89" s="10">
        <f t="shared" si="40"/>
        <v>0</v>
      </c>
    </row>
    <row r="90" spans="1:85" x14ac:dyDescent="0.3">
      <c r="A90" s="66">
        <v>2015</v>
      </c>
      <c r="B90" s="67" t="s">
        <v>11</v>
      </c>
      <c r="C90" s="48">
        <v>0</v>
      </c>
      <c r="D90" s="4">
        <v>0</v>
      </c>
      <c r="E90" s="49">
        <v>0</v>
      </c>
      <c r="F90" s="48">
        <v>0</v>
      </c>
      <c r="G90" s="4">
        <v>0</v>
      </c>
      <c r="H90" s="49">
        <v>0</v>
      </c>
      <c r="I90" s="48">
        <v>0</v>
      </c>
      <c r="J90" s="4">
        <v>0</v>
      </c>
      <c r="K90" s="49">
        <v>0</v>
      </c>
      <c r="L90" s="48">
        <v>0</v>
      </c>
      <c r="M90" s="4">
        <v>0</v>
      </c>
      <c r="N90" s="49">
        <v>0</v>
      </c>
      <c r="O90" s="48">
        <v>0</v>
      </c>
      <c r="P90" s="4">
        <v>0</v>
      </c>
      <c r="Q90" s="49">
        <v>0</v>
      </c>
      <c r="R90" s="48">
        <v>0</v>
      </c>
      <c r="S90" s="4">
        <v>0</v>
      </c>
      <c r="T90" s="49">
        <v>0</v>
      </c>
      <c r="U90" s="48">
        <v>0</v>
      </c>
      <c r="V90" s="4">
        <v>0</v>
      </c>
      <c r="W90" s="49">
        <v>0</v>
      </c>
      <c r="X90" s="48">
        <v>0</v>
      </c>
      <c r="Y90" s="4">
        <v>0</v>
      </c>
      <c r="Z90" s="49">
        <f t="shared" si="35"/>
        <v>0</v>
      </c>
      <c r="AA90" s="48">
        <v>11.333</v>
      </c>
      <c r="AB90" s="4">
        <v>30.72</v>
      </c>
      <c r="AC90" s="49">
        <f t="shared" ref="AC90" si="45">AB90/AA90*1000</f>
        <v>2710.6679608223772</v>
      </c>
      <c r="AD90" s="48">
        <v>0</v>
      </c>
      <c r="AE90" s="4">
        <v>0</v>
      </c>
      <c r="AF90" s="49">
        <v>0</v>
      </c>
      <c r="AG90" s="48">
        <v>0</v>
      </c>
      <c r="AH90" s="4">
        <v>0</v>
      </c>
      <c r="AI90" s="49">
        <v>0</v>
      </c>
      <c r="AJ90" s="48">
        <v>0</v>
      </c>
      <c r="AK90" s="4">
        <v>0</v>
      </c>
      <c r="AL90" s="49">
        <v>0</v>
      </c>
      <c r="AM90" s="48">
        <v>0</v>
      </c>
      <c r="AN90" s="4">
        <v>0</v>
      </c>
      <c r="AO90" s="49">
        <v>0</v>
      </c>
      <c r="AP90" s="48">
        <v>0</v>
      </c>
      <c r="AQ90" s="4">
        <v>0</v>
      </c>
      <c r="AR90" s="49">
        <v>0</v>
      </c>
      <c r="AS90" s="48">
        <v>0</v>
      </c>
      <c r="AT90" s="4">
        <v>0</v>
      </c>
      <c r="AU90" s="49">
        <v>0</v>
      </c>
      <c r="AV90" s="48">
        <v>0.02</v>
      </c>
      <c r="AW90" s="4">
        <v>7.96</v>
      </c>
      <c r="AX90" s="49">
        <f t="shared" si="43"/>
        <v>398000</v>
      </c>
      <c r="AY90" s="48">
        <v>0</v>
      </c>
      <c r="AZ90" s="4">
        <v>0</v>
      </c>
      <c r="BA90" s="49">
        <v>0</v>
      </c>
      <c r="BB90" s="48">
        <v>0</v>
      </c>
      <c r="BC90" s="4">
        <v>0</v>
      </c>
      <c r="BD90" s="49">
        <v>0</v>
      </c>
      <c r="BE90" s="48">
        <v>0</v>
      </c>
      <c r="BF90" s="4">
        <v>0</v>
      </c>
      <c r="BG90" s="49">
        <v>0</v>
      </c>
      <c r="BH90" s="48">
        <v>0</v>
      </c>
      <c r="BI90" s="4">
        <v>0</v>
      </c>
      <c r="BJ90" s="49">
        <v>0</v>
      </c>
      <c r="BK90" s="48">
        <v>0</v>
      </c>
      <c r="BL90" s="4">
        <v>0</v>
      </c>
      <c r="BM90" s="49">
        <v>0</v>
      </c>
      <c r="BN90" s="48">
        <v>0</v>
      </c>
      <c r="BO90" s="4">
        <v>0</v>
      </c>
      <c r="BP90" s="49">
        <v>0</v>
      </c>
      <c r="BQ90" s="48">
        <v>0.625</v>
      </c>
      <c r="BR90" s="4">
        <v>12.96</v>
      </c>
      <c r="BS90" s="49">
        <f t="shared" ref="BS90" si="46">BR90/BQ90*1000</f>
        <v>20736</v>
      </c>
      <c r="BT90" s="48">
        <v>0</v>
      </c>
      <c r="BU90" s="4">
        <v>0</v>
      </c>
      <c r="BV90" s="49">
        <v>0</v>
      </c>
      <c r="BW90" s="48">
        <v>0</v>
      </c>
      <c r="BX90" s="4">
        <v>0</v>
      </c>
      <c r="BY90" s="49">
        <v>0</v>
      </c>
      <c r="BZ90" s="48">
        <v>0</v>
      </c>
      <c r="CA90" s="4">
        <v>0</v>
      </c>
      <c r="CB90" s="49">
        <v>0</v>
      </c>
      <c r="CC90" s="48">
        <v>0.1</v>
      </c>
      <c r="CD90" s="4">
        <v>2.8</v>
      </c>
      <c r="CE90" s="49">
        <f t="shared" si="38"/>
        <v>27999.999999999996</v>
      </c>
      <c r="CF90" s="13">
        <f t="shared" si="39"/>
        <v>12.077999999999999</v>
      </c>
      <c r="CG90" s="10">
        <f t="shared" si="40"/>
        <v>54.440000000000005</v>
      </c>
    </row>
    <row r="91" spans="1:85" x14ac:dyDescent="0.3">
      <c r="A91" s="66">
        <v>2015</v>
      </c>
      <c r="B91" s="67" t="s">
        <v>12</v>
      </c>
      <c r="C91" s="48">
        <v>0</v>
      </c>
      <c r="D91" s="4">
        <v>0</v>
      </c>
      <c r="E91" s="49">
        <v>0</v>
      </c>
      <c r="F91" s="48">
        <v>0</v>
      </c>
      <c r="G91" s="4">
        <v>0</v>
      </c>
      <c r="H91" s="49">
        <v>0</v>
      </c>
      <c r="I91" s="48">
        <v>0</v>
      </c>
      <c r="J91" s="4">
        <v>0</v>
      </c>
      <c r="K91" s="49">
        <v>0</v>
      </c>
      <c r="L91" s="48">
        <v>0</v>
      </c>
      <c r="M91" s="4">
        <v>0</v>
      </c>
      <c r="N91" s="49">
        <v>0</v>
      </c>
      <c r="O91" s="48">
        <v>0.104</v>
      </c>
      <c r="P91" s="4">
        <v>5.69</v>
      </c>
      <c r="Q91" s="49">
        <f t="shared" si="42"/>
        <v>54711.538461538468</v>
      </c>
      <c r="R91" s="48">
        <v>0</v>
      </c>
      <c r="S91" s="4">
        <v>0</v>
      </c>
      <c r="T91" s="49">
        <v>0</v>
      </c>
      <c r="U91" s="48">
        <v>0</v>
      </c>
      <c r="V91" s="4">
        <v>0</v>
      </c>
      <c r="W91" s="49">
        <v>0</v>
      </c>
      <c r="X91" s="48">
        <v>0</v>
      </c>
      <c r="Y91" s="4">
        <v>0</v>
      </c>
      <c r="Z91" s="49">
        <f t="shared" si="35"/>
        <v>0</v>
      </c>
      <c r="AA91" s="48">
        <v>0</v>
      </c>
      <c r="AB91" s="4">
        <v>0</v>
      </c>
      <c r="AC91" s="49">
        <v>0</v>
      </c>
      <c r="AD91" s="48">
        <v>0</v>
      </c>
      <c r="AE91" s="4">
        <v>0</v>
      </c>
      <c r="AF91" s="49">
        <v>0</v>
      </c>
      <c r="AG91" s="48">
        <v>0</v>
      </c>
      <c r="AH91" s="4">
        <v>0</v>
      </c>
      <c r="AI91" s="49">
        <v>0</v>
      </c>
      <c r="AJ91" s="48">
        <v>0</v>
      </c>
      <c r="AK91" s="4">
        <v>0</v>
      </c>
      <c r="AL91" s="49">
        <v>0</v>
      </c>
      <c r="AM91" s="48">
        <v>0</v>
      </c>
      <c r="AN91" s="4">
        <v>0</v>
      </c>
      <c r="AO91" s="49">
        <v>0</v>
      </c>
      <c r="AP91" s="48">
        <v>0</v>
      </c>
      <c r="AQ91" s="4">
        <v>0</v>
      </c>
      <c r="AR91" s="49">
        <v>0</v>
      </c>
      <c r="AS91" s="48">
        <v>0</v>
      </c>
      <c r="AT91" s="4">
        <v>0</v>
      </c>
      <c r="AU91" s="49">
        <v>0</v>
      </c>
      <c r="AV91" s="48">
        <v>0</v>
      </c>
      <c r="AW91" s="4">
        <v>0</v>
      </c>
      <c r="AX91" s="49">
        <v>0</v>
      </c>
      <c r="AY91" s="48">
        <v>0</v>
      </c>
      <c r="AZ91" s="4">
        <v>0</v>
      </c>
      <c r="BA91" s="49">
        <v>0</v>
      </c>
      <c r="BB91" s="48">
        <v>0</v>
      </c>
      <c r="BC91" s="4">
        <v>0</v>
      </c>
      <c r="BD91" s="49">
        <v>0</v>
      </c>
      <c r="BE91" s="48">
        <v>0</v>
      </c>
      <c r="BF91" s="4">
        <v>0</v>
      </c>
      <c r="BG91" s="49">
        <v>0</v>
      </c>
      <c r="BH91" s="48">
        <v>0</v>
      </c>
      <c r="BI91" s="4">
        <v>0</v>
      </c>
      <c r="BJ91" s="49">
        <v>0</v>
      </c>
      <c r="BK91" s="48">
        <v>0</v>
      </c>
      <c r="BL91" s="4">
        <v>0</v>
      </c>
      <c r="BM91" s="49">
        <v>0</v>
      </c>
      <c r="BN91" s="48">
        <v>0</v>
      </c>
      <c r="BO91" s="4">
        <v>0</v>
      </c>
      <c r="BP91" s="49">
        <v>0</v>
      </c>
      <c r="BQ91" s="48">
        <v>0</v>
      </c>
      <c r="BR91" s="4">
        <v>0</v>
      </c>
      <c r="BS91" s="49">
        <v>0</v>
      </c>
      <c r="BT91" s="48">
        <v>0</v>
      </c>
      <c r="BU91" s="4">
        <v>0</v>
      </c>
      <c r="BV91" s="49">
        <v>0</v>
      </c>
      <c r="BW91" s="48">
        <v>0</v>
      </c>
      <c r="BX91" s="4">
        <v>0</v>
      </c>
      <c r="BY91" s="49">
        <v>0</v>
      </c>
      <c r="BZ91" s="48">
        <v>0</v>
      </c>
      <c r="CA91" s="4">
        <v>0</v>
      </c>
      <c r="CB91" s="49">
        <v>0</v>
      </c>
      <c r="CC91" s="48">
        <v>0</v>
      </c>
      <c r="CD91" s="4">
        <v>0</v>
      </c>
      <c r="CE91" s="49">
        <v>0</v>
      </c>
      <c r="CF91" s="13">
        <f t="shared" si="39"/>
        <v>0.104</v>
      </c>
      <c r="CG91" s="10">
        <f t="shared" si="40"/>
        <v>5.69</v>
      </c>
    </row>
    <row r="92" spans="1:85" x14ac:dyDescent="0.3">
      <c r="A92" s="66">
        <v>2015</v>
      </c>
      <c r="B92" s="67" t="s">
        <v>13</v>
      </c>
      <c r="C92" s="48">
        <v>0</v>
      </c>
      <c r="D92" s="4">
        <v>0</v>
      </c>
      <c r="E92" s="49">
        <v>0</v>
      </c>
      <c r="F92" s="48">
        <v>0</v>
      </c>
      <c r="G92" s="4">
        <v>0</v>
      </c>
      <c r="H92" s="49">
        <v>0</v>
      </c>
      <c r="I92" s="48">
        <v>0</v>
      </c>
      <c r="J92" s="4">
        <v>0</v>
      </c>
      <c r="K92" s="49">
        <v>0</v>
      </c>
      <c r="L92" s="48">
        <v>0</v>
      </c>
      <c r="M92" s="4">
        <v>0</v>
      </c>
      <c r="N92" s="49">
        <v>0</v>
      </c>
      <c r="O92" s="48">
        <v>0</v>
      </c>
      <c r="P92" s="4">
        <v>0</v>
      </c>
      <c r="Q92" s="49">
        <v>0</v>
      </c>
      <c r="R92" s="48">
        <v>0</v>
      </c>
      <c r="S92" s="4">
        <v>0</v>
      </c>
      <c r="T92" s="49">
        <v>0</v>
      </c>
      <c r="U92" s="48">
        <v>0</v>
      </c>
      <c r="V92" s="4">
        <v>0</v>
      </c>
      <c r="W92" s="49">
        <v>0</v>
      </c>
      <c r="X92" s="48">
        <v>0</v>
      </c>
      <c r="Y92" s="4">
        <v>0</v>
      </c>
      <c r="Z92" s="49">
        <f t="shared" si="35"/>
        <v>0</v>
      </c>
      <c r="AA92" s="48">
        <v>0</v>
      </c>
      <c r="AB92" s="4">
        <v>0</v>
      </c>
      <c r="AC92" s="49">
        <v>0</v>
      </c>
      <c r="AD92" s="48">
        <v>0</v>
      </c>
      <c r="AE92" s="4">
        <v>0</v>
      </c>
      <c r="AF92" s="49">
        <v>0</v>
      </c>
      <c r="AG92" s="48">
        <v>0</v>
      </c>
      <c r="AH92" s="4">
        <v>0</v>
      </c>
      <c r="AI92" s="49">
        <v>0</v>
      </c>
      <c r="AJ92" s="48">
        <v>0</v>
      </c>
      <c r="AK92" s="4">
        <v>0</v>
      </c>
      <c r="AL92" s="49">
        <v>0</v>
      </c>
      <c r="AM92" s="48">
        <v>0</v>
      </c>
      <c r="AN92" s="4">
        <v>0</v>
      </c>
      <c r="AO92" s="49">
        <v>0</v>
      </c>
      <c r="AP92" s="48">
        <v>0</v>
      </c>
      <c r="AQ92" s="4">
        <v>0</v>
      </c>
      <c r="AR92" s="49">
        <v>0</v>
      </c>
      <c r="AS92" s="48">
        <v>0</v>
      </c>
      <c r="AT92" s="4">
        <v>0</v>
      </c>
      <c r="AU92" s="49">
        <v>0</v>
      </c>
      <c r="AV92" s="48">
        <v>0</v>
      </c>
      <c r="AW92" s="4">
        <v>0</v>
      </c>
      <c r="AX92" s="49">
        <v>0</v>
      </c>
      <c r="AY92" s="48">
        <v>0</v>
      </c>
      <c r="AZ92" s="4">
        <v>0</v>
      </c>
      <c r="BA92" s="49">
        <v>0</v>
      </c>
      <c r="BB92" s="48">
        <v>2E-3</v>
      </c>
      <c r="BC92" s="4">
        <v>2.4</v>
      </c>
      <c r="BD92" s="49">
        <f t="shared" si="36"/>
        <v>1200000</v>
      </c>
      <c r="BE92" s="48">
        <v>0</v>
      </c>
      <c r="BF92" s="4">
        <v>0</v>
      </c>
      <c r="BG92" s="49">
        <v>0</v>
      </c>
      <c r="BH92" s="48">
        <v>0</v>
      </c>
      <c r="BI92" s="4">
        <v>0</v>
      </c>
      <c r="BJ92" s="49">
        <v>0</v>
      </c>
      <c r="BK92" s="48">
        <v>0</v>
      </c>
      <c r="BL92" s="4">
        <v>0</v>
      </c>
      <c r="BM92" s="49">
        <v>0</v>
      </c>
      <c r="BN92" s="48">
        <v>0</v>
      </c>
      <c r="BO92" s="4">
        <v>0</v>
      </c>
      <c r="BP92" s="49">
        <v>0</v>
      </c>
      <c r="BQ92" s="48">
        <v>0</v>
      </c>
      <c r="BR92" s="4">
        <v>0</v>
      </c>
      <c r="BS92" s="49">
        <v>0</v>
      </c>
      <c r="BT92" s="48">
        <v>0</v>
      </c>
      <c r="BU92" s="4">
        <v>0</v>
      </c>
      <c r="BV92" s="49">
        <v>0</v>
      </c>
      <c r="BW92" s="48">
        <v>0</v>
      </c>
      <c r="BX92" s="4">
        <v>0</v>
      </c>
      <c r="BY92" s="49">
        <v>0</v>
      </c>
      <c r="BZ92" s="48">
        <v>0</v>
      </c>
      <c r="CA92" s="4">
        <v>0</v>
      </c>
      <c r="CB92" s="49">
        <v>0</v>
      </c>
      <c r="CC92" s="48">
        <v>0</v>
      </c>
      <c r="CD92" s="4">
        <v>0</v>
      </c>
      <c r="CE92" s="49">
        <v>0</v>
      </c>
      <c r="CF92" s="13">
        <f t="shared" si="39"/>
        <v>2E-3</v>
      </c>
      <c r="CG92" s="10">
        <f t="shared" si="40"/>
        <v>2.4</v>
      </c>
    </row>
    <row r="93" spans="1:85" x14ac:dyDescent="0.3">
      <c r="A93" s="66">
        <v>2015</v>
      </c>
      <c r="B93" s="49" t="s">
        <v>14</v>
      </c>
      <c r="C93" s="48">
        <v>0</v>
      </c>
      <c r="D93" s="4">
        <v>0</v>
      </c>
      <c r="E93" s="49">
        <v>0</v>
      </c>
      <c r="F93" s="48">
        <v>0</v>
      </c>
      <c r="G93" s="4">
        <v>0</v>
      </c>
      <c r="H93" s="49">
        <v>0</v>
      </c>
      <c r="I93" s="48">
        <v>0</v>
      </c>
      <c r="J93" s="4">
        <v>0</v>
      </c>
      <c r="K93" s="49">
        <v>0</v>
      </c>
      <c r="L93" s="48">
        <v>0</v>
      </c>
      <c r="M93" s="4">
        <v>0</v>
      </c>
      <c r="N93" s="49">
        <v>0</v>
      </c>
      <c r="O93" s="48">
        <v>0</v>
      </c>
      <c r="P93" s="4">
        <v>0</v>
      </c>
      <c r="Q93" s="49">
        <v>0</v>
      </c>
      <c r="R93" s="48">
        <v>0</v>
      </c>
      <c r="S93" s="4">
        <v>0</v>
      </c>
      <c r="T93" s="49">
        <v>0</v>
      </c>
      <c r="U93" s="48">
        <v>0</v>
      </c>
      <c r="V93" s="4">
        <v>0</v>
      </c>
      <c r="W93" s="49">
        <v>0</v>
      </c>
      <c r="X93" s="48">
        <v>0</v>
      </c>
      <c r="Y93" s="4">
        <v>0</v>
      </c>
      <c r="Z93" s="49">
        <f t="shared" si="35"/>
        <v>0</v>
      </c>
      <c r="AA93" s="48">
        <v>0</v>
      </c>
      <c r="AB93" s="4">
        <v>0</v>
      </c>
      <c r="AC93" s="49">
        <v>0</v>
      </c>
      <c r="AD93" s="48">
        <v>0</v>
      </c>
      <c r="AE93" s="4">
        <v>0</v>
      </c>
      <c r="AF93" s="49">
        <v>0</v>
      </c>
      <c r="AG93" s="48">
        <v>0</v>
      </c>
      <c r="AH93" s="4">
        <v>0</v>
      </c>
      <c r="AI93" s="49">
        <v>0</v>
      </c>
      <c r="AJ93" s="48">
        <v>0</v>
      </c>
      <c r="AK93" s="4">
        <v>0</v>
      </c>
      <c r="AL93" s="49">
        <v>0</v>
      </c>
      <c r="AM93" s="48">
        <v>0</v>
      </c>
      <c r="AN93" s="4">
        <v>0</v>
      </c>
      <c r="AO93" s="49">
        <v>0</v>
      </c>
      <c r="AP93" s="48">
        <v>0</v>
      </c>
      <c r="AQ93" s="4">
        <v>0</v>
      </c>
      <c r="AR93" s="49">
        <v>0</v>
      </c>
      <c r="AS93" s="48">
        <v>0</v>
      </c>
      <c r="AT93" s="4">
        <v>0</v>
      </c>
      <c r="AU93" s="49">
        <v>0</v>
      </c>
      <c r="AV93" s="48">
        <v>0</v>
      </c>
      <c r="AW93" s="4">
        <v>0</v>
      </c>
      <c r="AX93" s="49">
        <v>0</v>
      </c>
      <c r="AY93" s="48">
        <v>0</v>
      </c>
      <c r="AZ93" s="4">
        <v>0</v>
      </c>
      <c r="BA93" s="49">
        <v>0</v>
      </c>
      <c r="BB93" s="48">
        <v>0</v>
      </c>
      <c r="BC93" s="4">
        <v>0</v>
      </c>
      <c r="BD93" s="49">
        <v>0</v>
      </c>
      <c r="BE93" s="48">
        <v>0</v>
      </c>
      <c r="BF93" s="4">
        <v>0</v>
      </c>
      <c r="BG93" s="49">
        <v>0</v>
      </c>
      <c r="BH93" s="48">
        <v>0</v>
      </c>
      <c r="BI93" s="4">
        <v>0</v>
      </c>
      <c r="BJ93" s="49">
        <v>0</v>
      </c>
      <c r="BK93" s="48">
        <v>0</v>
      </c>
      <c r="BL93" s="4">
        <v>0</v>
      </c>
      <c r="BM93" s="49">
        <v>0</v>
      </c>
      <c r="BN93" s="48">
        <v>0</v>
      </c>
      <c r="BO93" s="4">
        <v>0</v>
      </c>
      <c r="BP93" s="49">
        <v>0</v>
      </c>
      <c r="BQ93" s="48">
        <v>0</v>
      </c>
      <c r="BR93" s="4">
        <v>0</v>
      </c>
      <c r="BS93" s="49">
        <v>0</v>
      </c>
      <c r="BT93" s="48">
        <v>0</v>
      </c>
      <c r="BU93" s="4">
        <v>0</v>
      </c>
      <c r="BV93" s="49">
        <v>0</v>
      </c>
      <c r="BW93" s="48">
        <v>0</v>
      </c>
      <c r="BX93" s="4">
        <v>0</v>
      </c>
      <c r="BY93" s="49">
        <v>0</v>
      </c>
      <c r="BZ93" s="48">
        <v>0</v>
      </c>
      <c r="CA93" s="4">
        <v>0</v>
      </c>
      <c r="CB93" s="49">
        <v>0</v>
      </c>
      <c r="CC93" s="48">
        <v>35</v>
      </c>
      <c r="CD93" s="4">
        <v>255.52</v>
      </c>
      <c r="CE93" s="49">
        <f t="shared" si="38"/>
        <v>7300.5714285714284</v>
      </c>
      <c r="CF93" s="13">
        <f t="shared" si="39"/>
        <v>35</v>
      </c>
      <c r="CG93" s="10">
        <f t="shared" si="40"/>
        <v>255.52</v>
      </c>
    </row>
    <row r="94" spans="1:85" x14ac:dyDescent="0.3">
      <c r="A94" s="66">
        <v>2015</v>
      </c>
      <c r="B94" s="67" t="s">
        <v>15</v>
      </c>
      <c r="C94" s="48">
        <v>0</v>
      </c>
      <c r="D94" s="4">
        <v>0</v>
      </c>
      <c r="E94" s="49">
        <v>0</v>
      </c>
      <c r="F94" s="48">
        <v>0</v>
      </c>
      <c r="G94" s="4">
        <v>0</v>
      </c>
      <c r="H94" s="49">
        <v>0</v>
      </c>
      <c r="I94" s="48">
        <v>0</v>
      </c>
      <c r="J94" s="4">
        <v>0</v>
      </c>
      <c r="K94" s="49">
        <v>0</v>
      </c>
      <c r="L94" s="48">
        <v>0</v>
      </c>
      <c r="M94" s="4">
        <v>0</v>
      </c>
      <c r="N94" s="49">
        <v>0</v>
      </c>
      <c r="O94" s="48">
        <v>0.1</v>
      </c>
      <c r="P94" s="4">
        <v>6.75</v>
      </c>
      <c r="Q94" s="49">
        <f t="shared" si="42"/>
        <v>67500</v>
      </c>
      <c r="R94" s="48">
        <v>0</v>
      </c>
      <c r="S94" s="4">
        <v>0</v>
      </c>
      <c r="T94" s="49">
        <v>0</v>
      </c>
      <c r="U94" s="48">
        <v>0</v>
      </c>
      <c r="V94" s="4">
        <v>0</v>
      </c>
      <c r="W94" s="49">
        <v>0</v>
      </c>
      <c r="X94" s="48">
        <v>0</v>
      </c>
      <c r="Y94" s="4">
        <v>0</v>
      </c>
      <c r="Z94" s="49">
        <f t="shared" si="35"/>
        <v>0</v>
      </c>
      <c r="AA94" s="48">
        <v>0</v>
      </c>
      <c r="AB94" s="4">
        <v>0</v>
      </c>
      <c r="AC94" s="49">
        <v>0</v>
      </c>
      <c r="AD94" s="48">
        <v>0</v>
      </c>
      <c r="AE94" s="4">
        <v>0</v>
      </c>
      <c r="AF94" s="49">
        <v>0</v>
      </c>
      <c r="AG94" s="48">
        <v>0</v>
      </c>
      <c r="AH94" s="4">
        <v>0</v>
      </c>
      <c r="AI94" s="49">
        <v>0</v>
      </c>
      <c r="AJ94" s="48">
        <v>0</v>
      </c>
      <c r="AK94" s="4">
        <v>0</v>
      </c>
      <c r="AL94" s="49">
        <v>0</v>
      </c>
      <c r="AM94" s="48">
        <v>0</v>
      </c>
      <c r="AN94" s="4">
        <v>0</v>
      </c>
      <c r="AO94" s="49">
        <v>0</v>
      </c>
      <c r="AP94" s="48">
        <v>0</v>
      </c>
      <c r="AQ94" s="4">
        <v>0</v>
      </c>
      <c r="AR94" s="49">
        <v>0</v>
      </c>
      <c r="AS94" s="48">
        <v>0</v>
      </c>
      <c r="AT94" s="4">
        <v>0</v>
      </c>
      <c r="AU94" s="49">
        <v>0</v>
      </c>
      <c r="AV94" s="48">
        <v>0</v>
      </c>
      <c r="AW94" s="4">
        <v>0</v>
      </c>
      <c r="AX94" s="49">
        <v>0</v>
      </c>
      <c r="AY94" s="48">
        <v>0</v>
      </c>
      <c r="AZ94" s="4">
        <v>0</v>
      </c>
      <c r="BA94" s="49">
        <v>0</v>
      </c>
      <c r="BB94" s="48">
        <v>0</v>
      </c>
      <c r="BC94" s="4">
        <v>0</v>
      </c>
      <c r="BD94" s="49">
        <v>0</v>
      </c>
      <c r="BE94" s="48">
        <v>0</v>
      </c>
      <c r="BF94" s="4">
        <v>0</v>
      </c>
      <c r="BG94" s="49">
        <v>0</v>
      </c>
      <c r="BH94" s="48">
        <v>28</v>
      </c>
      <c r="BI94" s="4">
        <v>180.3</v>
      </c>
      <c r="BJ94" s="49">
        <f t="shared" ref="BJ94:BJ95" si="47">BI94/BH94*1000</f>
        <v>6439.2857142857147</v>
      </c>
      <c r="BK94" s="48">
        <v>0</v>
      </c>
      <c r="BL94" s="4">
        <v>0</v>
      </c>
      <c r="BM94" s="49">
        <v>0</v>
      </c>
      <c r="BN94" s="48">
        <v>0</v>
      </c>
      <c r="BO94" s="4">
        <v>0</v>
      </c>
      <c r="BP94" s="49">
        <v>0</v>
      </c>
      <c r="BQ94" s="48">
        <v>0</v>
      </c>
      <c r="BR94" s="4">
        <v>0</v>
      </c>
      <c r="BS94" s="49">
        <v>0</v>
      </c>
      <c r="BT94" s="48">
        <v>0</v>
      </c>
      <c r="BU94" s="4">
        <v>0</v>
      </c>
      <c r="BV94" s="49">
        <v>0</v>
      </c>
      <c r="BW94" s="48">
        <v>0</v>
      </c>
      <c r="BX94" s="4">
        <v>0</v>
      </c>
      <c r="BY94" s="49">
        <v>0</v>
      </c>
      <c r="BZ94" s="48">
        <v>0</v>
      </c>
      <c r="CA94" s="4">
        <v>0</v>
      </c>
      <c r="CB94" s="49">
        <v>0</v>
      </c>
      <c r="CC94" s="48">
        <v>68</v>
      </c>
      <c r="CD94" s="4">
        <v>702.6</v>
      </c>
      <c r="CE94" s="49">
        <f t="shared" si="38"/>
        <v>10332.35294117647</v>
      </c>
      <c r="CF94" s="13">
        <f t="shared" si="39"/>
        <v>96.1</v>
      </c>
      <c r="CG94" s="10">
        <f t="shared" si="40"/>
        <v>889.65000000000009</v>
      </c>
    </row>
    <row r="95" spans="1:85" x14ac:dyDescent="0.3">
      <c r="A95" s="66">
        <v>2015</v>
      </c>
      <c r="B95" s="67" t="s">
        <v>16</v>
      </c>
      <c r="C95" s="48">
        <v>0</v>
      </c>
      <c r="D95" s="4">
        <v>0</v>
      </c>
      <c r="E95" s="49">
        <v>0</v>
      </c>
      <c r="F95" s="48">
        <v>0</v>
      </c>
      <c r="G95" s="4">
        <v>0</v>
      </c>
      <c r="H95" s="49">
        <v>0</v>
      </c>
      <c r="I95" s="48">
        <v>0</v>
      </c>
      <c r="J95" s="4">
        <v>0</v>
      </c>
      <c r="K95" s="49">
        <v>0</v>
      </c>
      <c r="L95" s="48">
        <v>0</v>
      </c>
      <c r="M95" s="4">
        <v>0</v>
      </c>
      <c r="N95" s="49">
        <v>0</v>
      </c>
      <c r="O95" s="48">
        <v>0</v>
      </c>
      <c r="P95" s="4">
        <v>0</v>
      </c>
      <c r="Q95" s="49">
        <v>0</v>
      </c>
      <c r="R95" s="48">
        <v>0</v>
      </c>
      <c r="S95" s="4">
        <v>0</v>
      </c>
      <c r="T95" s="49">
        <v>0</v>
      </c>
      <c r="U95" s="48">
        <v>0</v>
      </c>
      <c r="V95" s="4">
        <v>0</v>
      </c>
      <c r="W95" s="49">
        <v>0</v>
      </c>
      <c r="X95" s="48">
        <v>0</v>
      </c>
      <c r="Y95" s="4">
        <v>0</v>
      </c>
      <c r="Z95" s="49">
        <f t="shared" si="35"/>
        <v>0</v>
      </c>
      <c r="AA95" s="48">
        <v>0</v>
      </c>
      <c r="AB95" s="4">
        <v>0</v>
      </c>
      <c r="AC95" s="49">
        <v>0</v>
      </c>
      <c r="AD95" s="48">
        <v>0</v>
      </c>
      <c r="AE95" s="4">
        <v>0</v>
      </c>
      <c r="AF95" s="49">
        <v>0</v>
      </c>
      <c r="AG95" s="48">
        <v>0</v>
      </c>
      <c r="AH95" s="4">
        <v>0</v>
      </c>
      <c r="AI95" s="49">
        <v>0</v>
      </c>
      <c r="AJ95" s="48">
        <v>0</v>
      </c>
      <c r="AK95" s="4">
        <v>0</v>
      </c>
      <c r="AL95" s="49">
        <v>0</v>
      </c>
      <c r="AM95" s="48">
        <v>0</v>
      </c>
      <c r="AN95" s="4">
        <v>0</v>
      </c>
      <c r="AO95" s="49">
        <v>0</v>
      </c>
      <c r="AP95" s="48">
        <v>0</v>
      </c>
      <c r="AQ95" s="4">
        <v>0</v>
      </c>
      <c r="AR95" s="49">
        <v>0</v>
      </c>
      <c r="AS95" s="48">
        <v>0</v>
      </c>
      <c r="AT95" s="4">
        <v>0</v>
      </c>
      <c r="AU95" s="49">
        <v>0</v>
      </c>
      <c r="AV95" s="48">
        <v>28</v>
      </c>
      <c r="AW95" s="4">
        <v>140.56</v>
      </c>
      <c r="AX95" s="49">
        <f t="shared" si="43"/>
        <v>5020.0000000000009</v>
      </c>
      <c r="AY95" s="48">
        <v>0</v>
      </c>
      <c r="AZ95" s="4">
        <v>0</v>
      </c>
      <c r="BA95" s="49">
        <v>0</v>
      </c>
      <c r="BB95" s="48">
        <v>0</v>
      </c>
      <c r="BC95" s="4">
        <v>0</v>
      </c>
      <c r="BD95" s="49">
        <v>0</v>
      </c>
      <c r="BE95" s="48">
        <v>0</v>
      </c>
      <c r="BF95" s="4">
        <v>0</v>
      </c>
      <c r="BG95" s="49">
        <v>0</v>
      </c>
      <c r="BH95" s="48">
        <v>1</v>
      </c>
      <c r="BI95" s="4">
        <v>1.3</v>
      </c>
      <c r="BJ95" s="49">
        <f t="shared" si="47"/>
        <v>1300</v>
      </c>
      <c r="BK95" s="48">
        <v>0</v>
      </c>
      <c r="BL95" s="4">
        <v>0</v>
      </c>
      <c r="BM95" s="49">
        <v>0</v>
      </c>
      <c r="BN95" s="48">
        <v>0</v>
      </c>
      <c r="BO95" s="4">
        <v>0</v>
      </c>
      <c r="BP95" s="49">
        <v>0</v>
      </c>
      <c r="BQ95" s="48">
        <v>0</v>
      </c>
      <c r="BR95" s="4">
        <v>0</v>
      </c>
      <c r="BS95" s="49">
        <v>0</v>
      </c>
      <c r="BT95" s="48">
        <v>0</v>
      </c>
      <c r="BU95" s="4">
        <v>0</v>
      </c>
      <c r="BV95" s="49">
        <v>0</v>
      </c>
      <c r="BW95" s="48">
        <v>0</v>
      </c>
      <c r="BX95" s="4">
        <v>0</v>
      </c>
      <c r="BY95" s="49">
        <v>0</v>
      </c>
      <c r="BZ95" s="48">
        <v>0</v>
      </c>
      <c r="CA95" s="4">
        <v>0</v>
      </c>
      <c r="CB95" s="49">
        <v>0</v>
      </c>
      <c r="CC95" s="48">
        <v>0</v>
      </c>
      <c r="CD95" s="4">
        <v>0</v>
      </c>
      <c r="CE95" s="49">
        <v>0</v>
      </c>
      <c r="CF95" s="13">
        <f t="shared" si="39"/>
        <v>29</v>
      </c>
      <c r="CG95" s="10">
        <f t="shared" si="40"/>
        <v>141.86000000000001</v>
      </c>
    </row>
    <row r="96" spans="1:85" ht="15" thickBot="1" x14ac:dyDescent="0.35">
      <c r="A96" s="68"/>
      <c r="B96" s="69" t="s">
        <v>17</v>
      </c>
      <c r="C96" s="61">
        <f>SUM(C84:C95)</f>
        <v>0</v>
      </c>
      <c r="D96" s="41">
        <f>SUM(D84:D95)</f>
        <v>0</v>
      </c>
      <c r="E96" s="62"/>
      <c r="F96" s="61">
        <f>SUM(F84:F95)</f>
        <v>0</v>
      </c>
      <c r="G96" s="41">
        <f>SUM(G84:G95)</f>
        <v>0</v>
      </c>
      <c r="H96" s="62"/>
      <c r="I96" s="61">
        <f>SUM(I84:I95)</f>
        <v>0</v>
      </c>
      <c r="J96" s="41">
        <f>SUM(J84:J95)</f>
        <v>0</v>
      </c>
      <c r="K96" s="62"/>
      <c r="L96" s="61">
        <f>SUM(L84:L95)</f>
        <v>0</v>
      </c>
      <c r="M96" s="41">
        <f>SUM(M84:M95)</f>
        <v>0</v>
      </c>
      <c r="N96" s="62"/>
      <c r="O96" s="61">
        <f>SUM(O84:O95)</f>
        <v>0.30400000000000005</v>
      </c>
      <c r="P96" s="41">
        <f>SUM(P84:P95)</f>
        <v>18.130000000000003</v>
      </c>
      <c r="Q96" s="62"/>
      <c r="R96" s="61">
        <f>SUM(R84:R95)</f>
        <v>0</v>
      </c>
      <c r="S96" s="41">
        <f>SUM(S84:S95)</f>
        <v>0</v>
      </c>
      <c r="T96" s="62"/>
      <c r="U96" s="61">
        <f>SUM(U84:U95)</f>
        <v>0.05</v>
      </c>
      <c r="V96" s="41">
        <f>SUM(V84:V95)</f>
        <v>37.130000000000003</v>
      </c>
      <c r="W96" s="62"/>
      <c r="X96" s="61">
        <f t="shared" ref="X96:Y96" si="48">SUM(X84:X95)</f>
        <v>0</v>
      </c>
      <c r="Y96" s="41">
        <f t="shared" si="48"/>
        <v>0</v>
      </c>
      <c r="Z96" s="62"/>
      <c r="AA96" s="61">
        <f>SUM(AA84:AA95)</f>
        <v>11.333</v>
      </c>
      <c r="AB96" s="41">
        <f>SUM(AB84:AB95)</f>
        <v>30.72</v>
      </c>
      <c r="AC96" s="62"/>
      <c r="AD96" s="61">
        <f>SUM(AD84:AD95)</f>
        <v>0</v>
      </c>
      <c r="AE96" s="41">
        <f>SUM(AE84:AE95)</f>
        <v>0</v>
      </c>
      <c r="AF96" s="62"/>
      <c r="AG96" s="61">
        <f>SUM(AG84:AG95)</f>
        <v>0</v>
      </c>
      <c r="AH96" s="41">
        <f>SUM(AH84:AH95)</f>
        <v>0</v>
      </c>
      <c r="AI96" s="62"/>
      <c r="AJ96" s="61">
        <f>SUM(AJ84:AJ95)</f>
        <v>0</v>
      </c>
      <c r="AK96" s="41">
        <f>SUM(AK84:AK95)</f>
        <v>0</v>
      </c>
      <c r="AL96" s="62"/>
      <c r="AM96" s="61">
        <f>SUM(AM84:AM95)</f>
        <v>0</v>
      </c>
      <c r="AN96" s="41">
        <f>SUM(AN84:AN95)</f>
        <v>0</v>
      </c>
      <c r="AO96" s="62"/>
      <c r="AP96" s="61">
        <f>SUM(AP84:AP95)</f>
        <v>0</v>
      </c>
      <c r="AQ96" s="41">
        <f>SUM(AQ84:AQ95)</f>
        <v>0</v>
      </c>
      <c r="AR96" s="62"/>
      <c r="AS96" s="61">
        <f>SUM(AS84:AS95)</f>
        <v>0</v>
      </c>
      <c r="AT96" s="41">
        <f>SUM(AT84:AT95)</f>
        <v>0</v>
      </c>
      <c r="AU96" s="62"/>
      <c r="AV96" s="61">
        <f>SUM(AV84:AV95)</f>
        <v>28.021999999999998</v>
      </c>
      <c r="AW96" s="41">
        <f>SUM(AW84:AW95)</f>
        <v>148.82</v>
      </c>
      <c r="AX96" s="62"/>
      <c r="AY96" s="61">
        <f>SUM(AY84:AY95)</f>
        <v>0</v>
      </c>
      <c r="AZ96" s="41">
        <f>SUM(AZ84:AZ95)</f>
        <v>0</v>
      </c>
      <c r="BA96" s="62"/>
      <c r="BB96" s="61">
        <f>SUM(BB84:BB95)</f>
        <v>9.0999999999999998E-2</v>
      </c>
      <c r="BC96" s="41">
        <f>SUM(BC84:BC95)</f>
        <v>4.8900000000000006</v>
      </c>
      <c r="BD96" s="62"/>
      <c r="BE96" s="61">
        <f>SUM(BE84:BE95)</f>
        <v>0</v>
      </c>
      <c r="BF96" s="41">
        <f>SUM(BF84:BF95)</f>
        <v>0</v>
      </c>
      <c r="BG96" s="62"/>
      <c r="BH96" s="61">
        <f>SUM(BH84:BH95)</f>
        <v>29</v>
      </c>
      <c r="BI96" s="41">
        <f>SUM(BI84:BI95)</f>
        <v>181.60000000000002</v>
      </c>
      <c r="BJ96" s="62"/>
      <c r="BK96" s="61">
        <f>SUM(BK84:BK95)</f>
        <v>3.3000000000000002E-2</v>
      </c>
      <c r="BL96" s="41">
        <f>SUM(BL84:BL95)</f>
        <v>1.3</v>
      </c>
      <c r="BM96" s="62"/>
      <c r="BN96" s="61">
        <f>SUM(BN84:BN95)</f>
        <v>0</v>
      </c>
      <c r="BO96" s="41">
        <f>SUM(BO84:BO95)</f>
        <v>0</v>
      </c>
      <c r="BP96" s="62"/>
      <c r="BQ96" s="61">
        <f>SUM(BQ84:BQ95)</f>
        <v>0.625</v>
      </c>
      <c r="BR96" s="41">
        <f>SUM(BR84:BR95)</f>
        <v>12.96</v>
      </c>
      <c r="BS96" s="62"/>
      <c r="BT96" s="61">
        <f>SUM(BT84:BT95)</f>
        <v>0</v>
      </c>
      <c r="BU96" s="41">
        <f>SUM(BU84:BU95)</f>
        <v>0</v>
      </c>
      <c r="BV96" s="62"/>
      <c r="BW96" s="61">
        <f>SUM(BW84:BW95)</f>
        <v>0</v>
      </c>
      <c r="BX96" s="41">
        <f>SUM(BX84:BX95)</f>
        <v>0</v>
      </c>
      <c r="BY96" s="62"/>
      <c r="BZ96" s="61">
        <f>SUM(BZ84:BZ95)</f>
        <v>103</v>
      </c>
      <c r="CA96" s="41">
        <f>SUM(CA84:CA95)</f>
        <v>460.84000000000003</v>
      </c>
      <c r="CB96" s="62"/>
      <c r="CC96" s="61">
        <f>SUM(CC84:CC95)</f>
        <v>103.25200000000001</v>
      </c>
      <c r="CD96" s="41">
        <f>SUM(CD84:CD95)</f>
        <v>963.27</v>
      </c>
      <c r="CE96" s="62"/>
      <c r="CF96" s="42">
        <f t="shared" si="39"/>
        <v>275.70999999999998</v>
      </c>
      <c r="CG96" s="43">
        <f t="shared" si="40"/>
        <v>1859.66</v>
      </c>
    </row>
    <row r="97" spans="1:85" x14ac:dyDescent="0.3">
      <c r="A97" s="66">
        <v>2016</v>
      </c>
      <c r="B97" s="71" t="s">
        <v>5</v>
      </c>
      <c r="C97" s="52">
        <v>0</v>
      </c>
      <c r="D97" s="16">
        <v>0</v>
      </c>
      <c r="E97" s="54">
        <v>0</v>
      </c>
      <c r="F97" s="52">
        <v>0</v>
      </c>
      <c r="G97" s="16">
        <v>0</v>
      </c>
      <c r="H97" s="54">
        <v>0</v>
      </c>
      <c r="I97" s="52">
        <v>0</v>
      </c>
      <c r="J97" s="16">
        <v>0</v>
      </c>
      <c r="K97" s="54">
        <v>0</v>
      </c>
      <c r="L97" s="52">
        <v>0</v>
      </c>
      <c r="M97" s="16">
        <v>0</v>
      </c>
      <c r="N97" s="54">
        <v>0</v>
      </c>
      <c r="O97" s="52">
        <v>0.1</v>
      </c>
      <c r="P97" s="16">
        <v>2.0699999999999998</v>
      </c>
      <c r="Q97" s="54">
        <f t="shared" ref="Q97:Q108" si="49">P97/O97*1000</f>
        <v>20699.999999999996</v>
      </c>
      <c r="R97" s="52">
        <v>0</v>
      </c>
      <c r="S97" s="16">
        <v>0</v>
      </c>
      <c r="T97" s="54">
        <v>0</v>
      </c>
      <c r="U97" s="52">
        <v>0</v>
      </c>
      <c r="V97" s="16">
        <v>0</v>
      </c>
      <c r="W97" s="54">
        <v>0</v>
      </c>
      <c r="X97" s="52">
        <v>0</v>
      </c>
      <c r="Y97" s="16">
        <v>0</v>
      </c>
      <c r="Z97" s="54">
        <f t="shared" ref="Z97:Z108" si="50">IF(X97=0,0,Y97/X97*1000)</f>
        <v>0</v>
      </c>
      <c r="AA97" s="52">
        <v>0</v>
      </c>
      <c r="AB97" s="16">
        <v>0</v>
      </c>
      <c r="AC97" s="54">
        <v>0</v>
      </c>
      <c r="AD97" s="52">
        <v>0</v>
      </c>
      <c r="AE97" s="16">
        <v>0</v>
      </c>
      <c r="AF97" s="54">
        <v>0</v>
      </c>
      <c r="AG97" s="52">
        <v>0</v>
      </c>
      <c r="AH97" s="16">
        <v>0</v>
      </c>
      <c r="AI97" s="54">
        <v>0</v>
      </c>
      <c r="AJ97" s="52">
        <v>0</v>
      </c>
      <c r="AK97" s="16">
        <v>0</v>
      </c>
      <c r="AL97" s="54">
        <v>0</v>
      </c>
      <c r="AM97" s="52">
        <v>0</v>
      </c>
      <c r="AN97" s="16">
        <v>0</v>
      </c>
      <c r="AO97" s="54">
        <v>0</v>
      </c>
      <c r="AP97" s="52">
        <v>0</v>
      </c>
      <c r="AQ97" s="16">
        <v>0</v>
      </c>
      <c r="AR97" s="54">
        <v>0</v>
      </c>
      <c r="AS97" s="52">
        <v>0</v>
      </c>
      <c r="AT97" s="16">
        <v>0</v>
      </c>
      <c r="AU97" s="54">
        <v>0</v>
      </c>
      <c r="AV97" s="52">
        <v>0</v>
      </c>
      <c r="AW97" s="16">
        <v>0</v>
      </c>
      <c r="AX97" s="54">
        <v>0</v>
      </c>
      <c r="AY97" s="52">
        <v>0</v>
      </c>
      <c r="AZ97" s="16">
        <v>0</v>
      </c>
      <c r="BA97" s="54">
        <v>0</v>
      </c>
      <c r="BB97" s="52">
        <v>0</v>
      </c>
      <c r="BC97" s="16">
        <v>0</v>
      </c>
      <c r="BD97" s="54">
        <v>0</v>
      </c>
      <c r="BE97" s="52">
        <v>0</v>
      </c>
      <c r="BF97" s="16">
        <v>0</v>
      </c>
      <c r="BG97" s="54">
        <v>0</v>
      </c>
      <c r="BH97" s="52">
        <v>2</v>
      </c>
      <c r="BI97" s="16">
        <v>12.06</v>
      </c>
      <c r="BJ97" s="54">
        <f t="shared" ref="BJ97:BJ103" si="51">BI97/BH97*1000</f>
        <v>6030</v>
      </c>
      <c r="BK97" s="52">
        <v>0</v>
      </c>
      <c r="BL97" s="16">
        <v>0</v>
      </c>
      <c r="BM97" s="54">
        <v>0</v>
      </c>
      <c r="BN97" s="52">
        <v>0</v>
      </c>
      <c r="BO97" s="16">
        <v>0</v>
      </c>
      <c r="BP97" s="54">
        <v>0</v>
      </c>
      <c r="BQ97" s="52">
        <v>0</v>
      </c>
      <c r="BR97" s="16">
        <v>0</v>
      </c>
      <c r="BS97" s="54">
        <v>0</v>
      </c>
      <c r="BT97" s="52">
        <v>0</v>
      </c>
      <c r="BU97" s="16">
        <v>0</v>
      </c>
      <c r="BV97" s="54">
        <v>0</v>
      </c>
      <c r="BW97" s="52">
        <v>0</v>
      </c>
      <c r="BX97" s="16">
        <v>0</v>
      </c>
      <c r="BY97" s="54">
        <v>0</v>
      </c>
      <c r="BZ97" s="52">
        <v>0</v>
      </c>
      <c r="CA97" s="16">
        <v>0</v>
      </c>
      <c r="CB97" s="54">
        <v>0</v>
      </c>
      <c r="CC97" s="52">
        <v>0</v>
      </c>
      <c r="CD97" s="16">
        <v>0</v>
      </c>
      <c r="CE97" s="54">
        <v>0</v>
      </c>
      <c r="CF97" s="18">
        <f t="shared" si="39"/>
        <v>2.1</v>
      </c>
      <c r="CG97" s="17">
        <f t="shared" si="40"/>
        <v>14.13</v>
      </c>
    </row>
    <row r="98" spans="1:85" x14ac:dyDescent="0.3">
      <c r="A98" s="66">
        <v>2016</v>
      </c>
      <c r="B98" s="67" t="s">
        <v>6</v>
      </c>
      <c r="C98" s="48">
        <v>0</v>
      </c>
      <c r="D98" s="4">
        <v>0</v>
      </c>
      <c r="E98" s="55">
        <v>0</v>
      </c>
      <c r="F98" s="48">
        <v>0</v>
      </c>
      <c r="G98" s="4">
        <v>0</v>
      </c>
      <c r="H98" s="55">
        <v>0</v>
      </c>
      <c r="I98" s="48">
        <v>0</v>
      </c>
      <c r="J98" s="4">
        <v>0</v>
      </c>
      <c r="K98" s="55">
        <v>0</v>
      </c>
      <c r="L98" s="48">
        <v>0</v>
      </c>
      <c r="M98" s="4">
        <v>0</v>
      </c>
      <c r="N98" s="55">
        <v>0</v>
      </c>
      <c r="O98" s="48">
        <v>0.1</v>
      </c>
      <c r="P98" s="4">
        <v>7.77</v>
      </c>
      <c r="Q98" s="55">
        <f t="shared" si="49"/>
        <v>77699.999999999985</v>
      </c>
      <c r="R98" s="48">
        <v>0</v>
      </c>
      <c r="S98" s="4">
        <v>0</v>
      </c>
      <c r="T98" s="55">
        <v>0</v>
      </c>
      <c r="U98" s="48">
        <v>0</v>
      </c>
      <c r="V98" s="4">
        <v>0</v>
      </c>
      <c r="W98" s="55">
        <v>0</v>
      </c>
      <c r="X98" s="48">
        <v>0</v>
      </c>
      <c r="Y98" s="4">
        <v>0</v>
      </c>
      <c r="Z98" s="55">
        <f t="shared" si="50"/>
        <v>0</v>
      </c>
      <c r="AA98" s="48">
        <v>0</v>
      </c>
      <c r="AB98" s="4">
        <v>0</v>
      </c>
      <c r="AC98" s="55">
        <v>0</v>
      </c>
      <c r="AD98" s="48">
        <v>0</v>
      </c>
      <c r="AE98" s="4">
        <v>0</v>
      </c>
      <c r="AF98" s="55">
        <v>0</v>
      </c>
      <c r="AG98" s="48">
        <v>0</v>
      </c>
      <c r="AH98" s="4">
        <v>0</v>
      </c>
      <c r="AI98" s="55">
        <v>0</v>
      </c>
      <c r="AJ98" s="48">
        <v>0</v>
      </c>
      <c r="AK98" s="4">
        <v>0</v>
      </c>
      <c r="AL98" s="55">
        <v>0</v>
      </c>
      <c r="AM98" s="48">
        <v>0</v>
      </c>
      <c r="AN98" s="4">
        <v>0</v>
      </c>
      <c r="AO98" s="55">
        <v>0</v>
      </c>
      <c r="AP98" s="48">
        <v>0</v>
      </c>
      <c r="AQ98" s="4">
        <v>0</v>
      </c>
      <c r="AR98" s="55">
        <v>0</v>
      </c>
      <c r="AS98" s="48">
        <v>0</v>
      </c>
      <c r="AT98" s="4">
        <v>0</v>
      </c>
      <c r="AU98" s="55">
        <v>0</v>
      </c>
      <c r="AV98" s="48">
        <v>0</v>
      </c>
      <c r="AW98" s="4">
        <v>0</v>
      </c>
      <c r="AX98" s="55">
        <v>0</v>
      </c>
      <c r="AY98" s="48">
        <v>0</v>
      </c>
      <c r="AZ98" s="4">
        <v>0</v>
      </c>
      <c r="BA98" s="55">
        <v>0</v>
      </c>
      <c r="BB98" s="48">
        <v>0</v>
      </c>
      <c r="BC98" s="4">
        <v>0</v>
      </c>
      <c r="BD98" s="55">
        <v>0</v>
      </c>
      <c r="BE98" s="48">
        <v>0</v>
      </c>
      <c r="BF98" s="4">
        <v>0</v>
      </c>
      <c r="BG98" s="55">
        <v>0</v>
      </c>
      <c r="BH98" s="48">
        <v>0</v>
      </c>
      <c r="BI98" s="4">
        <v>0</v>
      </c>
      <c r="BJ98" s="55">
        <v>0</v>
      </c>
      <c r="BK98" s="48">
        <v>0.05</v>
      </c>
      <c r="BL98" s="4">
        <v>3.3</v>
      </c>
      <c r="BM98" s="55">
        <f t="shared" ref="BM98:BM103" si="52">BL98/BK98*1000</f>
        <v>65999.999999999985</v>
      </c>
      <c r="BN98" s="48">
        <v>0</v>
      </c>
      <c r="BO98" s="4">
        <v>0</v>
      </c>
      <c r="BP98" s="55">
        <v>0</v>
      </c>
      <c r="BQ98" s="48">
        <v>0</v>
      </c>
      <c r="BR98" s="4">
        <v>0</v>
      </c>
      <c r="BS98" s="55">
        <v>0</v>
      </c>
      <c r="BT98" s="48">
        <v>0</v>
      </c>
      <c r="BU98" s="4">
        <v>0</v>
      </c>
      <c r="BV98" s="55">
        <v>0</v>
      </c>
      <c r="BW98" s="48">
        <v>0</v>
      </c>
      <c r="BX98" s="4">
        <v>0</v>
      </c>
      <c r="BY98" s="55">
        <v>0</v>
      </c>
      <c r="BZ98" s="48">
        <v>0</v>
      </c>
      <c r="CA98" s="4">
        <v>0</v>
      </c>
      <c r="CB98" s="55">
        <v>0</v>
      </c>
      <c r="CC98" s="48">
        <v>0</v>
      </c>
      <c r="CD98" s="4">
        <v>0</v>
      </c>
      <c r="CE98" s="55">
        <v>0</v>
      </c>
      <c r="CF98" s="13">
        <f t="shared" si="39"/>
        <v>0.15000000000000002</v>
      </c>
      <c r="CG98" s="10">
        <f t="shared" si="40"/>
        <v>11.07</v>
      </c>
    </row>
    <row r="99" spans="1:85" x14ac:dyDescent="0.3">
      <c r="A99" s="66">
        <v>2016</v>
      </c>
      <c r="B99" s="67" t="s">
        <v>7</v>
      </c>
      <c r="C99" s="48">
        <v>0</v>
      </c>
      <c r="D99" s="4">
        <v>0</v>
      </c>
      <c r="E99" s="55">
        <v>0</v>
      </c>
      <c r="F99" s="48">
        <v>0</v>
      </c>
      <c r="G99" s="4">
        <v>0</v>
      </c>
      <c r="H99" s="55">
        <v>0</v>
      </c>
      <c r="I99" s="48">
        <v>0</v>
      </c>
      <c r="J99" s="4">
        <v>0</v>
      </c>
      <c r="K99" s="55">
        <v>0</v>
      </c>
      <c r="L99" s="48">
        <v>0</v>
      </c>
      <c r="M99" s="4">
        <v>0</v>
      </c>
      <c r="N99" s="55">
        <v>0</v>
      </c>
      <c r="O99" s="48">
        <v>0</v>
      </c>
      <c r="P99" s="4">
        <v>0</v>
      </c>
      <c r="Q99" s="55">
        <v>0</v>
      </c>
      <c r="R99" s="48">
        <v>0</v>
      </c>
      <c r="S99" s="4">
        <v>0</v>
      </c>
      <c r="T99" s="55">
        <v>0</v>
      </c>
      <c r="U99" s="48">
        <v>0</v>
      </c>
      <c r="V99" s="4">
        <v>0</v>
      </c>
      <c r="W99" s="55">
        <v>0</v>
      </c>
      <c r="X99" s="48">
        <v>0</v>
      </c>
      <c r="Y99" s="4">
        <v>0</v>
      </c>
      <c r="Z99" s="55">
        <f t="shared" si="50"/>
        <v>0</v>
      </c>
      <c r="AA99" s="48">
        <v>0.2</v>
      </c>
      <c r="AB99" s="4">
        <v>2</v>
      </c>
      <c r="AC99" s="55">
        <f t="shared" ref="AC99:AC107" si="53">AB99/AA99*1000</f>
        <v>10000</v>
      </c>
      <c r="AD99" s="48">
        <v>0</v>
      </c>
      <c r="AE99" s="4">
        <v>0</v>
      </c>
      <c r="AF99" s="55">
        <v>0</v>
      </c>
      <c r="AG99" s="48">
        <v>0</v>
      </c>
      <c r="AH99" s="4">
        <v>0</v>
      </c>
      <c r="AI99" s="55">
        <v>0</v>
      </c>
      <c r="AJ99" s="48">
        <v>0</v>
      </c>
      <c r="AK99" s="4">
        <v>0</v>
      </c>
      <c r="AL99" s="55">
        <v>0</v>
      </c>
      <c r="AM99" s="48">
        <v>0</v>
      </c>
      <c r="AN99" s="4">
        <v>0</v>
      </c>
      <c r="AO99" s="55">
        <v>0</v>
      </c>
      <c r="AP99" s="48">
        <v>0</v>
      </c>
      <c r="AQ99" s="4">
        <v>0</v>
      </c>
      <c r="AR99" s="55">
        <v>0</v>
      </c>
      <c r="AS99" s="48">
        <v>0</v>
      </c>
      <c r="AT99" s="4">
        <v>0</v>
      </c>
      <c r="AU99" s="55">
        <v>0</v>
      </c>
      <c r="AV99" s="48">
        <v>0</v>
      </c>
      <c r="AW99" s="4">
        <v>0</v>
      </c>
      <c r="AX99" s="55">
        <v>0</v>
      </c>
      <c r="AY99" s="48">
        <v>0</v>
      </c>
      <c r="AZ99" s="4">
        <v>0</v>
      </c>
      <c r="BA99" s="55">
        <v>0</v>
      </c>
      <c r="BB99" s="48">
        <v>0</v>
      </c>
      <c r="BC99" s="4">
        <v>0</v>
      </c>
      <c r="BD99" s="55">
        <v>0</v>
      </c>
      <c r="BE99" s="48">
        <v>0</v>
      </c>
      <c r="BF99" s="4">
        <v>0</v>
      </c>
      <c r="BG99" s="55">
        <v>0</v>
      </c>
      <c r="BH99" s="48">
        <v>0</v>
      </c>
      <c r="BI99" s="4">
        <v>0</v>
      </c>
      <c r="BJ99" s="55">
        <v>0</v>
      </c>
      <c r="BK99" s="48">
        <v>0</v>
      </c>
      <c r="BL99" s="4">
        <v>0</v>
      </c>
      <c r="BM99" s="55">
        <v>0</v>
      </c>
      <c r="BN99" s="48">
        <v>0</v>
      </c>
      <c r="BO99" s="4">
        <v>0</v>
      </c>
      <c r="BP99" s="55">
        <v>0</v>
      </c>
      <c r="BQ99" s="48">
        <v>0</v>
      </c>
      <c r="BR99" s="4">
        <v>0</v>
      </c>
      <c r="BS99" s="55">
        <v>0</v>
      </c>
      <c r="BT99" s="48">
        <v>0</v>
      </c>
      <c r="BU99" s="4">
        <v>0</v>
      </c>
      <c r="BV99" s="55">
        <v>0</v>
      </c>
      <c r="BW99" s="48">
        <v>0</v>
      </c>
      <c r="BX99" s="4">
        <v>0</v>
      </c>
      <c r="BY99" s="55">
        <v>0</v>
      </c>
      <c r="BZ99" s="48">
        <v>0</v>
      </c>
      <c r="CA99" s="4">
        <v>0</v>
      </c>
      <c r="CB99" s="55">
        <v>0</v>
      </c>
      <c r="CC99" s="48">
        <v>0</v>
      </c>
      <c r="CD99" s="4">
        <v>0</v>
      </c>
      <c r="CE99" s="55">
        <v>0</v>
      </c>
      <c r="CF99" s="13">
        <f t="shared" si="39"/>
        <v>0.2</v>
      </c>
      <c r="CG99" s="10">
        <f t="shared" si="40"/>
        <v>2</v>
      </c>
    </row>
    <row r="100" spans="1:85" x14ac:dyDescent="0.3">
      <c r="A100" s="66">
        <v>2016</v>
      </c>
      <c r="B100" s="67" t="s">
        <v>8</v>
      </c>
      <c r="C100" s="48">
        <v>0</v>
      </c>
      <c r="D100" s="4">
        <v>0</v>
      </c>
      <c r="E100" s="55">
        <v>0</v>
      </c>
      <c r="F100" s="48">
        <v>0</v>
      </c>
      <c r="G100" s="4">
        <v>0</v>
      </c>
      <c r="H100" s="55">
        <v>0</v>
      </c>
      <c r="I100" s="48">
        <v>0</v>
      </c>
      <c r="J100" s="4">
        <v>0</v>
      </c>
      <c r="K100" s="55">
        <v>0</v>
      </c>
      <c r="L100" s="48">
        <v>0</v>
      </c>
      <c r="M100" s="4">
        <v>0</v>
      </c>
      <c r="N100" s="55">
        <v>0</v>
      </c>
      <c r="O100" s="48">
        <v>0</v>
      </c>
      <c r="P100" s="4">
        <v>0</v>
      </c>
      <c r="Q100" s="55">
        <v>0</v>
      </c>
      <c r="R100" s="48">
        <v>0</v>
      </c>
      <c r="S100" s="4">
        <v>0</v>
      </c>
      <c r="T100" s="55">
        <v>0</v>
      </c>
      <c r="U100" s="48">
        <v>0</v>
      </c>
      <c r="V100" s="4">
        <v>0</v>
      </c>
      <c r="W100" s="55">
        <v>0</v>
      </c>
      <c r="X100" s="48">
        <v>0</v>
      </c>
      <c r="Y100" s="4">
        <v>0</v>
      </c>
      <c r="Z100" s="55">
        <f t="shared" si="50"/>
        <v>0</v>
      </c>
      <c r="AA100" s="48">
        <v>0</v>
      </c>
      <c r="AB100" s="4">
        <v>0</v>
      </c>
      <c r="AC100" s="55">
        <v>0</v>
      </c>
      <c r="AD100" s="48">
        <v>0</v>
      </c>
      <c r="AE100" s="4">
        <v>0</v>
      </c>
      <c r="AF100" s="55">
        <v>0</v>
      </c>
      <c r="AG100" s="48">
        <v>0</v>
      </c>
      <c r="AH100" s="4">
        <v>0</v>
      </c>
      <c r="AI100" s="55">
        <v>0</v>
      </c>
      <c r="AJ100" s="48">
        <v>0</v>
      </c>
      <c r="AK100" s="4">
        <v>0</v>
      </c>
      <c r="AL100" s="55">
        <v>0</v>
      </c>
      <c r="AM100" s="48">
        <v>0</v>
      </c>
      <c r="AN100" s="4">
        <v>0</v>
      </c>
      <c r="AO100" s="55">
        <v>0</v>
      </c>
      <c r="AP100" s="48">
        <v>0</v>
      </c>
      <c r="AQ100" s="4">
        <v>0</v>
      </c>
      <c r="AR100" s="55">
        <v>0</v>
      </c>
      <c r="AS100" s="48">
        <v>0</v>
      </c>
      <c r="AT100" s="4">
        <v>0</v>
      </c>
      <c r="AU100" s="55">
        <v>0</v>
      </c>
      <c r="AV100" s="48">
        <v>0</v>
      </c>
      <c r="AW100" s="4">
        <v>0</v>
      </c>
      <c r="AX100" s="55">
        <v>0</v>
      </c>
      <c r="AY100" s="48">
        <v>0</v>
      </c>
      <c r="AZ100" s="4">
        <v>0</v>
      </c>
      <c r="BA100" s="55">
        <v>0</v>
      </c>
      <c r="BB100" s="48">
        <v>0</v>
      </c>
      <c r="BC100" s="4">
        <v>0</v>
      </c>
      <c r="BD100" s="55">
        <v>0</v>
      </c>
      <c r="BE100" s="48">
        <v>0</v>
      </c>
      <c r="BF100" s="4">
        <v>0</v>
      </c>
      <c r="BG100" s="55">
        <v>0</v>
      </c>
      <c r="BH100" s="48">
        <v>0</v>
      </c>
      <c r="BI100" s="4">
        <v>0</v>
      </c>
      <c r="BJ100" s="55">
        <v>0</v>
      </c>
      <c r="BK100" s="48">
        <v>1.6E-2</v>
      </c>
      <c r="BL100" s="4">
        <v>2.1800000000000002</v>
      </c>
      <c r="BM100" s="55">
        <f t="shared" si="52"/>
        <v>136250</v>
      </c>
      <c r="BN100" s="48">
        <v>0</v>
      </c>
      <c r="BO100" s="4">
        <v>0</v>
      </c>
      <c r="BP100" s="55">
        <v>0</v>
      </c>
      <c r="BQ100" s="48">
        <v>0</v>
      </c>
      <c r="BR100" s="4">
        <v>0</v>
      </c>
      <c r="BS100" s="55">
        <v>0</v>
      </c>
      <c r="BT100" s="48">
        <v>0</v>
      </c>
      <c r="BU100" s="4">
        <v>0</v>
      </c>
      <c r="BV100" s="55">
        <v>0</v>
      </c>
      <c r="BW100" s="48">
        <v>0</v>
      </c>
      <c r="BX100" s="4">
        <v>0</v>
      </c>
      <c r="BY100" s="55">
        <v>0</v>
      </c>
      <c r="BZ100" s="48">
        <v>0</v>
      </c>
      <c r="CA100" s="4">
        <v>0</v>
      </c>
      <c r="CB100" s="55">
        <v>0</v>
      </c>
      <c r="CC100" s="48">
        <v>0</v>
      </c>
      <c r="CD100" s="4">
        <v>0</v>
      </c>
      <c r="CE100" s="55">
        <v>0</v>
      </c>
      <c r="CF100" s="13">
        <f t="shared" si="39"/>
        <v>1.6E-2</v>
      </c>
      <c r="CG100" s="10">
        <f t="shared" si="40"/>
        <v>2.1800000000000002</v>
      </c>
    </row>
    <row r="101" spans="1:85" x14ac:dyDescent="0.3">
      <c r="A101" s="66">
        <v>2016</v>
      </c>
      <c r="B101" s="67" t="s">
        <v>9</v>
      </c>
      <c r="C101" s="48">
        <v>0</v>
      </c>
      <c r="D101" s="4">
        <v>0</v>
      </c>
      <c r="E101" s="55">
        <v>0</v>
      </c>
      <c r="F101" s="48">
        <v>0</v>
      </c>
      <c r="G101" s="4">
        <v>0</v>
      </c>
      <c r="H101" s="55">
        <v>0</v>
      </c>
      <c r="I101" s="48">
        <v>0</v>
      </c>
      <c r="J101" s="4">
        <v>0</v>
      </c>
      <c r="K101" s="55">
        <v>0</v>
      </c>
      <c r="L101" s="48">
        <v>0</v>
      </c>
      <c r="M101" s="4">
        <v>0</v>
      </c>
      <c r="N101" s="55">
        <v>0</v>
      </c>
      <c r="O101" s="48">
        <v>0.26700000000000002</v>
      </c>
      <c r="P101" s="4">
        <v>4.1399999999999997</v>
      </c>
      <c r="Q101" s="55">
        <f t="shared" si="49"/>
        <v>15505.617977528087</v>
      </c>
      <c r="R101" s="48">
        <v>0</v>
      </c>
      <c r="S101" s="4">
        <v>0</v>
      </c>
      <c r="T101" s="55">
        <v>0</v>
      </c>
      <c r="U101" s="48">
        <v>0</v>
      </c>
      <c r="V101" s="4">
        <v>0</v>
      </c>
      <c r="W101" s="55">
        <v>0</v>
      </c>
      <c r="X101" s="48">
        <v>0</v>
      </c>
      <c r="Y101" s="4">
        <v>0</v>
      </c>
      <c r="Z101" s="55">
        <f t="shared" si="50"/>
        <v>0</v>
      </c>
      <c r="AA101" s="48">
        <v>0</v>
      </c>
      <c r="AB101" s="4">
        <v>0</v>
      </c>
      <c r="AC101" s="55">
        <v>0</v>
      </c>
      <c r="AD101" s="48">
        <v>0</v>
      </c>
      <c r="AE101" s="4">
        <v>0</v>
      </c>
      <c r="AF101" s="55">
        <v>0</v>
      </c>
      <c r="AG101" s="48">
        <v>0</v>
      </c>
      <c r="AH101" s="4">
        <v>0</v>
      </c>
      <c r="AI101" s="55">
        <v>0</v>
      </c>
      <c r="AJ101" s="48">
        <v>0</v>
      </c>
      <c r="AK101" s="4">
        <v>0</v>
      </c>
      <c r="AL101" s="55">
        <v>0</v>
      </c>
      <c r="AM101" s="48">
        <v>0</v>
      </c>
      <c r="AN101" s="4">
        <v>0</v>
      </c>
      <c r="AO101" s="55">
        <v>0</v>
      </c>
      <c r="AP101" s="48">
        <v>0</v>
      </c>
      <c r="AQ101" s="4">
        <v>0</v>
      </c>
      <c r="AR101" s="55">
        <v>0</v>
      </c>
      <c r="AS101" s="48">
        <v>0</v>
      </c>
      <c r="AT101" s="4">
        <v>0</v>
      </c>
      <c r="AU101" s="55">
        <v>0</v>
      </c>
      <c r="AV101" s="48">
        <v>0</v>
      </c>
      <c r="AW101" s="4">
        <v>0</v>
      </c>
      <c r="AX101" s="55">
        <v>0</v>
      </c>
      <c r="AY101" s="48">
        <v>0</v>
      </c>
      <c r="AZ101" s="4">
        <v>0</v>
      </c>
      <c r="BA101" s="55">
        <v>0</v>
      </c>
      <c r="BB101" s="48">
        <v>0</v>
      </c>
      <c r="BC101" s="4">
        <v>0</v>
      </c>
      <c r="BD101" s="55">
        <v>0</v>
      </c>
      <c r="BE101" s="48">
        <v>0</v>
      </c>
      <c r="BF101" s="4">
        <v>0</v>
      </c>
      <c r="BG101" s="55">
        <v>0</v>
      </c>
      <c r="BH101" s="48">
        <v>0</v>
      </c>
      <c r="BI101" s="4">
        <v>0</v>
      </c>
      <c r="BJ101" s="55">
        <v>0</v>
      </c>
      <c r="BK101" s="48">
        <v>0</v>
      </c>
      <c r="BL101" s="4">
        <v>0</v>
      </c>
      <c r="BM101" s="55">
        <v>0</v>
      </c>
      <c r="BN101" s="48">
        <v>0</v>
      </c>
      <c r="BO101" s="4">
        <v>0</v>
      </c>
      <c r="BP101" s="55">
        <v>0</v>
      </c>
      <c r="BQ101" s="48">
        <v>0</v>
      </c>
      <c r="BR101" s="4">
        <v>0</v>
      </c>
      <c r="BS101" s="55">
        <v>0</v>
      </c>
      <c r="BT101" s="48">
        <v>0</v>
      </c>
      <c r="BU101" s="4">
        <v>0</v>
      </c>
      <c r="BV101" s="55">
        <v>0</v>
      </c>
      <c r="BW101" s="48">
        <v>0</v>
      </c>
      <c r="BX101" s="4">
        <v>0</v>
      </c>
      <c r="BY101" s="55">
        <v>0</v>
      </c>
      <c r="BZ101" s="48">
        <v>0</v>
      </c>
      <c r="CA101" s="4">
        <v>0</v>
      </c>
      <c r="CB101" s="55">
        <v>0</v>
      </c>
      <c r="CC101" s="48">
        <v>0</v>
      </c>
      <c r="CD101" s="4">
        <v>0</v>
      </c>
      <c r="CE101" s="55">
        <v>0</v>
      </c>
      <c r="CF101" s="13">
        <f t="shared" si="39"/>
        <v>0.26700000000000002</v>
      </c>
      <c r="CG101" s="10">
        <f t="shared" si="40"/>
        <v>4.1399999999999997</v>
      </c>
    </row>
    <row r="102" spans="1:85" x14ac:dyDescent="0.3">
      <c r="A102" s="66">
        <v>2016</v>
      </c>
      <c r="B102" s="67" t="s">
        <v>10</v>
      </c>
      <c r="C102" s="48">
        <v>0</v>
      </c>
      <c r="D102" s="4">
        <v>0</v>
      </c>
      <c r="E102" s="55">
        <v>0</v>
      </c>
      <c r="F102" s="48">
        <v>0</v>
      </c>
      <c r="G102" s="4">
        <v>0</v>
      </c>
      <c r="H102" s="55">
        <v>0</v>
      </c>
      <c r="I102" s="48">
        <v>0</v>
      </c>
      <c r="J102" s="4">
        <v>0</v>
      </c>
      <c r="K102" s="55">
        <v>0</v>
      </c>
      <c r="L102" s="48">
        <v>0</v>
      </c>
      <c r="M102" s="4">
        <v>0</v>
      </c>
      <c r="N102" s="55">
        <v>0</v>
      </c>
      <c r="O102" s="48">
        <v>0</v>
      </c>
      <c r="P102" s="4">
        <v>0</v>
      </c>
      <c r="Q102" s="55">
        <v>0</v>
      </c>
      <c r="R102" s="48">
        <v>0</v>
      </c>
      <c r="S102" s="4">
        <v>0</v>
      </c>
      <c r="T102" s="55">
        <v>0</v>
      </c>
      <c r="U102" s="48">
        <v>0</v>
      </c>
      <c r="V102" s="4">
        <v>0</v>
      </c>
      <c r="W102" s="55">
        <v>0</v>
      </c>
      <c r="X102" s="48">
        <v>0</v>
      </c>
      <c r="Y102" s="4">
        <v>0</v>
      </c>
      <c r="Z102" s="55">
        <f t="shared" si="50"/>
        <v>0</v>
      </c>
      <c r="AA102" s="48">
        <v>0</v>
      </c>
      <c r="AB102" s="4">
        <v>0</v>
      </c>
      <c r="AC102" s="55">
        <v>0</v>
      </c>
      <c r="AD102" s="48">
        <v>0</v>
      </c>
      <c r="AE102" s="4">
        <v>0</v>
      </c>
      <c r="AF102" s="55">
        <v>0</v>
      </c>
      <c r="AG102" s="48">
        <v>0</v>
      </c>
      <c r="AH102" s="4">
        <v>0</v>
      </c>
      <c r="AI102" s="55">
        <v>0</v>
      </c>
      <c r="AJ102" s="48">
        <v>0</v>
      </c>
      <c r="AK102" s="4">
        <v>0</v>
      </c>
      <c r="AL102" s="55">
        <v>0</v>
      </c>
      <c r="AM102" s="48">
        <v>0</v>
      </c>
      <c r="AN102" s="4">
        <v>0</v>
      </c>
      <c r="AO102" s="55">
        <v>0</v>
      </c>
      <c r="AP102" s="48">
        <v>0</v>
      </c>
      <c r="AQ102" s="4">
        <v>0</v>
      </c>
      <c r="AR102" s="55">
        <v>0</v>
      </c>
      <c r="AS102" s="48">
        <v>0</v>
      </c>
      <c r="AT102" s="4">
        <v>0</v>
      </c>
      <c r="AU102" s="55">
        <v>0</v>
      </c>
      <c r="AV102" s="48">
        <v>0</v>
      </c>
      <c r="AW102" s="4">
        <v>0</v>
      </c>
      <c r="AX102" s="55">
        <v>0</v>
      </c>
      <c r="AY102" s="48">
        <v>0</v>
      </c>
      <c r="AZ102" s="4">
        <v>0</v>
      </c>
      <c r="BA102" s="55">
        <v>0</v>
      </c>
      <c r="BB102" s="48">
        <v>0</v>
      </c>
      <c r="BC102" s="4">
        <v>0</v>
      </c>
      <c r="BD102" s="55">
        <v>0</v>
      </c>
      <c r="BE102" s="48">
        <v>0</v>
      </c>
      <c r="BF102" s="4">
        <v>0</v>
      </c>
      <c r="BG102" s="55">
        <v>0</v>
      </c>
      <c r="BH102" s="48">
        <v>1</v>
      </c>
      <c r="BI102" s="4">
        <v>4.16</v>
      </c>
      <c r="BJ102" s="55">
        <f t="shared" si="51"/>
        <v>4160</v>
      </c>
      <c r="BK102" s="48">
        <v>0</v>
      </c>
      <c r="BL102" s="4">
        <v>0</v>
      </c>
      <c r="BM102" s="55">
        <v>0</v>
      </c>
      <c r="BN102" s="48">
        <v>0</v>
      </c>
      <c r="BO102" s="4">
        <v>0</v>
      </c>
      <c r="BP102" s="55">
        <v>0</v>
      </c>
      <c r="BQ102" s="48">
        <v>0</v>
      </c>
      <c r="BR102" s="4">
        <v>0</v>
      </c>
      <c r="BS102" s="55">
        <v>0</v>
      </c>
      <c r="BT102" s="48">
        <v>0</v>
      </c>
      <c r="BU102" s="4">
        <v>0</v>
      </c>
      <c r="BV102" s="55">
        <v>0</v>
      </c>
      <c r="BW102" s="48">
        <v>0</v>
      </c>
      <c r="BX102" s="4">
        <v>0</v>
      </c>
      <c r="BY102" s="55">
        <v>0</v>
      </c>
      <c r="BZ102" s="48">
        <v>0</v>
      </c>
      <c r="CA102" s="4">
        <v>0</v>
      </c>
      <c r="CB102" s="55">
        <v>0</v>
      </c>
      <c r="CC102" s="48">
        <v>0</v>
      </c>
      <c r="CD102" s="4">
        <v>0</v>
      </c>
      <c r="CE102" s="55">
        <v>0</v>
      </c>
      <c r="CF102" s="13">
        <f t="shared" si="39"/>
        <v>1</v>
      </c>
      <c r="CG102" s="10">
        <f t="shared" si="40"/>
        <v>4.16</v>
      </c>
    </row>
    <row r="103" spans="1:85" x14ac:dyDescent="0.3">
      <c r="A103" s="66">
        <v>2016</v>
      </c>
      <c r="B103" s="49" t="s">
        <v>11</v>
      </c>
      <c r="C103" s="48">
        <v>0</v>
      </c>
      <c r="D103" s="4">
        <v>0</v>
      </c>
      <c r="E103" s="55">
        <v>0</v>
      </c>
      <c r="F103" s="48">
        <v>0</v>
      </c>
      <c r="G103" s="4">
        <v>0</v>
      </c>
      <c r="H103" s="55">
        <v>0</v>
      </c>
      <c r="I103" s="48">
        <v>0</v>
      </c>
      <c r="J103" s="4">
        <v>0</v>
      </c>
      <c r="K103" s="55">
        <v>0</v>
      </c>
      <c r="L103" s="48">
        <v>0</v>
      </c>
      <c r="M103" s="4">
        <v>0</v>
      </c>
      <c r="N103" s="55">
        <v>0</v>
      </c>
      <c r="O103" s="48">
        <v>0.1</v>
      </c>
      <c r="P103" s="4">
        <v>7.77</v>
      </c>
      <c r="Q103" s="55">
        <f t="shared" si="49"/>
        <v>77699.999999999985</v>
      </c>
      <c r="R103" s="48">
        <v>0</v>
      </c>
      <c r="S103" s="4">
        <v>0</v>
      </c>
      <c r="T103" s="55">
        <v>0</v>
      </c>
      <c r="U103" s="48">
        <v>0</v>
      </c>
      <c r="V103" s="4">
        <v>0</v>
      </c>
      <c r="W103" s="55">
        <v>0</v>
      </c>
      <c r="X103" s="48">
        <v>0</v>
      </c>
      <c r="Y103" s="4">
        <v>0</v>
      </c>
      <c r="Z103" s="55">
        <f t="shared" si="50"/>
        <v>0</v>
      </c>
      <c r="AA103" s="48">
        <v>0</v>
      </c>
      <c r="AB103" s="4">
        <v>0</v>
      </c>
      <c r="AC103" s="55">
        <v>0</v>
      </c>
      <c r="AD103" s="48">
        <v>0</v>
      </c>
      <c r="AE103" s="4">
        <v>0</v>
      </c>
      <c r="AF103" s="55">
        <v>0</v>
      </c>
      <c r="AG103" s="48">
        <v>0</v>
      </c>
      <c r="AH103" s="4">
        <v>0</v>
      </c>
      <c r="AI103" s="55">
        <v>0</v>
      </c>
      <c r="AJ103" s="48">
        <v>0</v>
      </c>
      <c r="AK103" s="4">
        <v>0</v>
      </c>
      <c r="AL103" s="55">
        <v>0</v>
      </c>
      <c r="AM103" s="48">
        <v>0</v>
      </c>
      <c r="AN103" s="4">
        <v>0</v>
      </c>
      <c r="AO103" s="55">
        <v>0</v>
      </c>
      <c r="AP103" s="48">
        <v>0</v>
      </c>
      <c r="AQ103" s="4">
        <v>0</v>
      </c>
      <c r="AR103" s="55">
        <v>0</v>
      </c>
      <c r="AS103" s="48">
        <v>0</v>
      </c>
      <c r="AT103" s="4">
        <v>0</v>
      </c>
      <c r="AU103" s="55">
        <v>0</v>
      </c>
      <c r="AV103" s="48">
        <v>0</v>
      </c>
      <c r="AW103" s="4">
        <v>0</v>
      </c>
      <c r="AX103" s="55">
        <v>0</v>
      </c>
      <c r="AY103" s="48">
        <v>0</v>
      </c>
      <c r="AZ103" s="4">
        <v>0</v>
      </c>
      <c r="BA103" s="55">
        <v>0</v>
      </c>
      <c r="BB103" s="48">
        <v>0</v>
      </c>
      <c r="BC103" s="4">
        <v>0</v>
      </c>
      <c r="BD103" s="55">
        <v>0</v>
      </c>
      <c r="BE103" s="48">
        <v>0</v>
      </c>
      <c r="BF103" s="4">
        <v>0</v>
      </c>
      <c r="BG103" s="55">
        <v>0</v>
      </c>
      <c r="BH103" s="48">
        <v>1</v>
      </c>
      <c r="BI103" s="4">
        <v>6.36</v>
      </c>
      <c r="BJ103" s="55">
        <f t="shared" si="51"/>
        <v>6360</v>
      </c>
      <c r="BK103" s="48">
        <v>33.020000000000003</v>
      </c>
      <c r="BL103" s="4">
        <v>184.01</v>
      </c>
      <c r="BM103" s="55">
        <f t="shared" si="52"/>
        <v>5572.6832222895209</v>
      </c>
      <c r="BN103" s="48">
        <v>0</v>
      </c>
      <c r="BO103" s="4">
        <v>0</v>
      </c>
      <c r="BP103" s="55">
        <v>0</v>
      </c>
      <c r="BQ103" s="48">
        <v>0</v>
      </c>
      <c r="BR103" s="4">
        <v>0</v>
      </c>
      <c r="BS103" s="55">
        <v>0</v>
      </c>
      <c r="BT103" s="48">
        <v>0</v>
      </c>
      <c r="BU103" s="4">
        <v>0</v>
      </c>
      <c r="BV103" s="55">
        <v>0</v>
      </c>
      <c r="BW103" s="48">
        <v>0</v>
      </c>
      <c r="BX103" s="4">
        <v>0</v>
      </c>
      <c r="BY103" s="55">
        <v>0</v>
      </c>
      <c r="BZ103" s="48">
        <v>0</v>
      </c>
      <c r="CA103" s="4">
        <v>0</v>
      </c>
      <c r="CB103" s="55">
        <v>0</v>
      </c>
      <c r="CC103" s="48">
        <v>300</v>
      </c>
      <c r="CD103" s="4">
        <v>2638.7</v>
      </c>
      <c r="CE103" s="55">
        <f t="shared" ref="CE103:CE106" si="54">CD103/CC103*1000</f>
        <v>8795.6666666666661</v>
      </c>
      <c r="CF103" s="13">
        <f t="shared" si="39"/>
        <v>334.12</v>
      </c>
      <c r="CG103" s="10">
        <f t="shared" si="40"/>
        <v>2836.84</v>
      </c>
    </row>
    <row r="104" spans="1:85" x14ac:dyDescent="0.3">
      <c r="A104" s="66">
        <v>2016</v>
      </c>
      <c r="B104" s="67" t="s">
        <v>12</v>
      </c>
      <c r="C104" s="48">
        <v>0</v>
      </c>
      <c r="D104" s="4">
        <v>0</v>
      </c>
      <c r="E104" s="55">
        <v>0</v>
      </c>
      <c r="F104" s="48">
        <v>0</v>
      </c>
      <c r="G104" s="4">
        <v>0</v>
      </c>
      <c r="H104" s="55">
        <v>0</v>
      </c>
      <c r="I104" s="48">
        <v>0</v>
      </c>
      <c r="J104" s="4">
        <v>0</v>
      </c>
      <c r="K104" s="55">
        <v>0</v>
      </c>
      <c r="L104" s="48">
        <v>0</v>
      </c>
      <c r="M104" s="4">
        <v>0</v>
      </c>
      <c r="N104" s="55">
        <v>0</v>
      </c>
      <c r="O104" s="48">
        <v>0</v>
      </c>
      <c r="P104" s="4">
        <v>0</v>
      </c>
      <c r="Q104" s="55">
        <v>0</v>
      </c>
      <c r="R104" s="48">
        <v>0</v>
      </c>
      <c r="S104" s="4">
        <v>0</v>
      </c>
      <c r="T104" s="55">
        <v>0</v>
      </c>
      <c r="U104" s="48">
        <v>0</v>
      </c>
      <c r="V104" s="4">
        <v>0</v>
      </c>
      <c r="W104" s="55">
        <v>0</v>
      </c>
      <c r="X104" s="48">
        <v>0</v>
      </c>
      <c r="Y104" s="4">
        <v>0</v>
      </c>
      <c r="Z104" s="55">
        <f t="shared" si="50"/>
        <v>0</v>
      </c>
      <c r="AA104" s="48">
        <v>0</v>
      </c>
      <c r="AB104" s="4">
        <v>0</v>
      </c>
      <c r="AC104" s="55">
        <v>0</v>
      </c>
      <c r="AD104" s="48">
        <v>0</v>
      </c>
      <c r="AE104" s="4">
        <v>0</v>
      </c>
      <c r="AF104" s="55">
        <v>0</v>
      </c>
      <c r="AG104" s="48">
        <v>0</v>
      </c>
      <c r="AH104" s="4">
        <v>0</v>
      </c>
      <c r="AI104" s="55">
        <v>0</v>
      </c>
      <c r="AJ104" s="48">
        <v>0</v>
      </c>
      <c r="AK104" s="4">
        <v>0</v>
      </c>
      <c r="AL104" s="55">
        <v>0</v>
      </c>
      <c r="AM104" s="48">
        <v>0</v>
      </c>
      <c r="AN104" s="4">
        <v>0</v>
      </c>
      <c r="AO104" s="55">
        <v>0</v>
      </c>
      <c r="AP104" s="48">
        <v>0</v>
      </c>
      <c r="AQ104" s="4">
        <v>0</v>
      </c>
      <c r="AR104" s="55">
        <v>0</v>
      </c>
      <c r="AS104" s="48">
        <v>0</v>
      </c>
      <c r="AT104" s="4">
        <v>0</v>
      </c>
      <c r="AU104" s="55">
        <v>0</v>
      </c>
      <c r="AV104" s="48">
        <v>0</v>
      </c>
      <c r="AW104" s="4">
        <v>0</v>
      </c>
      <c r="AX104" s="55">
        <v>0</v>
      </c>
      <c r="AY104" s="48">
        <v>0</v>
      </c>
      <c r="AZ104" s="4">
        <v>0</v>
      </c>
      <c r="BA104" s="55">
        <v>0</v>
      </c>
      <c r="BB104" s="48">
        <v>0</v>
      </c>
      <c r="BC104" s="4">
        <v>0</v>
      </c>
      <c r="BD104" s="55">
        <v>0</v>
      </c>
      <c r="BE104" s="48">
        <v>0</v>
      </c>
      <c r="BF104" s="4">
        <v>0</v>
      </c>
      <c r="BG104" s="55">
        <v>0</v>
      </c>
      <c r="BH104" s="48">
        <v>0</v>
      </c>
      <c r="BI104" s="4">
        <v>0</v>
      </c>
      <c r="BJ104" s="55">
        <v>0</v>
      </c>
      <c r="BK104" s="48">
        <v>0</v>
      </c>
      <c r="BL104" s="4">
        <v>0</v>
      </c>
      <c r="BM104" s="55">
        <v>0</v>
      </c>
      <c r="BN104" s="48">
        <v>0</v>
      </c>
      <c r="BO104" s="4">
        <v>0</v>
      </c>
      <c r="BP104" s="55">
        <v>0</v>
      </c>
      <c r="BQ104" s="48">
        <v>0</v>
      </c>
      <c r="BR104" s="4">
        <v>0</v>
      </c>
      <c r="BS104" s="55">
        <v>0</v>
      </c>
      <c r="BT104" s="48">
        <v>0</v>
      </c>
      <c r="BU104" s="4">
        <v>0</v>
      </c>
      <c r="BV104" s="55">
        <v>0</v>
      </c>
      <c r="BW104" s="48">
        <v>0</v>
      </c>
      <c r="BX104" s="4">
        <v>0</v>
      </c>
      <c r="BY104" s="55">
        <v>0</v>
      </c>
      <c r="BZ104" s="48">
        <v>0</v>
      </c>
      <c r="CA104" s="4">
        <v>0</v>
      </c>
      <c r="CB104" s="55">
        <v>0</v>
      </c>
      <c r="CC104" s="48">
        <v>0</v>
      </c>
      <c r="CD104" s="4">
        <v>0</v>
      </c>
      <c r="CE104" s="55">
        <v>0</v>
      </c>
      <c r="CF104" s="13">
        <f t="shared" si="39"/>
        <v>0</v>
      </c>
      <c r="CG104" s="10">
        <f t="shared" si="40"/>
        <v>0</v>
      </c>
    </row>
    <row r="105" spans="1:85" x14ac:dyDescent="0.3">
      <c r="A105" s="66">
        <v>2016</v>
      </c>
      <c r="B105" s="67" t="s">
        <v>13</v>
      </c>
      <c r="C105" s="48">
        <v>0</v>
      </c>
      <c r="D105" s="4">
        <v>0</v>
      </c>
      <c r="E105" s="55">
        <v>0</v>
      </c>
      <c r="F105" s="48">
        <v>0</v>
      </c>
      <c r="G105" s="4">
        <v>0</v>
      </c>
      <c r="H105" s="55">
        <v>0</v>
      </c>
      <c r="I105" s="48">
        <v>0</v>
      </c>
      <c r="J105" s="4">
        <v>0</v>
      </c>
      <c r="K105" s="55">
        <v>0</v>
      </c>
      <c r="L105" s="48">
        <v>0</v>
      </c>
      <c r="M105" s="4">
        <v>0</v>
      </c>
      <c r="N105" s="55">
        <v>0</v>
      </c>
      <c r="O105" s="48">
        <v>0</v>
      </c>
      <c r="P105" s="4">
        <v>0</v>
      </c>
      <c r="Q105" s="55">
        <v>0</v>
      </c>
      <c r="R105" s="48">
        <v>0</v>
      </c>
      <c r="S105" s="4">
        <v>0</v>
      </c>
      <c r="T105" s="55">
        <v>0</v>
      </c>
      <c r="U105" s="48">
        <v>0</v>
      </c>
      <c r="V105" s="4">
        <v>0</v>
      </c>
      <c r="W105" s="55">
        <v>0</v>
      </c>
      <c r="X105" s="48">
        <v>0</v>
      </c>
      <c r="Y105" s="4">
        <v>0</v>
      </c>
      <c r="Z105" s="55">
        <f t="shared" si="50"/>
        <v>0</v>
      </c>
      <c r="AA105" s="48">
        <v>0.5</v>
      </c>
      <c r="AB105" s="4">
        <v>5.29</v>
      </c>
      <c r="AC105" s="55">
        <f t="shared" si="53"/>
        <v>10580</v>
      </c>
      <c r="AD105" s="48">
        <v>0</v>
      </c>
      <c r="AE105" s="4">
        <v>0</v>
      </c>
      <c r="AF105" s="55">
        <v>0</v>
      </c>
      <c r="AG105" s="48">
        <v>0</v>
      </c>
      <c r="AH105" s="4">
        <v>0</v>
      </c>
      <c r="AI105" s="55">
        <v>0</v>
      </c>
      <c r="AJ105" s="48">
        <v>0</v>
      </c>
      <c r="AK105" s="4">
        <v>0</v>
      </c>
      <c r="AL105" s="55">
        <v>0</v>
      </c>
      <c r="AM105" s="48">
        <v>0</v>
      </c>
      <c r="AN105" s="4">
        <v>0</v>
      </c>
      <c r="AO105" s="55">
        <v>0</v>
      </c>
      <c r="AP105" s="48">
        <v>0</v>
      </c>
      <c r="AQ105" s="4">
        <v>0</v>
      </c>
      <c r="AR105" s="55">
        <v>0</v>
      </c>
      <c r="AS105" s="48">
        <v>0</v>
      </c>
      <c r="AT105" s="4">
        <v>0</v>
      </c>
      <c r="AU105" s="55">
        <v>0</v>
      </c>
      <c r="AV105" s="48">
        <v>0</v>
      </c>
      <c r="AW105" s="4">
        <v>0</v>
      </c>
      <c r="AX105" s="55">
        <v>0</v>
      </c>
      <c r="AY105" s="48">
        <v>0</v>
      </c>
      <c r="AZ105" s="4">
        <v>0</v>
      </c>
      <c r="BA105" s="55">
        <v>0</v>
      </c>
      <c r="BB105" s="48">
        <v>0</v>
      </c>
      <c r="BC105" s="4">
        <v>0</v>
      </c>
      <c r="BD105" s="55">
        <v>0</v>
      </c>
      <c r="BE105" s="48">
        <v>0</v>
      </c>
      <c r="BF105" s="4">
        <v>0</v>
      </c>
      <c r="BG105" s="55">
        <v>0</v>
      </c>
      <c r="BH105" s="48">
        <v>0</v>
      </c>
      <c r="BI105" s="4">
        <v>0</v>
      </c>
      <c r="BJ105" s="55">
        <v>0</v>
      </c>
      <c r="BK105" s="48">
        <v>0</v>
      </c>
      <c r="BL105" s="4">
        <v>0</v>
      </c>
      <c r="BM105" s="55">
        <v>0</v>
      </c>
      <c r="BN105" s="48">
        <v>0</v>
      </c>
      <c r="BO105" s="4">
        <v>0</v>
      </c>
      <c r="BP105" s="55">
        <v>0</v>
      </c>
      <c r="BQ105" s="48">
        <v>0</v>
      </c>
      <c r="BR105" s="4">
        <v>0</v>
      </c>
      <c r="BS105" s="55">
        <v>0</v>
      </c>
      <c r="BT105" s="48">
        <v>0</v>
      </c>
      <c r="BU105" s="4">
        <v>0</v>
      </c>
      <c r="BV105" s="55">
        <v>0</v>
      </c>
      <c r="BW105" s="48">
        <v>0</v>
      </c>
      <c r="BX105" s="4">
        <v>0</v>
      </c>
      <c r="BY105" s="55">
        <v>0</v>
      </c>
      <c r="BZ105" s="48">
        <v>0</v>
      </c>
      <c r="CA105" s="4">
        <v>0</v>
      </c>
      <c r="CB105" s="55">
        <v>0</v>
      </c>
      <c r="CC105" s="48">
        <v>0</v>
      </c>
      <c r="CD105" s="4">
        <v>0</v>
      </c>
      <c r="CE105" s="55">
        <v>0</v>
      </c>
      <c r="CF105" s="13">
        <f t="shared" si="39"/>
        <v>0.5</v>
      </c>
      <c r="CG105" s="10">
        <f t="shared" si="40"/>
        <v>5.29</v>
      </c>
    </row>
    <row r="106" spans="1:85" x14ac:dyDescent="0.3">
      <c r="A106" s="66">
        <v>2016</v>
      </c>
      <c r="B106" s="67" t="s">
        <v>14</v>
      </c>
      <c r="C106" s="48">
        <v>0</v>
      </c>
      <c r="D106" s="4">
        <v>0</v>
      </c>
      <c r="E106" s="55">
        <v>0</v>
      </c>
      <c r="F106" s="48">
        <v>0</v>
      </c>
      <c r="G106" s="4">
        <v>0</v>
      </c>
      <c r="H106" s="55">
        <v>0</v>
      </c>
      <c r="I106" s="48">
        <v>0</v>
      </c>
      <c r="J106" s="4">
        <v>0</v>
      </c>
      <c r="K106" s="55">
        <v>0</v>
      </c>
      <c r="L106" s="48">
        <v>0</v>
      </c>
      <c r="M106" s="4">
        <v>0</v>
      </c>
      <c r="N106" s="55">
        <v>0</v>
      </c>
      <c r="O106" s="48">
        <v>0.24299999999999999</v>
      </c>
      <c r="P106" s="4">
        <v>4.0199999999999996</v>
      </c>
      <c r="Q106" s="55">
        <f t="shared" si="49"/>
        <v>16543.209876543209</v>
      </c>
      <c r="R106" s="48">
        <v>0</v>
      </c>
      <c r="S106" s="4">
        <v>0</v>
      </c>
      <c r="T106" s="55">
        <v>0</v>
      </c>
      <c r="U106" s="48">
        <v>0</v>
      </c>
      <c r="V106" s="4">
        <v>0</v>
      </c>
      <c r="W106" s="55">
        <v>0</v>
      </c>
      <c r="X106" s="48">
        <v>0</v>
      </c>
      <c r="Y106" s="4">
        <v>0</v>
      </c>
      <c r="Z106" s="55">
        <f t="shared" si="50"/>
        <v>0</v>
      </c>
      <c r="AA106" s="48">
        <v>2</v>
      </c>
      <c r="AB106" s="4">
        <v>21.14</v>
      </c>
      <c r="AC106" s="55">
        <f t="shared" si="53"/>
        <v>10570</v>
      </c>
      <c r="AD106" s="48">
        <v>0</v>
      </c>
      <c r="AE106" s="4">
        <v>0</v>
      </c>
      <c r="AF106" s="55">
        <v>0</v>
      </c>
      <c r="AG106" s="48">
        <v>0</v>
      </c>
      <c r="AH106" s="4">
        <v>0</v>
      </c>
      <c r="AI106" s="55">
        <v>0</v>
      </c>
      <c r="AJ106" s="48">
        <v>0</v>
      </c>
      <c r="AK106" s="4">
        <v>0</v>
      </c>
      <c r="AL106" s="55">
        <v>0</v>
      </c>
      <c r="AM106" s="48">
        <v>0</v>
      </c>
      <c r="AN106" s="4">
        <v>0</v>
      </c>
      <c r="AO106" s="55">
        <v>0</v>
      </c>
      <c r="AP106" s="48">
        <v>0</v>
      </c>
      <c r="AQ106" s="4">
        <v>0</v>
      </c>
      <c r="AR106" s="55">
        <v>0</v>
      </c>
      <c r="AS106" s="48">
        <v>10</v>
      </c>
      <c r="AT106" s="4">
        <v>229.33</v>
      </c>
      <c r="AU106" s="55">
        <f t="shared" ref="AU106" si="55">AT106/AS106*1000</f>
        <v>22933</v>
      </c>
      <c r="AV106" s="48">
        <v>0</v>
      </c>
      <c r="AW106" s="4">
        <v>0</v>
      </c>
      <c r="AX106" s="55">
        <v>0</v>
      </c>
      <c r="AY106" s="48">
        <v>0</v>
      </c>
      <c r="AZ106" s="4">
        <v>0</v>
      </c>
      <c r="BA106" s="55">
        <v>0</v>
      </c>
      <c r="BB106" s="48">
        <v>0.05</v>
      </c>
      <c r="BC106" s="4">
        <v>1.6</v>
      </c>
      <c r="BD106" s="55">
        <f t="shared" ref="BD106" si="56">BC106/BB106*1000</f>
        <v>32000</v>
      </c>
      <c r="BE106" s="48">
        <v>0</v>
      </c>
      <c r="BF106" s="4">
        <v>0</v>
      </c>
      <c r="BG106" s="55">
        <v>0</v>
      </c>
      <c r="BH106" s="48">
        <v>0</v>
      </c>
      <c r="BI106" s="4">
        <v>0</v>
      </c>
      <c r="BJ106" s="55">
        <v>0</v>
      </c>
      <c r="BK106" s="48">
        <v>0</v>
      </c>
      <c r="BL106" s="4">
        <v>0</v>
      </c>
      <c r="BM106" s="55">
        <v>0</v>
      </c>
      <c r="BN106" s="48">
        <v>0</v>
      </c>
      <c r="BO106" s="4">
        <v>0</v>
      </c>
      <c r="BP106" s="55">
        <v>0</v>
      </c>
      <c r="BQ106" s="48">
        <v>0</v>
      </c>
      <c r="BR106" s="4">
        <v>0</v>
      </c>
      <c r="BS106" s="55">
        <v>0</v>
      </c>
      <c r="BT106" s="48">
        <v>0</v>
      </c>
      <c r="BU106" s="4">
        <v>0</v>
      </c>
      <c r="BV106" s="55">
        <v>0</v>
      </c>
      <c r="BW106" s="48">
        <v>0</v>
      </c>
      <c r="BX106" s="4">
        <v>0</v>
      </c>
      <c r="BY106" s="55">
        <v>0</v>
      </c>
      <c r="BZ106" s="48">
        <v>30</v>
      </c>
      <c r="CA106" s="4">
        <v>89.73</v>
      </c>
      <c r="CB106" s="55">
        <f t="shared" ref="CB106" si="57">CA106/BZ106*1000</f>
        <v>2991</v>
      </c>
      <c r="CC106" s="48">
        <v>0.18</v>
      </c>
      <c r="CD106" s="4">
        <v>4.3</v>
      </c>
      <c r="CE106" s="55">
        <f t="shared" si="54"/>
        <v>23888.888888888891</v>
      </c>
      <c r="CF106" s="13">
        <f t="shared" si="39"/>
        <v>42.472999999999999</v>
      </c>
      <c r="CG106" s="10">
        <f t="shared" si="40"/>
        <v>350.12</v>
      </c>
    </row>
    <row r="107" spans="1:85" x14ac:dyDescent="0.3">
      <c r="A107" s="66">
        <v>2016</v>
      </c>
      <c r="B107" s="67" t="s">
        <v>15</v>
      </c>
      <c r="C107" s="48">
        <v>0</v>
      </c>
      <c r="D107" s="4">
        <v>0</v>
      </c>
      <c r="E107" s="55">
        <v>0</v>
      </c>
      <c r="F107" s="48">
        <v>0</v>
      </c>
      <c r="G107" s="4">
        <v>0</v>
      </c>
      <c r="H107" s="55">
        <v>0</v>
      </c>
      <c r="I107" s="48">
        <v>0</v>
      </c>
      <c r="J107" s="4">
        <v>0</v>
      </c>
      <c r="K107" s="55">
        <v>0</v>
      </c>
      <c r="L107" s="48">
        <v>0</v>
      </c>
      <c r="M107" s="4">
        <v>0</v>
      </c>
      <c r="N107" s="55">
        <v>0</v>
      </c>
      <c r="O107" s="48">
        <v>0.14499999999999999</v>
      </c>
      <c r="P107" s="4">
        <v>7</v>
      </c>
      <c r="Q107" s="55">
        <f t="shared" si="49"/>
        <v>48275.862068965522</v>
      </c>
      <c r="R107" s="48">
        <v>0</v>
      </c>
      <c r="S107" s="4">
        <v>0</v>
      </c>
      <c r="T107" s="55">
        <v>0</v>
      </c>
      <c r="U107" s="48">
        <v>0</v>
      </c>
      <c r="V107" s="4">
        <v>0</v>
      </c>
      <c r="W107" s="55">
        <v>0</v>
      </c>
      <c r="X107" s="48">
        <v>0</v>
      </c>
      <c r="Y107" s="4">
        <v>0</v>
      </c>
      <c r="Z107" s="55">
        <f t="shared" si="50"/>
        <v>0</v>
      </c>
      <c r="AA107" s="48">
        <v>9.5</v>
      </c>
      <c r="AB107" s="4">
        <v>50.54</v>
      </c>
      <c r="AC107" s="55">
        <f t="shared" si="53"/>
        <v>5320</v>
      </c>
      <c r="AD107" s="48">
        <v>0</v>
      </c>
      <c r="AE107" s="4">
        <v>0</v>
      </c>
      <c r="AF107" s="55">
        <v>0</v>
      </c>
      <c r="AG107" s="48">
        <v>0</v>
      </c>
      <c r="AH107" s="4">
        <v>0</v>
      </c>
      <c r="AI107" s="55">
        <v>0</v>
      </c>
      <c r="AJ107" s="48">
        <v>0</v>
      </c>
      <c r="AK107" s="4">
        <v>0</v>
      </c>
      <c r="AL107" s="55">
        <v>0</v>
      </c>
      <c r="AM107" s="48">
        <v>0</v>
      </c>
      <c r="AN107" s="4">
        <v>0</v>
      </c>
      <c r="AO107" s="55">
        <v>0</v>
      </c>
      <c r="AP107" s="48">
        <v>0</v>
      </c>
      <c r="AQ107" s="4">
        <v>0</v>
      </c>
      <c r="AR107" s="55">
        <v>0</v>
      </c>
      <c r="AS107" s="48">
        <v>0</v>
      </c>
      <c r="AT107" s="4">
        <v>0</v>
      </c>
      <c r="AU107" s="55">
        <v>0</v>
      </c>
      <c r="AV107" s="48">
        <v>0</v>
      </c>
      <c r="AW107" s="4">
        <v>0</v>
      </c>
      <c r="AX107" s="55">
        <v>0</v>
      </c>
      <c r="AY107" s="48">
        <v>0</v>
      </c>
      <c r="AZ107" s="4">
        <v>0</v>
      </c>
      <c r="BA107" s="55">
        <v>0</v>
      </c>
      <c r="BB107" s="48">
        <v>0</v>
      </c>
      <c r="BC107" s="4">
        <v>0</v>
      </c>
      <c r="BD107" s="55">
        <v>0</v>
      </c>
      <c r="BE107" s="48">
        <v>0</v>
      </c>
      <c r="BF107" s="4">
        <v>0</v>
      </c>
      <c r="BG107" s="55">
        <v>0</v>
      </c>
      <c r="BH107" s="48">
        <v>0</v>
      </c>
      <c r="BI107" s="4">
        <v>0</v>
      </c>
      <c r="BJ107" s="55">
        <v>0</v>
      </c>
      <c r="BK107" s="48">
        <v>0</v>
      </c>
      <c r="BL107" s="4">
        <v>0</v>
      </c>
      <c r="BM107" s="55">
        <v>0</v>
      </c>
      <c r="BN107" s="48">
        <v>0</v>
      </c>
      <c r="BO107" s="4">
        <v>0</v>
      </c>
      <c r="BP107" s="55">
        <v>0</v>
      </c>
      <c r="BQ107" s="48">
        <v>0</v>
      </c>
      <c r="BR107" s="4">
        <v>0</v>
      </c>
      <c r="BS107" s="55">
        <v>0</v>
      </c>
      <c r="BT107" s="48">
        <v>0</v>
      </c>
      <c r="BU107" s="4">
        <v>0</v>
      </c>
      <c r="BV107" s="55">
        <v>0</v>
      </c>
      <c r="BW107" s="48">
        <v>0</v>
      </c>
      <c r="BX107" s="4">
        <v>0</v>
      </c>
      <c r="BY107" s="55">
        <v>0</v>
      </c>
      <c r="BZ107" s="48">
        <v>0</v>
      </c>
      <c r="CA107" s="4">
        <v>0</v>
      </c>
      <c r="CB107" s="55">
        <v>0</v>
      </c>
      <c r="CC107" s="48">
        <v>0</v>
      </c>
      <c r="CD107" s="4">
        <v>0</v>
      </c>
      <c r="CE107" s="55">
        <v>0</v>
      </c>
      <c r="CF107" s="13">
        <f t="shared" si="39"/>
        <v>9.6449999999999996</v>
      </c>
      <c r="CG107" s="10">
        <f t="shared" si="40"/>
        <v>57.54</v>
      </c>
    </row>
    <row r="108" spans="1:85" x14ac:dyDescent="0.3">
      <c r="A108" s="66">
        <v>2016</v>
      </c>
      <c r="B108" s="67" t="s">
        <v>16</v>
      </c>
      <c r="C108" s="48">
        <v>0</v>
      </c>
      <c r="D108" s="4">
        <v>0</v>
      </c>
      <c r="E108" s="55">
        <v>0</v>
      </c>
      <c r="F108" s="48">
        <v>0</v>
      </c>
      <c r="G108" s="4">
        <v>0</v>
      </c>
      <c r="H108" s="55">
        <v>0</v>
      </c>
      <c r="I108" s="48">
        <v>0</v>
      </c>
      <c r="J108" s="4">
        <v>0</v>
      </c>
      <c r="K108" s="55">
        <v>0</v>
      </c>
      <c r="L108" s="48">
        <v>0</v>
      </c>
      <c r="M108" s="4">
        <v>0</v>
      </c>
      <c r="N108" s="55">
        <v>0</v>
      </c>
      <c r="O108" s="48">
        <v>30.56</v>
      </c>
      <c r="P108" s="4">
        <v>126.29</v>
      </c>
      <c r="Q108" s="55">
        <f t="shared" si="49"/>
        <v>4132.526178010472</v>
      </c>
      <c r="R108" s="48">
        <v>0</v>
      </c>
      <c r="S108" s="4">
        <v>0</v>
      </c>
      <c r="T108" s="55">
        <v>0</v>
      </c>
      <c r="U108" s="48">
        <v>0</v>
      </c>
      <c r="V108" s="4">
        <v>0</v>
      </c>
      <c r="W108" s="55">
        <v>0</v>
      </c>
      <c r="X108" s="48">
        <v>0</v>
      </c>
      <c r="Y108" s="4">
        <v>0</v>
      </c>
      <c r="Z108" s="55">
        <f t="shared" si="50"/>
        <v>0</v>
      </c>
      <c r="AA108" s="48">
        <v>0</v>
      </c>
      <c r="AB108" s="4">
        <v>0</v>
      </c>
      <c r="AC108" s="55">
        <v>0</v>
      </c>
      <c r="AD108" s="48">
        <v>0</v>
      </c>
      <c r="AE108" s="4">
        <v>0</v>
      </c>
      <c r="AF108" s="55">
        <v>0</v>
      </c>
      <c r="AG108" s="48">
        <v>0</v>
      </c>
      <c r="AH108" s="4">
        <v>0</v>
      </c>
      <c r="AI108" s="55">
        <v>0</v>
      </c>
      <c r="AJ108" s="48">
        <v>0</v>
      </c>
      <c r="AK108" s="4">
        <v>0</v>
      </c>
      <c r="AL108" s="55">
        <v>0</v>
      </c>
      <c r="AM108" s="48">
        <v>0</v>
      </c>
      <c r="AN108" s="4">
        <v>0</v>
      </c>
      <c r="AO108" s="55">
        <v>0</v>
      </c>
      <c r="AP108" s="48">
        <v>0</v>
      </c>
      <c r="AQ108" s="4">
        <v>0</v>
      </c>
      <c r="AR108" s="55">
        <v>0</v>
      </c>
      <c r="AS108" s="48">
        <v>0</v>
      </c>
      <c r="AT108" s="4">
        <v>0</v>
      </c>
      <c r="AU108" s="55">
        <v>0</v>
      </c>
      <c r="AV108" s="48">
        <v>0.3</v>
      </c>
      <c r="AW108" s="4">
        <v>42.11</v>
      </c>
      <c r="AX108" s="55">
        <f t="shared" ref="AX108" si="58">AW108/AV108*1000</f>
        <v>140366.66666666669</v>
      </c>
      <c r="AY108" s="48">
        <v>0</v>
      </c>
      <c r="AZ108" s="4">
        <v>0</v>
      </c>
      <c r="BA108" s="55">
        <v>0</v>
      </c>
      <c r="BB108" s="48">
        <v>0</v>
      </c>
      <c r="BC108" s="4">
        <v>0</v>
      </c>
      <c r="BD108" s="55">
        <v>0</v>
      </c>
      <c r="BE108" s="48">
        <v>0</v>
      </c>
      <c r="BF108" s="4">
        <v>0</v>
      </c>
      <c r="BG108" s="55">
        <v>0</v>
      </c>
      <c r="BH108" s="48">
        <v>0</v>
      </c>
      <c r="BI108" s="4">
        <v>0</v>
      </c>
      <c r="BJ108" s="55">
        <v>0</v>
      </c>
      <c r="BK108" s="48">
        <v>0</v>
      </c>
      <c r="BL108" s="4">
        <v>0</v>
      </c>
      <c r="BM108" s="55">
        <v>0</v>
      </c>
      <c r="BN108" s="48">
        <v>0</v>
      </c>
      <c r="BO108" s="4">
        <v>0</v>
      </c>
      <c r="BP108" s="55">
        <v>0</v>
      </c>
      <c r="BQ108" s="48">
        <v>0</v>
      </c>
      <c r="BR108" s="4">
        <v>0</v>
      </c>
      <c r="BS108" s="55">
        <v>0</v>
      </c>
      <c r="BT108" s="48">
        <v>0</v>
      </c>
      <c r="BU108" s="4">
        <v>0</v>
      </c>
      <c r="BV108" s="55">
        <v>0</v>
      </c>
      <c r="BW108" s="48">
        <v>0</v>
      </c>
      <c r="BX108" s="4">
        <v>0</v>
      </c>
      <c r="BY108" s="55">
        <v>0</v>
      </c>
      <c r="BZ108" s="48">
        <v>0</v>
      </c>
      <c r="CA108" s="4">
        <v>0</v>
      </c>
      <c r="CB108" s="55">
        <v>0</v>
      </c>
      <c r="CC108" s="48">
        <v>0</v>
      </c>
      <c r="CD108" s="4">
        <v>0</v>
      </c>
      <c r="CE108" s="55">
        <v>0</v>
      </c>
      <c r="CF108" s="13">
        <f t="shared" si="39"/>
        <v>30.86</v>
      </c>
      <c r="CG108" s="10">
        <f t="shared" si="40"/>
        <v>168.4</v>
      </c>
    </row>
    <row r="109" spans="1:85" ht="15" thickBot="1" x14ac:dyDescent="0.35">
      <c r="A109" s="68"/>
      <c r="B109" s="69" t="s">
        <v>17</v>
      </c>
      <c r="C109" s="61">
        <f>SUM(C97:C108)</f>
        <v>0</v>
      </c>
      <c r="D109" s="41">
        <f>SUM(D97:D108)</f>
        <v>0</v>
      </c>
      <c r="E109" s="62"/>
      <c r="F109" s="61">
        <f>SUM(F97:F108)</f>
        <v>0</v>
      </c>
      <c r="G109" s="41">
        <f>SUM(G97:G108)</f>
        <v>0</v>
      </c>
      <c r="H109" s="62"/>
      <c r="I109" s="61">
        <f>SUM(I97:I108)</f>
        <v>0</v>
      </c>
      <c r="J109" s="41">
        <f>SUM(J97:J108)</f>
        <v>0</v>
      </c>
      <c r="K109" s="62"/>
      <c r="L109" s="61">
        <f>SUM(L97:L108)</f>
        <v>0</v>
      </c>
      <c r="M109" s="41">
        <f>SUM(M97:M108)</f>
        <v>0</v>
      </c>
      <c r="N109" s="62"/>
      <c r="O109" s="61">
        <f>SUM(O97:O108)</f>
        <v>31.515000000000001</v>
      </c>
      <c r="P109" s="41">
        <f>SUM(P97:P108)</f>
        <v>159.06</v>
      </c>
      <c r="Q109" s="62"/>
      <c r="R109" s="61">
        <f>SUM(R97:R108)</f>
        <v>0</v>
      </c>
      <c r="S109" s="41">
        <f>SUM(S97:S108)</f>
        <v>0</v>
      </c>
      <c r="T109" s="62"/>
      <c r="U109" s="61">
        <f>SUM(U97:U108)</f>
        <v>0</v>
      </c>
      <c r="V109" s="41">
        <f>SUM(V97:V108)</f>
        <v>0</v>
      </c>
      <c r="W109" s="62"/>
      <c r="X109" s="61">
        <f t="shared" ref="X109:Y109" si="59">SUM(X97:X108)</f>
        <v>0</v>
      </c>
      <c r="Y109" s="41">
        <f t="shared" si="59"/>
        <v>0</v>
      </c>
      <c r="Z109" s="62"/>
      <c r="AA109" s="61">
        <f>SUM(AA97:AA108)</f>
        <v>12.2</v>
      </c>
      <c r="AB109" s="41">
        <f>SUM(AB97:AB108)</f>
        <v>78.97</v>
      </c>
      <c r="AC109" s="62"/>
      <c r="AD109" s="61">
        <f>SUM(AD97:AD108)</f>
        <v>0</v>
      </c>
      <c r="AE109" s="41">
        <f>SUM(AE97:AE108)</f>
        <v>0</v>
      </c>
      <c r="AF109" s="62"/>
      <c r="AG109" s="61">
        <f>SUM(AG97:AG108)</f>
        <v>0</v>
      </c>
      <c r="AH109" s="41">
        <f>SUM(AH97:AH108)</f>
        <v>0</v>
      </c>
      <c r="AI109" s="62"/>
      <c r="AJ109" s="61">
        <f>SUM(AJ97:AJ108)</f>
        <v>0</v>
      </c>
      <c r="AK109" s="41">
        <f>SUM(AK97:AK108)</f>
        <v>0</v>
      </c>
      <c r="AL109" s="62"/>
      <c r="AM109" s="61">
        <f>SUM(AM97:AM108)</f>
        <v>0</v>
      </c>
      <c r="AN109" s="41">
        <f>SUM(AN97:AN108)</f>
        <v>0</v>
      </c>
      <c r="AO109" s="62"/>
      <c r="AP109" s="61">
        <f>SUM(AP97:AP108)</f>
        <v>0</v>
      </c>
      <c r="AQ109" s="41">
        <f>SUM(AQ97:AQ108)</f>
        <v>0</v>
      </c>
      <c r="AR109" s="62"/>
      <c r="AS109" s="61">
        <f>SUM(AS97:AS108)</f>
        <v>10</v>
      </c>
      <c r="AT109" s="41">
        <f>SUM(AT97:AT108)</f>
        <v>229.33</v>
      </c>
      <c r="AU109" s="62"/>
      <c r="AV109" s="61">
        <f>SUM(AV97:AV108)</f>
        <v>0.3</v>
      </c>
      <c r="AW109" s="41">
        <f>SUM(AW97:AW108)</f>
        <v>42.11</v>
      </c>
      <c r="AX109" s="62"/>
      <c r="AY109" s="61">
        <f>SUM(AY97:AY108)</f>
        <v>0</v>
      </c>
      <c r="AZ109" s="41">
        <f>SUM(AZ97:AZ108)</f>
        <v>0</v>
      </c>
      <c r="BA109" s="62"/>
      <c r="BB109" s="61">
        <f>SUM(BB97:BB108)</f>
        <v>0.05</v>
      </c>
      <c r="BC109" s="41">
        <f>SUM(BC97:BC108)</f>
        <v>1.6</v>
      </c>
      <c r="BD109" s="62"/>
      <c r="BE109" s="61">
        <f>SUM(BE97:BE108)</f>
        <v>0</v>
      </c>
      <c r="BF109" s="41">
        <f>SUM(BF97:BF108)</f>
        <v>0</v>
      </c>
      <c r="BG109" s="62"/>
      <c r="BH109" s="61">
        <f>SUM(BH97:BH108)</f>
        <v>4</v>
      </c>
      <c r="BI109" s="41">
        <f>SUM(BI97:BI108)</f>
        <v>22.58</v>
      </c>
      <c r="BJ109" s="62"/>
      <c r="BK109" s="61">
        <f>SUM(BK97:BK108)</f>
        <v>33.086000000000006</v>
      </c>
      <c r="BL109" s="41">
        <f>SUM(BL97:BL108)</f>
        <v>189.48999999999998</v>
      </c>
      <c r="BM109" s="62"/>
      <c r="BN109" s="61">
        <f>SUM(BN97:BN108)</f>
        <v>0</v>
      </c>
      <c r="BO109" s="41">
        <f>SUM(BO97:BO108)</f>
        <v>0</v>
      </c>
      <c r="BP109" s="62"/>
      <c r="BQ109" s="61">
        <f>SUM(BQ97:BQ108)</f>
        <v>0</v>
      </c>
      <c r="BR109" s="41">
        <f>SUM(BR97:BR108)</f>
        <v>0</v>
      </c>
      <c r="BS109" s="62"/>
      <c r="BT109" s="61">
        <f>SUM(BT97:BT108)</f>
        <v>0</v>
      </c>
      <c r="BU109" s="41">
        <f>SUM(BU97:BU108)</f>
        <v>0</v>
      </c>
      <c r="BV109" s="62"/>
      <c r="BW109" s="61">
        <f>SUM(BW97:BW108)</f>
        <v>0</v>
      </c>
      <c r="BX109" s="41">
        <f>SUM(BX97:BX108)</f>
        <v>0</v>
      </c>
      <c r="BY109" s="62"/>
      <c r="BZ109" s="61">
        <f>SUM(BZ97:BZ108)</f>
        <v>30</v>
      </c>
      <c r="CA109" s="41">
        <f>SUM(CA97:CA108)</f>
        <v>89.73</v>
      </c>
      <c r="CB109" s="62"/>
      <c r="CC109" s="61">
        <f>SUM(CC97:CC108)</f>
        <v>300.18</v>
      </c>
      <c r="CD109" s="41">
        <f>SUM(CD97:CD108)</f>
        <v>2643</v>
      </c>
      <c r="CE109" s="62"/>
      <c r="CF109" s="42">
        <f t="shared" si="39"/>
        <v>421.33100000000002</v>
      </c>
      <c r="CG109" s="43">
        <f t="shared" si="40"/>
        <v>3455.8699999999994</v>
      </c>
    </row>
    <row r="110" spans="1:85" x14ac:dyDescent="0.3">
      <c r="A110" s="66">
        <v>2017</v>
      </c>
      <c r="B110" s="71" t="s">
        <v>5</v>
      </c>
      <c r="C110" s="52">
        <v>0</v>
      </c>
      <c r="D110" s="16">
        <v>0</v>
      </c>
      <c r="E110" s="54">
        <v>0</v>
      </c>
      <c r="F110" s="52">
        <v>0</v>
      </c>
      <c r="G110" s="16">
        <v>0</v>
      </c>
      <c r="H110" s="54">
        <v>0</v>
      </c>
      <c r="I110" s="52">
        <v>0</v>
      </c>
      <c r="J110" s="16">
        <v>0</v>
      </c>
      <c r="K110" s="54">
        <v>0</v>
      </c>
      <c r="L110" s="52">
        <v>0</v>
      </c>
      <c r="M110" s="16">
        <v>0</v>
      </c>
      <c r="N110" s="54">
        <v>0</v>
      </c>
      <c r="O110" s="52">
        <v>0</v>
      </c>
      <c r="P110" s="16">
        <v>0</v>
      </c>
      <c r="Q110" s="54">
        <v>0</v>
      </c>
      <c r="R110" s="52">
        <v>0</v>
      </c>
      <c r="S110" s="16">
        <v>0</v>
      </c>
      <c r="T110" s="54">
        <v>0</v>
      </c>
      <c r="U110" s="52">
        <v>0</v>
      </c>
      <c r="V110" s="16">
        <v>0</v>
      </c>
      <c r="W110" s="54">
        <v>0</v>
      </c>
      <c r="X110" s="52">
        <v>0</v>
      </c>
      <c r="Y110" s="16">
        <v>0</v>
      </c>
      <c r="Z110" s="54">
        <f t="shared" ref="Z110:Z121" si="60">IF(X110=0,0,Y110/X110*1000)</f>
        <v>0</v>
      </c>
      <c r="AA110" s="52">
        <v>0</v>
      </c>
      <c r="AB110" s="16">
        <v>0</v>
      </c>
      <c r="AC110" s="54">
        <v>0</v>
      </c>
      <c r="AD110" s="52">
        <v>0</v>
      </c>
      <c r="AE110" s="16">
        <v>0</v>
      </c>
      <c r="AF110" s="54">
        <v>0</v>
      </c>
      <c r="AG110" s="52">
        <v>0</v>
      </c>
      <c r="AH110" s="16">
        <v>0</v>
      </c>
      <c r="AI110" s="54">
        <v>0</v>
      </c>
      <c r="AJ110" s="52">
        <v>0</v>
      </c>
      <c r="AK110" s="16">
        <v>0</v>
      </c>
      <c r="AL110" s="54">
        <v>0</v>
      </c>
      <c r="AM110" s="52">
        <v>0</v>
      </c>
      <c r="AN110" s="16">
        <v>0</v>
      </c>
      <c r="AO110" s="54">
        <v>0</v>
      </c>
      <c r="AP110" s="52">
        <v>0</v>
      </c>
      <c r="AQ110" s="16">
        <v>0</v>
      </c>
      <c r="AR110" s="54">
        <v>0</v>
      </c>
      <c r="AS110" s="52">
        <v>0</v>
      </c>
      <c r="AT110" s="16">
        <v>0</v>
      </c>
      <c r="AU110" s="54">
        <v>0</v>
      </c>
      <c r="AV110" s="52">
        <v>0</v>
      </c>
      <c r="AW110" s="16">
        <v>0</v>
      </c>
      <c r="AX110" s="54">
        <v>0</v>
      </c>
      <c r="AY110" s="52">
        <v>0</v>
      </c>
      <c r="AZ110" s="16">
        <v>0</v>
      </c>
      <c r="BA110" s="54">
        <v>0</v>
      </c>
      <c r="BB110" s="52">
        <v>0</v>
      </c>
      <c r="BC110" s="16">
        <v>0</v>
      </c>
      <c r="BD110" s="54">
        <v>0</v>
      </c>
      <c r="BE110" s="52">
        <v>0</v>
      </c>
      <c r="BF110" s="16">
        <v>0</v>
      </c>
      <c r="BG110" s="54">
        <v>0</v>
      </c>
      <c r="BH110" s="52">
        <v>0</v>
      </c>
      <c r="BI110" s="16">
        <v>0</v>
      </c>
      <c r="BJ110" s="54">
        <v>0</v>
      </c>
      <c r="BK110" s="52">
        <v>0</v>
      </c>
      <c r="BL110" s="16">
        <v>0</v>
      </c>
      <c r="BM110" s="54">
        <v>0</v>
      </c>
      <c r="BN110" s="52">
        <v>0</v>
      </c>
      <c r="BO110" s="16">
        <v>0</v>
      </c>
      <c r="BP110" s="54">
        <v>0</v>
      </c>
      <c r="BQ110" s="52">
        <v>0</v>
      </c>
      <c r="BR110" s="16">
        <v>0</v>
      </c>
      <c r="BS110" s="54">
        <v>0</v>
      </c>
      <c r="BT110" s="52">
        <v>0</v>
      </c>
      <c r="BU110" s="16">
        <v>0</v>
      </c>
      <c r="BV110" s="54">
        <v>0</v>
      </c>
      <c r="BW110" s="52">
        <v>0</v>
      </c>
      <c r="BX110" s="16">
        <v>0</v>
      </c>
      <c r="BY110" s="54">
        <v>0</v>
      </c>
      <c r="BZ110" s="52">
        <v>0</v>
      </c>
      <c r="CA110" s="16">
        <v>0</v>
      </c>
      <c r="CB110" s="54">
        <v>0</v>
      </c>
      <c r="CC110" s="52">
        <v>0</v>
      </c>
      <c r="CD110" s="16">
        <v>0</v>
      </c>
      <c r="CE110" s="54">
        <v>0</v>
      </c>
      <c r="CF110" s="18">
        <f t="shared" si="39"/>
        <v>0</v>
      </c>
      <c r="CG110" s="17">
        <f t="shared" si="40"/>
        <v>0</v>
      </c>
    </row>
    <row r="111" spans="1:85" x14ac:dyDescent="0.3">
      <c r="A111" s="66">
        <v>2017</v>
      </c>
      <c r="B111" s="67" t="s">
        <v>6</v>
      </c>
      <c r="C111" s="48">
        <v>0</v>
      </c>
      <c r="D111" s="4">
        <v>0</v>
      </c>
      <c r="E111" s="54">
        <v>0</v>
      </c>
      <c r="F111" s="48">
        <v>0</v>
      </c>
      <c r="G111" s="4">
        <v>0</v>
      </c>
      <c r="H111" s="54">
        <v>0</v>
      </c>
      <c r="I111" s="48">
        <v>0</v>
      </c>
      <c r="J111" s="4">
        <v>0</v>
      </c>
      <c r="K111" s="54">
        <v>0</v>
      </c>
      <c r="L111" s="48">
        <v>0</v>
      </c>
      <c r="M111" s="4">
        <v>0</v>
      </c>
      <c r="N111" s="54">
        <v>0</v>
      </c>
      <c r="O111" s="48">
        <v>0.4</v>
      </c>
      <c r="P111" s="4">
        <v>0.65</v>
      </c>
      <c r="Q111" s="54">
        <f t="shared" ref="Q111:Q120" si="61">P111/O111*1000</f>
        <v>1625</v>
      </c>
      <c r="R111" s="48">
        <v>0</v>
      </c>
      <c r="S111" s="4">
        <v>0</v>
      </c>
      <c r="T111" s="54">
        <v>0</v>
      </c>
      <c r="U111" s="48">
        <v>0</v>
      </c>
      <c r="V111" s="4">
        <v>0</v>
      </c>
      <c r="W111" s="54">
        <v>0</v>
      </c>
      <c r="X111" s="48">
        <v>0</v>
      </c>
      <c r="Y111" s="4">
        <v>0</v>
      </c>
      <c r="Z111" s="54">
        <f t="shared" si="60"/>
        <v>0</v>
      </c>
      <c r="AA111" s="48">
        <v>0</v>
      </c>
      <c r="AB111" s="4">
        <v>0</v>
      </c>
      <c r="AC111" s="54">
        <v>0</v>
      </c>
      <c r="AD111" s="48">
        <v>0</v>
      </c>
      <c r="AE111" s="4">
        <v>0</v>
      </c>
      <c r="AF111" s="54">
        <v>0</v>
      </c>
      <c r="AG111" s="48">
        <v>0</v>
      </c>
      <c r="AH111" s="4">
        <v>0</v>
      </c>
      <c r="AI111" s="54">
        <v>0</v>
      </c>
      <c r="AJ111" s="48">
        <v>0</v>
      </c>
      <c r="AK111" s="4">
        <v>0</v>
      </c>
      <c r="AL111" s="54">
        <v>0</v>
      </c>
      <c r="AM111" s="48">
        <v>0</v>
      </c>
      <c r="AN111" s="4">
        <v>0</v>
      </c>
      <c r="AO111" s="54">
        <v>0</v>
      </c>
      <c r="AP111" s="48">
        <v>0</v>
      </c>
      <c r="AQ111" s="4">
        <v>0</v>
      </c>
      <c r="AR111" s="54">
        <v>0</v>
      </c>
      <c r="AS111" s="48">
        <v>0</v>
      </c>
      <c r="AT111" s="4">
        <v>0</v>
      </c>
      <c r="AU111" s="54">
        <v>0</v>
      </c>
      <c r="AV111" s="48">
        <v>0</v>
      </c>
      <c r="AW111" s="4">
        <v>0</v>
      </c>
      <c r="AX111" s="54">
        <v>0</v>
      </c>
      <c r="AY111" s="48">
        <v>0</v>
      </c>
      <c r="AZ111" s="4">
        <v>0</v>
      </c>
      <c r="BA111" s="54">
        <v>0</v>
      </c>
      <c r="BB111" s="48">
        <v>0</v>
      </c>
      <c r="BC111" s="4">
        <v>0</v>
      </c>
      <c r="BD111" s="54">
        <v>0</v>
      </c>
      <c r="BE111" s="48">
        <v>0</v>
      </c>
      <c r="BF111" s="4">
        <v>0</v>
      </c>
      <c r="BG111" s="54">
        <v>0</v>
      </c>
      <c r="BH111" s="48">
        <v>0</v>
      </c>
      <c r="BI111" s="4">
        <v>0</v>
      </c>
      <c r="BJ111" s="54">
        <v>0</v>
      </c>
      <c r="BK111" s="48">
        <v>0.02</v>
      </c>
      <c r="BL111" s="4">
        <v>1.98</v>
      </c>
      <c r="BM111" s="54">
        <f t="shared" ref="BM111:BM120" si="62">BL111/BK111*1000</f>
        <v>99000</v>
      </c>
      <c r="BN111" s="48">
        <v>0</v>
      </c>
      <c r="BO111" s="4">
        <v>0</v>
      </c>
      <c r="BP111" s="54">
        <v>0</v>
      </c>
      <c r="BQ111" s="48">
        <v>0</v>
      </c>
      <c r="BR111" s="4">
        <v>0</v>
      </c>
      <c r="BS111" s="54">
        <v>0</v>
      </c>
      <c r="BT111" s="48">
        <v>0</v>
      </c>
      <c r="BU111" s="4">
        <v>0</v>
      </c>
      <c r="BV111" s="54">
        <v>0</v>
      </c>
      <c r="BW111" s="48">
        <v>0</v>
      </c>
      <c r="BX111" s="4">
        <v>0</v>
      </c>
      <c r="BY111" s="54">
        <v>0</v>
      </c>
      <c r="BZ111" s="48">
        <v>0</v>
      </c>
      <c r="CA111" s="4">
        <v>0</v>
      </c>
      <c r="CB111" s="54">
        <v>0</v>
      </c>
      <c r="CC111" s="48">
        <v>0</v>
      </c>
      <c r="CD111" s="4">
        <v>0</v>
      </c>
      <c r="CE111" s="54">
        <v>0</v>
      </c>
      <c r="CF111" s="13">
        <f t="shared" si="39"/>
        <v>0.42000000000000004</v>
      </c>
      <c r="CG111" s="10">
        <f t="shared" si="40"/>
        <v>2.63</v>
      </c>
    </row>
    <row r="112" spans="1:85" x14ac:dyDescent="0.3">
      <c r="A112" s="66">
        <v>2017</v>
      </c>
      <c r="B112" s="67" t="s">
        <v>7</v>
      </c>
      <c r="C112" s="48">
        <v>0</v>
      </c>
      <c r="D112" s="4">
        <v>0</v>
      </c>
      <c r="E112" s="54">
        <v>0</v>
      </c>
      <c r="F112" s="48">
        <v>0</v>
      </c>
      <c r="G112" s="4">
        <v>0</v>
      </c>
      <c r="H112" s="54">
        <v>0</v>
      </c>
      <c r="I112" s="48">
        <v>0</v>
      </c>
      <c r="J112" s="4">
        <v>0</v>
      </c>
      <c r="K112" s="54">
        <v>0</v>
      </c>
      <c r="L112" s="48">
        <v>0</v>
      </c>
      <c r="M112" s="4">
        <v>0</v>
      </c>
      <c r="N112" s="54">
        <v>0</v>
      </c>
      <c r="O112" s="48">
        <v>0</v>
      </c>
      <c r="P112" s="4">
        <v>0</v>
      </c>
      <c r="Q112" s="54">
        <v>0</v>
      </c>
      <c r="R112" s="48">
        <v>0</v>
      </c>
      <c r="S112" s="4">
        <v>0</v>
      </c>
      <c r="T112" s="54">
        <v>0</v>
      </c>
      <c r="U112" s="48">
        <v>0.125</v>
      </c>
      <c r="V112" s="4">
        <v>2.38</v>
      </c>
      <c r="W112" s="54">
        <f t="shared" ref="W112" si="63">V112/U112*1000</f>
        <v>19040</v>
      </c>
      <c r="X112" s="48">
        <v>0</v>
      </c>
      <c r="Y112" s="4">
        <v>0</v>
      </c>
      <c r="Z112" s="54">
        <f t="shared" si="60"/>
        <v>0</v>
      </c>
      <c r="AA112" s="48">
        <v>0</v>
      </c>
      <c r="AB112" s="4">
        <v>0</v>
      </c>
      <c r="AC112" s="54">
        <v>0</v>
      </c>
      <c r="AD112" s="48">
        <v>0</v>
      </c>
      <c r="AE112" s="4">
        <v>0</v>
      </c>
      <c r="AF112" s="54">
        <v>0</v>
      </c>
      <c r="AG112" s="48">
        <v>0</v>
      </c>
      <c r="AH112" s="4">
        <v>0</v>
      </c>
      <c r="AI112" s="54">
        <v>0</v>
      </c>
      <c r="AJ112" s="48">
        <v>0</v>
      </c>
      <c r="AK112" s="4">
        <v>0</v>
      </c>
      <c r="AL112" s="54">
        <v>0</v>
      </c>
      <c r="AM112" s="48">
        <v>0</v>
      </c>
      <c r="AN112" s="4">
        <v>0</v>
      </c>
      <c r="AO112" s="54">
        <v>0</v>
      </c>
      <c r="AP112" s="48">
        <v>0</v>
      </c>
      <c r="AQ112" s="4">
        <v>0</v>
      </c>
      <c r="AR112" s="54">
        <v>0</v>
      </c>
      <c r="AS112" s="48">
        <v>0</v>
      </c>
      <c r="AT112" s="4">
        <v>0</v>
      </c>
      <c r="AU112" s="54">
        <v>0</v>
      </c>
      <c r="AV112" s="48">
        <v>0</v>
      </c>
      <c r="AW112" s="4">
        <v>0</v>
      </c>
      <c r="AX112" s="54">
        <v>0</v>
      </c>
      <c r="AY112" s="48">
        <v>0</v>
      </c>
      <c r="AZ112" s="4">
        <v>0</v>
      </c>
      <c r="BA112" s="54">
        <v>0</v>
      </c>
      <c r="BB112" s="48">
        <v>0</v>
      </c>
      <c r="BC112" s="4">
        <v>0</v>
      </c>
      <c r="BD112" s="54">
        <v>0</v>
      </c>
      <c r="BE112" s="48">
        <v>0</v>
      </c>
      <c r="BF112" s="4">
        <v>0</v>
      </c>
      <c r="BG112" s="54">
        <v>0</v>
      </c>
      <c r="BH112" s="48">
        <v>0</v>
      </c>
      <c r="BI112" s="4">
        <v>0</v>
      </c>
      <c r="BJ112" s="54">
        <v>0</v>
      </c>
      <c r="BK112" s="48">
        <v>0</v>
      </c>
      <c r="BL112" s="4">
        <v>0</v>
      </c>
      <c r="BM112" s="54">
        <v>0</v>
      </c>
      <c r="BN112" s="48">
        <v>0</v>
      </c>
      <c r="BO112" s="4">
        <v>0</v>
      </c>
      <c r="BP112" s="54">
        <v>0</v>
      </c>
      <c r="BQ112" s="48">
        <v>0</v>
      </c>
      <c r="BR112" s="4">
        <v>0</v>
      </c>
      <c r="BS112" s="54">
        <v>0</v>
      </c>
      <c r="BT112" s="48">
        <v>0</v>
      </c>
      <c r="BU112" s="4">
        <v>0</v>
      </c>
      <c r="BV112" s="54">
        <v>0</v>
      </c>
      <c r="BW112" s="48">
        <v>0</v>
      </c>
      <c r="BX112" s="4">
        <v>0</v>
      </c>
      <c r="BY112" s="54">
        <v>0</v>
      </c>
      <c r="BZ112" s="48">
        <v>3</v>
      </c>
      <c r="CA112" s="4">
        <v>33</v>
      </c>
      <c r="CB112" s="54">
        <f t="shared" ref="CB112" si="64">CA112/BZ112*1000</f>
        <v>11000</v>
      </c>
      <c r="CC112" s="48">
        <v>0</v>
      </c>
      <c r="CD112" s="4">
        <v>0</v>
      </c>
      <c r="CE112" s="54">
        <v>0</v>
      </c>
      <c r="CF112" s="13">
        <f t="shared" si="39"/>
        <v>3.125</v>
      </c>
      <c r="CG112" s="10">
        <f t="shared" si="40"/>
        <v>35.380000000000003</v>
      </c>
    </row>
    <row r="113" spans="1:85" x14ac:dyDescent="0.3">
      <c r="A113" s="66">
        <v>2017</v>
      </c>
      <c r="B113" s="67" t="s">
        <v>8</v>
      </c>
      <c r="C113" s="48">
        <v>0</v>
      </c>
      <c r="D113" s="4">
        <v>0</v>
      </c>
      <c r="E113" s="54">
        <v>0</v>
      </c>
      <c r="F113" s="48">
        <v>0</v>
      </c>
      <c r="G113" s="4">
        <v>0</v>
      </c>
      <c r="H113" s="54">
        <v>0</v>
      </c>
      <c r="I113" s="48">
        <v>0</v>
      </c>
      <c r="J113" s="4">
        <v>0</v>
      </c>
      <c r="K113" s="54">
        <v>0</v>
      </c>
      <c r="L113" s="48">
        <v>0</v>
      </c>
      <c r="M113" s="4">
        <v>0</v>
      </c>
      <c r="N113" s="54">
        <v>0</v>
      </c>
      <c r="O113" s="48">
        <v>0</v>
      </c>
      <c r="P113" s="4">
        <v>0</v>
      </c>
      <c r="Q113" s="54">
        <v>0</v>
      </c>
      <c r="R113" s="48">
        <v>0</v>
      </c>
      <c r="S113" s="4">
        <v>0</v>
      </c>
      <c r="T113" s="54">
        <v>0</v>
      </c>
      <c r="U113" s="48">
        <v>0</v>
      </c>
      <c r="V113" s="4">
        <v>0</v>
      </c>
      <c r="W113" s="54">
        <v>0</v>
      </c>
      <c r="X113" s="48">
        <v>0</v>
      </c>
      <c r="Y113" s="4">
        <v>0</v>
      </c>
      <c r="Z113" s="54">
        <f t="shared" si="60"/>
        <v>0</v>
      </c>
      <c r="AA113" s="48">
        <v>0</v>
      </c>
      <c r="AB113" s="4">
        <v>0</v>
      </c>
      <c r="AC113" s="54">
        <v>0</v>
      </c>
      <c r="AD113" s="48">
        <v>0</v>
      </c>
      <c r="AE113" s="4">
        <v>0</v>
      </c>
      <c r="AF113" s="54">
        <v>0</v>
      </c>
      <c r="AG113" s="48">
        <v>0</v>
      </c>
      <c r="AH113" s="4">
        <v>0</v>
      </c>
      <c r="AI113" s="54">
        <v>0</v>
      </c>
      <c r="AJ113" s="48">
        <v>0</v>
      </c>
      <c r="AK113" s="4">
        <v>0</v>
      </c>
      <c r="AL113" s="54">
        <v>0</v>
      </c>
      <c r="AM113" s="48">
        <v>0</v>
      </c>
      <c r="AN113" s="4">
        <v>0</v>
      </c>
      <c r="AO113" s="54">
        <v>0</v>
      </c>
      <c r="AP113" s="48">
        <v>0</v>
      </c>
      <c r="AQ113" s="4">
        <v>0</v>
      </c>
      <c r="AR113" s="54">
        <v>0</v>
      </c>
      <c r="AS113" s="48">
        <v>0</v>
      </c>
      <c r="AT113" s="4">
        <v>0</v>
      </c>
      <c r="AU113" s="54">
        <v>0</v>
      </c>
      <c r="AV113" s="48">
        <v>0</v>
      </c>
      <c r="AW113" s="4">
        <v>0</v>
      </c>
      <c r="AX113" s="54">
        <v>0</v>
      </c>
      <c r="AY113" s="48">
        <v>0</v>
      </c>
      <c r="AZ113" s="4">
        <v>0</v>
      </c>
      <c r="BA113" s="54">
        <v>0</v>
      </c>
      <c r="BB113" s="48">
        <v>0.25</v>
      </c>
      <c r="BC113" s="4">
        <v>8</v>
      </c>
      <c r="BD113" s="54">
        <f t="shared" ref="BD113" si="65">BC113/BB113*1000</f>
        <v>32000</v>
      </c>
      <c r="BE113" s="48">
        <v>0</v>
      </c>
      <c r="BF113" s="4">
        <v>0</v>
      </c>
      <c r="BG113" s="54">
        <v>0</v>
      </c>
      <c r="BH113" s="48">
        <v>0</v>
      </c>
      <c r="BI113" s="4">
        <v>0</v>
      </c>
      <c r="BJ113" s="54">
        <v>0</v>
      </c>
      <c r="BK113" s="48">
        <v>0</v>
      </c>
      <c r="BL113" s="4">
        <v>0</v>
      </c>
      <c r="BM113" s="54">
        <v>0</v>
      </c>
      <c r="BN113" s="48">
        <v>0</v>
      </c>
      <c r="BO113" s="4">
        <v>0</v>
      </c>
      <c r="BP113" s="54">
        <v>0</v>
      </c>
      <c r="BQ113" s="48">
        <v>0</v>
      </c>
      <c r="BR113" s="4">
        <v>0</v>
      </c>
      <c r="BS113" s="54">
        <v>0</v>
      </c>
      <c r="BT113" s="48">
        <v>0</v>
      </c>
      <c r="BU113" s="4">
        <v>0</v>
      </c>
      <c r="BV113" s="54">
        <v>0</v>
      </c>
      <c r="BW113" s="48">
        <v>0</v>
      </c>
      <c r="BX113" s="4">
        <v>0</v>
      </c>
      <c r="BY113" s="54">
        <v>0</v>
      </c>
      <c r="BZ113" s="48">
        <v>0</v>
      </c>
      <c r="CA113" s="4">
        <v>0</v>
      </c>
      <c r="CB113" s="54">
        <v>0</v>
      </c>
      <c r="CC113" s="48">
        <v>0</v>
      </c>
      <c r="CD113" s="4">
        <v>0</v>
      </c>
      <c r="CE113" s="54">
        <v>0</v>
      </c>
      <c r="CF113" s="13">
        <f t="shared" si="39"/>
        <v>0.25</v>
      </c>
      <c r="CG113" s="10">
        <f t="shared" si="40"/>
        <v>8</v>
      </c>
    </row>
    <row r="114" spans="1:85" x14ac:dyDescent="0.3">
      <c r="A114" s="66">
        <v>2017</v>
      </c>
      <c r="B114" s="67" t="s">
        <v>9</v>
      </c>
      <c r="C114" s="48">
        <v>0</v>
      </c>
      <c r="D114" s="4">
        <v>0</v>
      </c>
      <c r="E114" s="54">
        <v>0</v>
      </c>
      <c r="F114" s="48">
        <v>0</v>
      </c>
      <c r="G114" s="4">
        <v>0</v>
      </c>
      <c r="H114" s="54">
        <v>0</v>
      </c>
      <c r="I114" s="48">
        <v>0</v>
      </c>
      <c r="J114" s="4">
        <v>0</v>
      </c>
      <c r="K114" s="54">
        <v>0</v>
      </c>
      <c r="L114" s="48">
        <v>0</v>
      </c>
      <c r="M114" s="4">
        <v>0</v>
      </c>
      <c r="N114" s="54">
        <v>0</v>
      </c>
      <c r="O114" s="48">
        <v>0.29399999999999998</v>
      </c>
      <c r="P114" s="4">
        <v>4.3600000000000003</v>
      </c>
      <c r="Q114" s="54">
        <f t="shared" si="61"/>
        <v>14829.931972789116</v>
      </c>
      <c r="R114" s="48">
        <v>0</v>
      </c>
      <c r="S114" s="4">
        <v>0</v>
      </c>
      <c r="T114" s="54">
        <v>0</v>
      </c>
      <c r="U114" s="48">
        <v>0</v>
      </c>
      <c r="V114" s="4">
        <v>0</v>
      </c>
      <c r="W114" s="54">
        <v>0</v>
      </c>
      <c r="X114" s="48">
        <v>0</v>
      </c>
      <c r="Y114" s="4">
        <v>0</v>
      </c>
      <c r="Z114" s="54">
        <f t="shared" si="60"/>
        <v>0</v>
      </c>
      <c r="AA114" s="48">
        <v>2</v>
      </c>
      <c r="AB114" s="4">
        <v>21.14</v>
      </c>
      <c r="AC114" s="54">
        <f t="shared" ref="AC114:AC119" si="66">AB114/AA114*1000</f>
        <v>10570</v>
      </c>
      <c r="AD114" s="48">
        <v>0</v>
      </c>
      <c r="AE114" s="4">
        <v>0</v>
      </c>
      <c r="AF114" s="54">
        <v>0</v>
      </c>
      <c r="AG114" s="48">
        <v>0</v>
      </c>
      <c r="AH114" s="4">
        <v>0</v>
      </c>
      <c r="AI114" s="54">
        <v>0</v>
      </c>
      <c r="AJ114" s="48">
        <v>0</v>
      </c>
      <c r="AK114" s="4">
        <v>0</v>
      </c>
      <c r="AL114" s="54">
        <v>0</v>
      </c>
      <c r="AM114" s="48">
        <v>0</v>
      </c>
      <c r="AN114" s="4">
        <v>0</v>
      </c>
      <c r="AO114" s="54">
        <v>0</v>
      </c>
      <c r="AP114" s="48">
        <v>0</v>
      </c>
      <c r="AQ114" s="4">
        <v>0</v>
      </c>
      <c r="AR114" s="54">
        <v>0</v>
      </c>
      <c r="AS114" s="48">
        <v>0</v>
      </c>
      <c r="AT114" s="4">
        <v>0</v>
      </c>
      <c r="AU114" s="54">
        <v>0</v>
      </c>
      <c r="AV114" s="48">
        <v>0</v>
      </c>
      <c r="AW114" s="4">
        <v>0</v>
      </c>
      <c r="AX114" s="54">
        <v>0</v>
      </c>
      <c r="AY114" s="48">
        <v>0</v>
      </c>
      <c r="AZ114" s="4">
        <v>0</v>
      </c>
      <c r="BA114" s="54">
        <v>0</v>
      </c>
      <c r="BB114" s="48">
        <v>0</v>
      </c>
      <c r="BC114" s="4">
        <v>0</v>
      </c>
      <c r="BD114" s="54">
        <v>0</v>
      </c>
      <c r="BE114" s="48">
        <v>0</v>
      </c>
      <c r="BF114" s="4">
        <v>0</v>
      </c>
      <c r="BG114" s="54">
        <v>0</v>
      </c>
      <c r="BH114" s="48">
        <v>0</v>
      </c>
      <c r="BI114" s="4">
        <v>0</v>
      </c>
      <c r="BJ114" s="54">
        <v>0</v>
      </c>
      <c r="BK114" s="48">
        <v>0</v>
      </c>
      <c r="BL114" s="4">
        <v>0</v>
      </c>
      <c r="BM114" s="54">
        <v>0</v>
      </c>
      <c r="BN114" s="48">
        <v>0</v>
      </c>
      <c r="BO114" s="4">
        <v>0</v>
      </c>
      <c r="BP114" s="54">
        <v>0</v>
      </c>
      <c r="BQ114" s="48">
        <v>0</v>
      </c>
      <c r="BR114" s="4">
        <v>0</v>
      </c>
      <c r="BS114" s="54">
        <v>0</v>
      </c>
      <c r="BT114" s="48">
        <v>0</v>
      </c>
      <c r="BU114" s="4">
        <v>0</v>
      </c>
      <c r="BV114" s="54">
        <v>0</v>
      </c>
      <c r="BW114" s="48">
        <v>0</v>
      </c>
      <c r="BX114" s="4">
        <v>0</v>
      </c>
      <c r="BY114" s="54">
        <v>0</v>
      </c>
      <c r="BZ114" s="48">
        <v>0</v>
      </c>
      <c r="CA114" s="4">
        <v>0</v>
      </c>
      <c r="CB114" s="54">
        <v>0</v>
      </c>
      <c r="CC114" s="48">
        <v>0</v>
      </c>
      <c r="CD114" s="4">
        <v>0</v>
      </c>
      <c r="CE114" s="54">
        <v>0</v>
      </c>
      <c r="CF114" s="13">
        <f t="shared" si="39"/>
        <v>2.294</v>
      </c>
      <c r="CG114" s="10">
        <f t="shared" si="40"/>
        <v>25.5</v>
      </c>
    </row>
    <row r="115" spans="1:85" x14ac:dyDescent="0.3">
      <c r="A115" s="66">
        <v>2017</v>
      </c>
      <c r="B115" s="67" t="s">
        <v>10</v>
      </c>
      <c r="C115" s="48">
        <v>0</v>
      </c>
      <c r="D115" s="4">
        <v>0</v>
      </c>
      <c r="E115" s="54">
        <v>0</v>
      </c>
      <c r="F115" s="48">
        <v>0</v>
      </c>
      <c r="G115" s="4">
        <v>0</v>
      </c>
      <c r="H115" s="54">
        <v>0</v>
      </c>
      <c r="I115" s="48">
        <v>0</v>
      </c>
      <c r="J115" s="4">
        <v>0</v>
      </c>
      <c r="K115" s="54">
        <v>0</v>
      </c>
      <c r="L115" s="48">
        <v>0</v>
      </c>
      <c r="M115" s="4">
        <v>0</v>
      </c>
      <c r="N115" s="54">
        <v>0</v>
      </c>
      <c r="O115" s="48">
        <v>9.1999999999999998E-2</v>
      </c>
      <c r="P115" s="4">
        <v>0.78</v>
      </c>
      <c r="Q115" s="54">
        <f t="shared" si="61"/>
        <v>8478.2608695652179</v>
      </c>
      <c r="R115" s="48">
        <v>0</v>
      </c>
      <c r="S115" s="4">
        <v>0</v>
      </c>
      <c r="T115" s="54">
        <v>0</v>
      </c>
      <c r="U115" s="48">
        <v>0</v>
      </c>
      <c r="V115" s="4">
        <v>0</v>
      </c>
      <c r="W115" s="54">
        <v>0</v>
      </c>
      <c r="X115" s="48">
        <v>0</v>
      </c>
      <c r="Y115" s="4">
        <v>0</v>
      </c>
      <c r="Z115" s="54">
        <f t="shared" si="60"/>
        <v>0</v>
      </c>
      <c r="AA115" s="48">
        <v>1.5</v>
      </c>
      <c r="AB115" s="4">
        <v>15.86</v>
      </c>
      <c r="AC115" s="54">
        <f t="shared" si="66"/>
        <v>10573.333333333332</v>
      </c>
      <c r="AD115" s="48">
        <v>0</v>
      </c>
      <c r="AE115" s="4">
        <v>0</v>
      </c>
      <c r="AF115" s="54">
        <v>0</v>
      </c>
      <c r="AG115" s="48">
        <v>0</v>
      </c>
      <c r="AH115" s="4">
        <v>0</v>
      </c>
      <c r="AI115" s="54">
        <v>0</v>
      </c>
      <c r="AJ115" s="48">
        <v>0</v>
      </c>
      <c r="AK115" s="4">
        <v>0</v>
      </c>
      <c r="AL115" s="54">
        <v>0</v>
      </c>
      <c r="AM115" s="48">
        <v>0</v>
      </c>
      <c r="AN115" s="4">
        <v>0</v>
      </c>
      <c r="AO115" s="54">
        <v>0</v>
      </c>
      <c r="AP115" s="48">
        <v>0</v>
      </c>
      <c r="AQ115" s="4">
        <v>0</v>
      </c>
      <c r="AR115" s="54">
        <v>0</v>
      </c>
      <c r="AS115" s="48">
        <v>0</v>
      </c>
      <c r="AT115" s="4">
        <v>0</v>
      </c>
      <c r="AU115" s="54">
        <v>0</v>
      </c>
      <c r="AV115" s="48">
        <v>0</v>
      </c>
      <c r="AW115" s="4">
        <v>0</v>
      </c>
      <c r="AX115" s="54">
        <v>0</v>
      </c>
      <c r="AY115" s="48">
        <v>0</v>
      </c>
      <c r="AZ115" s="4">
        <v>0</v>
      </c>
      <c r="BA115" s="54">
        <v>0</v>
      </c>
      <c r="BB115" s="48">
        <v>0</v>
      </c>
      <c r="BC115" s="4">
        <v>0</v>
      </c>
      <c r="BD115" s="54">
        <v>0</v>
      </c>
      <c r="BE115" s="48">
        <v>0</v>
      </c>
      <c r="BF115" s="4">
        <v>0</v>
      </c>
      <c r="BG115" s="54">
        <v>0</v>
      </c>
      <c r="BH115" s="48">
        <v>0</v>
      </c>
      <c r="BI115" s="4">
        <v>0</v>
      </c>
      <c r="BJ115" s="54">
        <v>0</v>
      </c>
      <c r="BK115" s="48">
        <v>0</v>
      </c>
      <c r="BL115" s="4">
        <v>0</v>
      </c>
      <c r="BM115" s="54">
        <v>0</v>
      </c>
      <c r="BN115" s="48">
        <v>0</v>
      </c>
      <c r="BO115" s="4">
        <v>0</v>
      </c>
      <c r="BP115" s="54">
        <v>0</v>
      </c>
      <c r="BQ115" s="48">
        <v>0</v>
      </c>
      <c r="BR115" s="4">
        <v>0</v>
      </c>
      <c r="BS115" s="54">
        <v>0</v>
      </c>
      <c r="BT115" s="48">
        <v>0</v>
      </c>
      <c r="BU115" s="4">
        <v>0</v>
      </c>
      <c r="BV115" s="54">
        <v>0</v>
      </c>
      <c r="BW115" s="48">
        <v>0</v>
      </c>
      <c r="BX115" s="4">
        <v>0</v>
      </c>
      <c r="BY115" s="54">
        <v>0</v>
      </c>
      <c r="BZ115" s="48">
        <v>0</v>
      </c>
      <c r="CA115" s="4">
        <v>0</v>
      </c>
      <c r="CB115" s="54">
        <v>0</v>
      </c>
      <c r="CC115" s="48">
        <v>0</v>
      </c>
      <c r="CD115" s="4">
        <v>0</v>
      </c>
      <c r="CE115" s="54">
        <v>0</v>
      </c>
      <c r="CF115" s="13">
        <f t="shared" si="39"/>
        <v>1.5920000000000001</v>
      </c>
      <c r="CG115" s="10">
        <f t="shared" si="40"/>
        <v>16.64</v>
      </c>
    </row>
    <row r="116" spans="1:85" x14ac:dyDescent="0.3">
      <c r="A116" s="66">
        <v>2017</v>
      </c>
      <c r="B116" s="49" t="s">
        <v>11</v>
      </c>
      <c r="C116" s="48">
        <v>0</v>
      </c>
      <c r="D116" s="4">
        <v>0</v>
      </c>
      <c r="E116" s="54">
        <v>0</v>
      </c>
      <c r="F116" s="48">
        <v>0</v>
      </c>
      <c r="G116" s="4">
        <v>0</v>
      </c>
      <c r="H116" s="54">
        <v>0</v>
      </c>
      <c r="I116" s="48">
        <v>0</v>
      </c>
      <c r="J116" s="4">
        <v>0</v>
      </c>
      <c r="K116" s="54">
        <v>0</v>
      </c>
      <c r="L116" s="48">
        <v>0</v>
      </c>
      <c r="M116" s="4">
        <v>0</v>
      </c>
      <c r="N116" s="54">
        <v>0</v>
      </c>
      <c r="O116" s="48">
        <v>0</v>
      </c>
      <c r="P116" s="4">
        <v>0</v>
      </c>
      <c r="Q116" s="54">
        <v>0</v>
      </c>
      <c r="R116" s="48">
        <v>0</v>
      </c>
      <c r="S116" s="4">
        <v>0</v>
      </c>
      <c r="T116" s="54">
        <v>0</v>
      </c>
      <c r="U116" s="48">
        <v>0</v>
      </c>
      <c r="V116" s="4">
        <v>0</v>
      </c>
      <c r="W116" s="54">
        <v>0</v>
      </c>
      <c r="X116" s="48">
        <v>0</v>
      </c>
      <c r="Y116" s="4">
        <v>0</v>
      </c>
      <c r="Z116" s="54">
        <f t="shared" si="60"/>
        <v>0</v>
      </c>
      <c r="AA116" s="48">
        <v>1</v>
      </c>
      <c r="AB116" s="4">
        <v>10.57</v>
      </c>
      <c r="AC116" s="54">
        <f t="shared" si="66"/>
        <v>10570</v>
      </c>
      <c r="AD116" s="48">
        <v>0</v>
      </c>
      <c r="AE116" s="4">
        <v>0</v>
      </c>
      <c r="AF116" s="54">
        <v>0</v>
      </c>
      <c r="AG116" s="48">
        <v>0</v>
      </c>
      <c r="AH116" s="4">
        <v>0</v>
      </c>
      <c r="AI116" s="54">
        <v>0</v>
      </c>
      <c r="AJ116" s="48">
        <v>0</v>
      </c>
      <c r="AK116" s="4">
        <v>0</v>
      </c>
      <c r="AL116" s="54">
        <v>0</v>
      </c>
      <c r="AM116" s="48">
        <v>0</v>
      </c>
      <c r="AN116" s="4">
        <v>0</v>
      </c>
      <c r="AO116" s="54">
        <v>0</v>
      </c>
      <c r="AP116" s="48">
        <v>0</v>
      </c>
      <c r="AQ116" s="4">
        <v>0</v>
      </c>
      <c r="AR116" s="54">
        <v>0</v>
      </c>
      <c r="AS116" s="48">
        <v>0</v>
      </c>
      <c r="AT116" s="4">
        <v>0</v>
      </c>
      <c r="AU116" s="54">
        <v>0</v>
      </c>
      <c r="AV116" s="48">
        <v>0</v>
      </c>
      <c r="AW116" s="4">
        <v>0</v>
      </c>
      <c r="AX116" s="54">
        <v>0</v>
      </c>
      <c r="AY116" s="48">
        <v>0</v>
      </c>
      <c r="AZ116" s="4">
        <v>0</v>
      </c>
      <c r="BA116" s="54">
        <v>0</v>
      </c>
      <c r="BB116" s="48">
        <v>0</v>
      </c>
      <c r="BC116" s="4">
        <v>0</v>
      </c>
      <c r="BD116" s="54">
        <v>0</v>
      </c>
      <c r="BE116" s="48">
        <v>0</v>
      </c>
      <c r="BF116" s="4">
        <v>0</v>
      </c>
      <c r="BG116" s="54">
        <v>0</v>
      </c>
      <c r="BH116" s="48">
        <v>0</v>
      </c>
      <c r="BI116" s="4">
        <v>0</v>
      </c>
      <c r="BJ116" s="54">
        <v>0</v>
      </c>
      <c r="BK116" s="48">
        <v>0</v>
      </c>
      <c r="BL116" s="4">
        <v>0</v>
      </c>
      <c r="BM116" s="54">
        <v>0</v>
      </c>
      <c r="BN116" s="48">
        <v>0</v>
      </c>
      <c r="BO116" s="4">
        <v>0</v>
      </c>
      <c r="BP116" s="54">
        <v>0</v>
      </c>
      <c r="BQ116" s="48">
        <v>0</v>
      </c>
      <c r="BR116" s="4">
        <v>0</v>
      </c>
      <c r="BS116" s="54">
        <v>0</v>
      </c>
      <c r="BT116" s="48">
        <v>0</v>
      </c>
      <c r="BU116" s="4">
        <v>0</v>
      </c>
      <c r="BV116" s="54">
        <v>0</v>
      </c>
      <c r="BW116" s="48">
        <v>0</v>
      </c>
      <c r="BX116" s="4">
        <v>0</v>
      </c>
      <c r="BY116" s="54">
        <v>0</v>
      </c>
      <c r="BZ116" s="48">
        <v>0</v>
      </c>
      <c r="CA116" s="4">
        <v>0</v>
      </c>
      <c r="CB116" s="54">
        <v>0</v>
      </c>
      <c r="CC116" s="48">
        <v>68</v>
      </c>
      <c r="CD116" s="4">
        <v>163.52000000000001</v>
      </c>
      <c r="CE116" s="54">
        <f t="shared" ref="CE116:CE121" si="67">CD116/CC116*1000</f>
        <v>2404.7058823529414</v>
      </c>
      <c r="CF116" s="13">
        <f t="shared" ref="CF116:CF147" si="68">C116+F116+I116+L116+R116+U116+AD116+AG116+AJ116+AM116+AP116+AS116+AY116+BB116+BH116+BE116+BN116+BQ116+BT116+BW116+BZ116+CC116+O116+AA116+BK116+AV116</f>
        <v>69</v>
      </c>
      <c r="CG116" s="10">
        <f t="shared" ref="CG116:CG147" si="69">D116+G116+J116+M116+S116+V116+AE116+AH116+AK116+AN116+AQ116+AT116+AZ116+BC116+BI116+BF116+BO116+BR116+BU116+BX116+CA116+CD116+P116+AB116+BL116+AW116</f>
        <v>174.09</v>
      </c>
    </row>
    <row r="117" spans="1:85" x14ac:dyDescent="0.3">
      <c r="A117" s="66">
        <v>2017</v>
      </c>
      <c r="B117" s="67" t="s">
        <v>12</v>
      </c>
      <c r="C117" s="48">
        <v>0</v>
      </c>
      <c r="D117" s="4">
        <v>0</v>
      </c>
      <c r="E117" s="54">
        <v>0</v>
      </c>
      <c r="F117" s="48">
        <v>0</v>
      </c>
      <c r="G117" s="4">
        <v>0</v>
      </c>
      <c r="H117" s="54">
        <v>0</v>
      </c>
      <c r="I117" s="48">
        <v>0</v>
      </c>
      <c r="J117" s="4">
        <v>0</v>
      </c>
      <c r="K117" s="54">
        <v>0</v>
      </c>
      <c r="L117" s="48">
        <v>0</v>
      </c>
      <c r="M117" s="4">
        <v>0</v>
      </c>
      <c r="N117" s="54">
        <v>0</v>
      </c>
      <c r="O117" s="48">
        <v>0.13</v>
      </c>
      <c r="P117" s="4">
        <v>7.28</v>
      </c>
      <c r="Q117" s="54">
        <f t="shared" si="61"/>
        <v>56000</v>
      </c>
      <c r="R117" s="48">
        <v>0</v>
      </c>
      <c r="S117" s="4">
        <v>0</v>
      </c>
      <c r="T117" s="54">
        <v>0</v>
      </c>
      <c r="U117" s="48">
        <v>0</v>
      </c>
      <c r="V117" s="4">
        <v>0</v>
      </c>
      <c r="W117" s="54">
        <v>0</v>
      </c>
      <c r="X117" s="48">
        <v>0</v>
      </c>
      <c r="Y117" s="4">
        <v>0</v>
      </c>
      <c r="Z117" s="54">
        <f t="shared" si="60"/>
        <v>0</v>
      </c>
      <c r="AA117" s="48">
        <v>0.5</v>
      </c>
      <c r="AB117" s="4">
        <v>5.29</v>
      </c>
      <c r="AC117" s="54">
        <f t="shared" si="66"/>
        <v>10580</v>
      </c>
      <c r="AD117" s="48">
        <v>0</v>
      </c>
      <c r="AE117" s="4">
        <v>0</v>
      </c>
      <c r="AF117" s="54">
        <v>0</v>
      </c>
      <c r="AG117" s="48">
        <v>0</v>
      </c>
      <c r="AH117" s="4">
        <v>0</v>
      </c>
      <c r="AI117" s="54">
        <v>0</v>
      </c>
      <c r="AJ117" s="48">
        <v>0</v>
      </c>
      <c r="AK117" s="4">
        <v>0</v>
      </c>
      <c r="AL117" s="54">
        <v>0</v>
      </c>
      <c r="AM117" s="48">
        <v>0</v>
      </c>
      <c r="AN117" s="4">
        <v>0</v>
      </c>
      <c r="AO117" s="54">
        <v>0</v>
      </c>
      <c r="AP117" s="48">
        <v>0</v>
      </c>
      <c r="AQ117" s="4">
        <v>0</v>
      </c>
      <c r="AR117" s="54">
        <v>0</v>
      </c>
      <c r="AS117" s="48">
        <v>0</v>
      </c>
      <c r="AT117" s="4">
        <v>0</v>
      </c>
      <c r="AU117" s="54">
        <v>0</v>
      </c>
      <c r="AV117" s="48">
        <v>0</v>
      </c>
      <c r="AW117" s="4">
        <v>0</v>
      </c>
      <c r="AX117" s="54">
        <v>0</v>
      </c>
      <c r="AY117" s="48">
        <v>0</v>
      </c>
      <c r="AZ117" s="4">
        <v>0</v>
      </c>
      <c r="BA117" s="54">
        <v>0</v>
      </c>
      <c r="BB117" s="48">
        <v>0</v>
      </c>
      <c r="BC117" s="4">
        <v>0</v>
      </c>
      <c r="BD117" s="54">
        <v>0</v>
      </c>
      <c r="BE117" s="48">
        <v>0</v>
      </c>
      <c r="BF117" s="4">
        <v>0</v>
      </c>
      <c r="BG117" s="54">
        <v>0</v>
      </c>
      <c r="BH117" s="48">
        <v>0</v>
      </c>
      <c r="BI117" s="4">
        <v>0</v>
      </c>
      <c r="BJ117" s="54">
        <v>0</v>
      </c>
      <c r="BK117" s="48">
        <v>0</v>
      </c>
      <c r="BL117" s="4">
        <v>0</v>
      </c>
      <c r="BM117" s="54">
        <v>0</v>
      </c>
      <c r="BN117" s="48">
        <v>0</v>
      </c>
      <c r="BO117" s="4">
        <v>0</v>
      </c>
      <c r="BP117" s="54">
        <v>0</v>
      </c>
      <c r="BQ117" s="48">
        <v>0</v>
      </c>
      <c r="BR117" s="4">
        <v>0</v>
      </c>
      <c r="BS117" s="54">
        <v>0</v>
      </c>
      <c r="BT117" s="48">
        <v>0</v>
      </c>
      <c r="BU117" s="4">
        <v>0</v>
      </c>
      <c r="BV117" s="54">
        <v>0</v>
      </c>
      <c r="BW117" s="48">
        <v>0</v>
      </c>
      <c r="BX117" s="4">
        <v>0</v>
      </c>
      <c r="BY117" s="54">
        <v>0</v>
      </c>
      <c r="BZ117" s="48">
        <v>0</v>
      </c>
      <c r="CA117" s="4">
        <v>0</v>
      </c>
      <c r="CB117" s="54">
        <v>0</v>
      </c>
      <c r="CC117" s="48">
        <v>0</v>
      </c>
      <c r="CD117" s="4">
        <v>0</v>
      </c>
      <c r="CE117" s="54">
        <v>0</v>
      </c>
      <c r="CF117" s="13">
        <f t="shared" si="68"/>
        <v>0.63</v>
      </c>
      <c r="CG117" s="10">
        <f t="shared" si="69"/>
        <v>12.57</v>
      </c>
    </row>
    <row r="118" spans="1:85" x14ac:dyDescent="0.3">
      <c r="A118" s="66">
        <v>2017</v>
      </c>
      <c r="B118" s="67" t="s">
        <v>13</v>
      </c>
      <c r="C118" s="48">
        <v>0</v>
      </c>
      <c r="D118" s="4">
        <v>0</v>
      </c>
      <c r="E118" s="54">
        <v>0</v>
      </c>
      <c r="F118" s="48">
        <v>0</v>
      </c>
      <c r="G118" s="4">
        <v>0</v>
      </c>
      <c r="H118" s="54">
        <v>0</v>
      </c>
      <c r="I118" s="48">
        <v>0</v>
      </c>
      <c r="J118" s="4">
        <v>0</v>
      </c>
      <c r="K118" s="54">
        <v>0</v>
      </c>
      <c r="L118" s="48">
        <v>0</v>
      </c>
      <c r="M118" s="4">
        <v>0</v>
      </c>
      <c r="N118" s="54">
        <v>0</v>
      </c>
      <c r="O118" s="48">
        <v>0</v>
      </c>
      <c r="P118" s="4">
        <v>0</v>
      </c>
      <c r="Q118" s="54">
        <v>0</v>
      </c>
      <c r="R118" s="48">
        <v>0</v>
      </c>
      <c r="S118" s="4">
        <v>0</v>
      </c>
      <c r="T118" s="54">
        <v>0</v>
      </c>
      <c r="U118" s="48">
        <v>0</v>
      </c>
      <c r="V118" s="4">
        <v>0</v>
      </c>
      <c r="W118" s="54">
        <v>0</v>
      </c>
      <c r="X118" s="48">
        <v>0</v>
      </c>
      <c r="Y118" s="4">
        <v>0</v>
      </c>
      <c r="Z118" s="54">
        <f t="shared" si="60"/>
        <v>0</v>
      </c>
      <c r="AA118" s="48">
        <v>0</v>
      </c>
      <c r="AB118" s="4">
        <v>0</v>
      </c>
      <c r="AC118" s="54">
        <v>0</v>
      </c>
      <c r="AD118" s="48">
        <v>0</v>
      </c>
      <c r="AE118" s="4">
        <v>0</v>
      </c>
      <c r="AF118" s="54">
        <v>0</v>
      </c>
      <c r="AG118" s="48">
        <v>0</v>
      </c>
      <c r="AH118" s="4">
        <v>0</v>
      </c>
      <c r="AI118" s="54">
        <v>0</v>
      </c>
      <c r="AJ118" s="48">
        <v>0</v>
      </c>
      <c r="AK118" s="4">
        <v>0</v>
      </c>
      <c r="AL118" s="54">
        <v>0</v>
      </c>
      <c r="AM118" s="48">
        <v>0</v>
      </c>
      <c r="AN118" s="4">
        <v>0</v>
      </c>
      <c r="AO118" s="54">
        <v>0</v>
      </c>
      <c r="AP118" s="48">
        <v>0</v>
      </c>
      <c r="AQ118" s="4">
        <v>0</v>
      </c>
      <c r="AR118" s="54">
        <v>0</v>
      </c>
      <c r="AS118" s="48">
        <v>0</v>
      </c>
      <c r="AT118" s="4">
        <v>0</v>
      </c>
      <c r="AU118" s="54">
        <v>0</v>
      </c>
      <c r="AV118" s="48">
        <v>0</v>
      </c>
      <c r="AW118" s="4">
        <v>0</v>
      </c>
      <c r="AX118" s="54">
        <v>0</v>
      </c>
      <c r="AY118" s="48">
        <v>0</v>
      </c>
      <c r="AZ118" s="4">
        <v>0</v>
      </c>
      <c r="BA118" s="54">
        <v>0</v>
      </c>
      <c r="BB118" s="48">
        <v>0</v>
      </c>
      <c r="BC118" s="4">
        <v>0</v>
      </c>
      <c r="BD118" s="54">
        <v>0</v>
      </c>
      <c r="BE118" s="48">
        <v>0</v>
      </c>
      <c r="BF118" s="4">
        <v>0</v>
      </c>
      <c r="BG118" s="54">
        <v>0</v>
      </c>
      <c r="BH118" s="48">
        <v>0</v>
      </c>
      <c r="BI118" s="4">
        <v>0</v>
      </c>
      <c r="BJ118" s="54">
        <v>0</v>
      </c>
      <c r="BK118" s="48">
        <v>0</v>
      </c>
      <c r="BL118" s="4">
        <v>0</v>
      </c>
      <c r="BM118" s="54">
        <v>0</v>
      </c>
      <c r="BN118" s="48">
        <v>0</v>
      </c>
      <c r="BO118" s="4">
        <v>0</v>
      </c>
      <c r="BP118" s="54">
        <v>0</v>
      </c>
      <c r="BQ118" s="48">
        <v>5.0000000000000001E-3</v>
      </c>
      <c r="BR118" s="4">
        <v>0.78</v>
      </c>
      <c r="BS118" s="54">
        <f t="shared" ref="BS118" si="70">BR118/BQ118*1000</f>
        <v>156000</v>
      </c>
      <c r="BT118" s="48">
        <v>0</v>
      </c>
      <c r="BU118" s="4">
        <v>0</v>
      </c>
      <c r="BV118" s="54">
        <v>0</v>
      </c>
      <c r="BW118" s="48">
        <v>0</v>
      </c>
      <c r="BX118" s="4">
        <v>0</v>
      </c>
      <c r="BY118" s="54">
        <v>0</v>
      </c>
      <c r="BZ118" s="48">
        <v>0</v>
      </c>
      <c r="CA118" s="4">
        <v>0</v>
      </c>
      <c r="CB118" s="54">
        <v>0</v>
      </c>
      <c r="CC118" s="48">
        <v>0.5</v>
      </c>
      <c r="CD118" s="4">
        <v>29.25</v>
      </c>
      <c r="CE118" s="54">
        <f t="shared" si="67"/>
        <v>58500</v>
      </c>
      <c r="CF118" s="13">
        <f t="shared" si="68"/>
        <v>0.505</v>
      </c>
      <c r="CG118" s="10">
        <f t="shared" si="69"/>
        <v>30.03</v>
      </c>
    </row>
    <row r="119" spans="1:85" x14ac:dyDescent="0.3">
      <c r="A119" s="66">
        <v>2017</v>
      </c>
      <c r="B119" s="67" t="s">
        <v>14</v>
      </c>
      <c r="C119" s="48">
        <v>0</v>
      </c>
      <c r="D119" s="4">
        <v>0</v>
      </c>
      <c r="E119" s="54">
        <v>0</v>
      </c>
      <c r="F119" s="48">
        <v>0</v>
      </c>
      <c r="G119" s="4">
        <v>0</v>
      </c>
      <c r="H119" s="54">
        <v>0</v>
      </c>
      <c r="I119" s="48">
        <v>0</v>
      </c>
      <c r="J119" s="4">
        <v>0</v>
      </c>
      <c r="K119" s="54">
        <v>0</v>
      </c>
      <c r="L119" s="48">
        <v>0</v>
      </c>
      <c r="M119" s="4">
        <v>0</v>
      </c>
      <c r="N119" s="54">
        <v>0</v>
      </c>
      <c r="O119" s="48">
        <v>0.29599999999999999</v>
      </c>
      <c r="P119" s="4">
        <v>10.14</v>
      </c>
      <c r="Q119" s="54">
        <f t="shared" si="61"/>
        <v>34256.75675675676</v>
      </c>
      <c r="R119" s="48">
        <v>0</v>
      </c>
      <c r="S119" s="4">
        <v>0</v>
      </c>
      <c r="T119" s="54">
        <v>0</v>
      </c>
      <c r="U119" s="48">
        <v>0</v>
      </c>
      <c r="V119" s="4">
        <v>0</v>
      </c>
      <c r="W119" s="54">
        <v>0</v>
      </c>
      <c r="X119" s="48">
        <v>0</v>
      </c>
      <c r="Y119" s="4">
        <v>0</v>
      </c>
      <c r="Z119" s="54">
        <f t="shared" si="60"/>
        <v>0</v>
      </c>
      <c r="AA119" s="48">
        <v>2.5</v>
      </c>
      <c r="AB119" s="4">
        <v>26.43</v>
      </c>
      <c r="AC119" s="54">
        <f t="shared" si="66"/>
        <v>10572</v>
      </c>
      <c r="AD119" s="48">
        <v>0</v>
      </c>
      <c r="AE119" s="4">
        <v>0</v>
      </c>
      <c r="AF119" s="54">
        <v>0</v>
      </c>
      <c r="AG119" s="48">
        <v>0</v>
      </c>
      <c r="AH119" s="4">
        <v>0</v>
      </c>
      <c r="AI119" s="54">
        <v>0</v>
      </c>
      <c r="AJ119" s="48">
        <v>0</v>
      </c>
      <c r="AK119" s="4">
        <v>0</v>
      </c>
      <c r="AL119" s="54">
        <v>0</v>
      </c>
      <c r="AM119" s="48">
        <v>0</v>
      </c>
      <c r="AN119" s="4">
        <v>0</v>
      </c>
      <c r="AO119" s="54">
        <v>0</v>
      </c>
      <c r="AP119" s="48">
        <v>0</v>
      </c>
      <c r="AQ119" s="4">
        <v>0</v>
      </c>
      <c r="AR119" s="54">
        <v>0</v>
      </c>
      <c r="AS119" s="48">
        <v>0</v>
      </c>
      <c r="AT119" s="4">
        <v>0</v>
      </c>
      <c r="AU119" s="54">
        <v>0</v>
      </c>
      <c r="AV119" s="48">
        <v>0</v>
      </c>
      <c r="AW119" s="4">
        <v>0</v>
      </c>
      <c r="AX119" s="54">
        <v>0</v>
      </c>
      <c r="AY119" s="48">
        <v>0</v>
      </c>
      <c r="AZ119" s="4">
        <v>0</v>
      </c>
      <c r="BA119" s="54">
        <v>0</v>
      </c>
      <c r="BB119" s="48">
        <v>0</v>
      </c>
      <c r="BC119" s="4">
        <v>0</v>
      </c>
      <c r="BD119" s="54">
        <v>0</v>
      </c>
      <c r="BE119" s="48">
        <v>0</v>
      </c>
      <c r="BF119" s="4">
        <v>0</v>
      </c>
      <c r="BG119" s="54">
        <v>0</v>
      </c>
      <c r="BH119" s="48">
        <v>0</v>
      </c>
      <c r="BI119" s="4">
        <v>0</v>
      </c>
      <c r="BJ119" s="54">
        <v>0</v>
      </c>
      <c r="BK119" s="48">
        <v>0</v>
      </c>
      <c r="BL119" s="4">
        <v>0</v>
      </c>
      <c r="BM119" s="54">
        <v>0</v>
      </c>
      <c r="BN119" s="48">
        <v>0</v>
      </c>
      <c r="BO119" s="4">
        <v>0</v>
      </c>
      <c r="BP119" s="54">
        <v>0</v>
      </c>
      <c r="BQ119" s="48">
        <v>0</v>
      </c>
      <c r="BR119" s="4">
        <v>0</v>
      </c>
      <c r="BS119" s="54">
        <v>0</v>
      </c>
      <c r="BT119" s="48">
        <v>0</v>
      </c>
      <c r="BU119" s="4">
        <v>0</v>
      </c>
      <c r="BV119" s="54">
        <v>0</v>
      </c>
      <c r="BW119" s="48">
        <v>0</v>
      </c>
      <c r="BX119" s="4">
        <v>0</v>
      </c>
      <c r="BY119" s="54">
        <v>0</v>
      </c>
      <c r="BZ119" s="48">
        <v>0</v>
      </c>
      <c r="CA119" s="4">
        <v>0</v>
      </c>
      <c r="CB119" s="54">
        <v>0</v>
      </c>
      <c r="CC119" s="48">
        <v>33.633000000000003</v>
      </c>
      <c r="CD119" s="4">
        <v>242.27</v>
      </c>
      <c r="CE119" s="54">
        <f t="shared" si="67"/>
        <v>7203.3419558172036</v>
      </c>
      <c r="CF119" s="13">
        <f t="shared" si="68"/>
        <v>36.429000000000002</v>
      </c>
      <c r="CG119" s="10">
        <f t="shared" si="69"/>
        <v>278.84000000000003</v>
      </c>
    </row>
    <row r="120" spans="1:85" x14ac:dyDescent="0.3">
      <c r="A120" s="66">
        <v>2017</v>
      </c>
      <c r="B120" s="67" t="s">
        <v>15</v>
      </c>
      <c r="C120" s="48">
        <v>0</v>
      </c>
      <c r="D120" s="4">
        <v>0</v>
      </c>
      <c r="E120" s="54">
        <v>0</v>
      </c>
      <c r="F120" s="48">
        <v>0</v>
      </c>
      <c r="G120" s="4">
        <v>0</v>
      </c>
      <c r="H120" s="54">
        <v>0</v>
      </c>
      <c r="I120" s="48">
        <v>0</v>
      </c>
      <c r="J120" s="4">
        <v>0</v>
      </c>
      <c r="K120" s="54">
        <v>0</v>
      </c>
      <c r="L120" s="48">
        <v>0</v>
      </c>
      <c r="M120" s="4">
        <v>0</v>
      </c>
      <c r="N120" s="54">
        <v>0</v>
      </c>
      <c r="O120" s="48">
        <v>1E-3</v>
      </c>
      <c r="P120" s="4">
        <v>0.06</v>
      </c>
      <c r="Q120" s="54">
        <f t="shared" si="61"/>
        <v>60000</v>
      </c>
      <c r="R120" s="48">
        <v>0</v>
      </c>
      <c r="S120" s="4">
        <v>0</v>
      </c>
      <c r="T120" s="54">
        <v>0</v>
      </c>
      <c r="U120" s="48">
        <v>0</v>
      </c>
      <c r="V120" s="4">
        <v>0</v>
      </c>
      <c r="W120" s="54">
        <v>0</v>
      </c>
      <c r="X120" s="48">
        <v>0</v>
      </c>
      <c r="Y120" s="4">
        <v>0</v>
      </c>
      <c r="Z120" s="54">
        <f t="shared" si="60"/>
        <v>0</v>
      </c>
      <c r="AA120" s="48">
        <v>0</v>
      </c>
      <c r="AB120" s="4">
        <v>0</v>
      </c>
      <c r="AC120" s="54">
        <v>0</v>
      </c>
      <c r="AD120" s="48">
        <v>0</v>
      </c>
      <c r="AE120" s="4">
        <v>0</v>
      </c>
      <c r="AF120" s="54">
        <v>0</v>
      </c>
      <c r="AG120" s="48">
        <v>0</v>
      </c>
      <c r="AH120" s="4">
        <v>0</v>
      </c>
      <c r="AI120" s="54">
        <v>0</v>
      </c>
      <c r="AJ120" s="48">
        <v>0</v>
      </c>
      <c r="AK120" s="4">
        <v>0</v>
      </c>
      <c r="AL120" s="54">
        <v>0</v>
      </c>
      <c r="AM120" s="48">
        <v>0</v>
      </c>
      <c r="AN120" s="4">
        <v>0</v>
      </c>
      <c r="AO120" s="54">
        <v>0</v>
      </c>
      <c r="AP120" s="48">
        <v>0</v>
      </c>
      <c r="AQ120" s="4">
        <v>0</v>
      </c>
      <c r="AR120" s="54">
        <v>0</v>
      </c>
      <c r="AS120" s="48">
        <v>0</v>
      </c>
      <c r="AT120" s="4">
        <v>0</v>
      </c>
      <c r="AU120" s="54">
        <v>0</v>
      </c>
      <c r="AV120" s="48">
        <v>0</v>
      </c>
      <c r="AW120" s="4">
        <v>0</v>
      </c>
      <c r="AX120" s="54">
        <v>0</v>
      </c>
      <c r="AY120" s="48">
        <v>0</v>
      </c>
      <c r="AZ120" s="4">
        <v>0</v>
      </c>
      <c r="BA120" s="54">
        <v>0</v>
      </c>
      <c r="BB120" s="48">
        <v>0</v>
      </c>
      <c r="BC120" s="4">
        <v>0</v>
      </c>
      <c r="BD120" s="54">
        <v>0</v>
      </c>
      <c r="BE120" s="48">
        <v>0</v>
      </c>
      <c r="BF120" s="4">
        <v>0</v>
      </c>
      <c r="BG120" s="54">
        <v>0</v>
      </c>
      <c r="BH120" s="48">
        <v>0</v>
      </c>
      <c r="BI120" s="4">
        <v>0</v>
      </c>
      <c r="BJ120" s="54">
        <v>0</v>
      </c>
      <c r="BK120" s="48">
        <v>34</v>
      </c>
      <c r="BL120" s="4">
        <v>188.8</v>
      </c>
      <c r="BM120" s="54">
        <f t="shared" si="62"/>
        <v>5552.9411764705892</v>
      </c>
      <c r="BN120" s="48">
        <v>0</v>
      </c>
      <c r="BO120" s="4">
        <v>0</v>
      </c>
      <c r="BP120" s="54">
        <v>0</v>
      </c>
      <c r="BQ120" s="48">
        <v>0</v>
      </c>
      <c r="BR120" s="4">
        <v>0</v>
      </c>
      <c r="BS120" s="54">
        <v>0</v>
      </c>
      <c r="BT120" s="48">
        <v>0</v>
      </c>
      <c r="BU120" s="4">
        <v>0</v>
      </c>
      <c r="BV120" s="54">
        <v>0</v>
      </c>
      <c r="BW120" s="48">
        <v>0</v>
      </c>
      <c r="BX120" s="4">
        <v>0</v>
      </c>
      <c r="BY120" s="54">
        <v>0</v>
      </c>
      <c r="BZ120" s="48">
        <v>0</v>
      </c>
      <c r="CA120" s="4">
        <v>0</v>
      </c>
      <c r="CB120" s="54">
        <v>0</v>
      </c>
      <c r="CC120" s="48">
        <v>0</v>
      </c>
      <c r="CD120" s="4">
        <v>0</v>
      </c>
      <c r="CE120" s="54">
        <v>0</v>
      </c>
      <c r="CF120" s="13">
        <f t="shared" si="68"/>
        <v>34.000999999999998</v>
      </c>
      <c r="CG120" s="10">
        <f t="shared" si="69"/>
        <v>188.86</v>
      </c>
    </row>
    <row r="121" spans="1:85" x14ac:dyDescent="0.3">
      <c r="A121" s="66">
        <v>2017</v>
      </c>
      <c r="B121" s="67" t="s">
        <v>16</v>
      </c>
      <c r="C121" s="48">
        <v>0</v>
      </c>
      <c r="D121" s="4">
        <v>0</v>
      </c>
      <c r="E121" s="54">
        <v>0</v>
      </c>
      <c r="F121" s="48">
        <v>0</v>
      </c>
      <c r="G121" s="4">
        <v>0</v>
      </c>
      <c r="H121" s="54">
        <v>0</v>
      </c>
      <c r="I121" s="48">
        <v>0</v>
      </c>
      <c r="J121" s="4">
        <v>0</v>
      </c>
      <c r="K121" s="54">
        <v>0</v>
      </c>
      <c r="L121" s="48">
        <v>0</v>
      </c>
      <c r="M121" s="4">
        <v>0</v>
      </c>
      <c r="N121" s="54">
        <v>0</v>
      </c>
      <c r="O121" s="48">
        <v>0</v>
      </c>
      <c r="P121" s="4">
        <v>0</v>
      </c>
      <c r="Q121" s="54">
        <v>0</v>
      </c>
      <c r="R121" s="48">
        <v>0</v>
      </c>
      <c r="S121" s="4">
        <v>0</v>
      </c>
      <c r="T121" s="54">
        <v>0</v>
      </c>
      <c r="U121" s="48">
        <v>0</v>
      </c>
      <c r="V121" s="4">
        <v>0</v>
      </c>
      <c r="W121" s="54">
        <v>0</v>
      </c>
      <c r="X121" s="48">
        <v>0</v>
      </c>
      <c r="Y121" s="4">
        <v>0</v>
      </c>
      <c r="Z121" s="54">
        <f t="shared" si="60"/>
        <v>0</v>
      </c>
      <c r="AA121" s="48">
        <v>0</v>
      </c>
      <c r="AB121" s="4">
        <v>0</v>
      </c>
      <c r="AC121" s="54">
        <v>0</v>
      </c>
      <c r="AD121" s="48">
        <v>0</v>
      </c>
      <c r="AE121" s="4">
        <v>0</v>
      </c>
      <c r="AF121" s="54">
        <v>0</v>
      </c>
      <c r="AG121" s="48">
        <v>0</v>
      </c>
      <c r="AH121" s="4">
        <v>0</v>
      </c>
      <c r="AI121" s="54">
        <v>0</v>
      </c>
      <c r="AJ121" s="48">
        <v>0</v>
      </c>
      <c r="AK121" s="4">
        <v>0</v>
      </c>
      <c r="AL121" s="54">
        <v>0</v>
      </c>
      <c r="AM121" s="48">
        <v>0</v>
      </c>
      <c r="AN121" s="4">
        <v>0</v>
      </c>
      <c r="AO121" s="54">
        <v>0</v>
      </c>
      <c r="AP121" s="48">
        <v>0</v>
      </c>
      <c r="AQ121" s="4">
        <v>0</v>
      </c>
      <c r="AR121" s="54">
        <v>0</v>
      </c>
      <c r="AS121" s="48">
        <v>0</v>
      </c>
      <c r="AT121" s="4">
        <v>0</v>
      </c>
      <c r="AU121" s="54">
        <v>0</v>
      </c>
      <c r="AV121" s="48">
        <v>0</v>
      </c>
      <c r="AW121" s="4">
        <v>0</v>
      </c>
      <c r="AX121" s="54">
        <v>0</v>
      </c>
      <c r="AY121" s="48">
        <v>0</v>
      </c>
      <c r="AZ121" s="4">
        <v>0</v>
      </c>
      <c r="BA121" s="54">
        <v>0</v>
      </c>
      <c r="BB121" s="48">
        <v>0</v>
      </c>
      <c r="BC121" s="4">
        <v>0</v>
      </c>
      <c r="BD121" s="54">
        <v>0</v>
      </c>
      <c r="BE121" s="48">
        <v>0</v>
      </c>
      <c r="BF121" s="4">
        <v>0</v>
      </c>
      <c r="BG121" s="54">
        <v>0</v>
      </c>
      <c r="BH121" s="48">
        <v>0</v>
      </c>
      <c r="BI121" s="4">
        <v>0</v>
      </c>
      <c r="BJ121" s="54">
        <v>0</v>
      </c>
      <c r="BK121" s="48">
        <v>0</v>
      </c>
      <c r="BL121" s="4">
        <v>0</v>
      </c>
      <c r="BM121" s="54">
        <v>0</v>
      </c>
      <c r="BN121" s="48">
        <v>0</v>
      </c>
      <c r="BO121" s="4">
        <v>0</v>
      </c>
      <c r="BP121" s="54">
        <v>0</v>
      </c>
      <c r="BQ121" s="48">
        <v>0</v>
      </c>
      <c r="BR121" s="4">
        <v>0</v>
      </c>
      <c r="BS121" s="54">
        <v>0</v>
      </c>
      <c r="BT121" s="48">
        <v>0</v>
      </c>
      <c r="BU121" s="4">
        <v>0</v>
      </c>
      <c r="BV121" s="54">
        <v>0</v>
      </c>
      <c r="BW121" s="48">
        <v>0</v>
      </c>
      <c r="BX121" s="4">
        <v>0</v>
      </c>
      <c r="BY121" s="54">
        <v>0</v>
      </c>
      <c r="BZ121" s="48">
        <v>0</v>
      </c>
      <c r="CA121" s="4">
        <v>0</v>
      </c>
      <c r="CB121" s="54">
        <v>0</v>
      </c>
      <c r="CC121" s="48">
        <v>17</v>
      </c>
      <c r="CD121" s="4">
        <v>77.38</v>
      </c>
      <c r="CE121" s="54">
        <f t="shared" si="67"/>
        <v>4551.7647058823532</v>
      </c>
      <c r="CF121" s="13">
        <f t="shared" si="68"/>
        <v>17</v>
      </c>
      <c r="CG121" s="10">
        <f t="shared" si="69"/>
        <v>77.38</v>
      </c>
    </row>
    <row r="122" spans="1:85" ht="15" thickBot="1" x14ac:dyDescent="0.35">
      <c r="A122" s="68"/>
      <c r="B122" s="69" t="s">
        <v>17</v>
      </c>
      <c r="C122" s="61">
        <f>SUM(C110:C121)</f>
        <v>0</v>
      </c>
      <c r="D122" s="41">
        <f>SUM(D110:D121)</f>
        <v>0</v>
      </c>
      <c r="E122" s="62"/>
      <c r="F122" s="61">
        <f>SUM(F110:F121)</f>
        <v>0</v>
      </c>
      <c r="G122" s="41">
        <f>SUM(G110:G121)</f>
        <v>0</v>
      </c>
      <c r="H122" s="62"/>
      <c r="I122" s="61">
        <f>SUM(I110:I121)</f>
        <v>0</v>
      </c>
      <c r="J122" s="41">
        <f>SUM(J110:J121)</f>
        <v>0</v>
      </c>
      <c r="K122" s="62"/>
      <c r="L122" s="61">
        <f>SUM(L110:L121)</f>
        <v>0</v>
      </c>
      <c r="M122" s="41">
        <f>SUM(M110:M121)</f>
        <v>0</v>
      </c>
      <c r="N122" s="62"/>
      <c r="O122" s="61">
        <f>SUM(O110:O121)</f>
        <v>1.2129999999999999</v>
      </c>
      <c r="P122" s="41">
        <f>SUM(P110:P121)</f>
        <v>23.27</v>
      </c>
      <c r="Q122" s="62"/>
      <c r="R122" s="61">
        <f>SUM(R110:R121)</f>
        <v>0</v>
      </c>
      <c r="S122" s="41">
        <f>SUM(S110:S121)</f>
        <v>0</v>
      </c>
      <c r="T122" s="62"/>
      <c r="U122" s="61">
        <f>SUM(U110:U121)</f>
        <v>0.125</v>
      </c>
      <c r="V122" s="41">
        <f>SUM(V110:V121)</f>
        <v>2.38</v>
      </c>
      <c r="W122" s="62"/>
      <c r="X122" s="61">
        <f t="shared" ref="X122:Y122" si="71">SUM(X110:X121)</f>
        <v>0</v>
      </c>
      <c r="Y122" s="41">
        <f t="shared" si="71"/>
        <v>0</v>
      </c>
      <c r="Z122" s="62"/>
      <c r="AA122" s="61">
        <f>SUM(AA110:AA121)</f>
        <v>7.5</v>
      </c>
      <c r="AB122" s="41">
        <f>SUM(AB110:AB121)</f>
        <v>79.289999999999992</v>
      </c>
      <c r="AC122" s="62"/>
      <c r="AD122" s="61">
        <f>SUM(AD110:AD121)</f>
        <v>0</v>
      </c>
      <c r="AE122" s="41">
        <f>SUM(AE110:AE121)</f>
        <v>0</v>
      </c>
      <c r="AF122" s="62"/>
      <c r="AG122" s="61">
        <f>SUM(AG110:AG121)</f>
        <v>0</v>
      </c>
      <c r="AH122" s="41">
        <f>SUM(AH110:AH121)</f>
        <v>0</v>
      </c>
      <c r="AI122" s="62"/>
      <c r="AJ122" s="61">
        <f>SUM(AJ110:AJ121)</f>
        <v>0</v>
      </c>
      <c r="AK122" s="41">
        <f>SUM(AK110:AK121)</f>
        <v>0</v>
      </c>
      <c r="AL122" s="62"/>
      <c r="AM122" s="61">
        <f>SUM(AM110:AM121)</f>
        <v>0</v>
      </c>
      <c r="AN122" s="41">
        <f>SUM(AN110:AN121)</f>
        <v>0</v>
      </c>
      <c r="AO122" s="62"/>
      <c r="AP122" s="61">
        <f>SUM(AP110:AP121)</f>
        <v>0</v>
      </c>
      <c r="AQ122" s="41">
        <f>SUM(AQ110:AQ121)</f>
        <v>0</v>
      </c>
      <c r="AR122" s="62"/>
      <c r="AS122" s="61">
        <f>SUM(AS110:AS121)</f>
        <v>0</v>
      </c>
      <c r="AT122" s="41">
        <f>SUM(AT110:AT121)</f>
        <v>0</v>
      </c>
      <c r="AU122" s="62"/>
      <c r="AV122" s="61">
        <f>SUM(AV110:AV121)</f>
        <v>0</v>
      </c>
      <c r="AW122" s="41">
        <f>SUM(AW110:AW121)</f>
        <v>0</v>
      </c>
      <c r="AX122" s="62"/>
      <c r="AY122" s="61">
        <f>SUM(AY110:AY121)</f>
        <v>0</v>
      </c>
      <c r="AZ122" s="41">
        <f>SUM(AZ110:AZ121)</f>
        <v>0</v>
      </c>
      <c r="BA122" s="62"/>
      <c r="BB122" s="61">
        <f>SUM(BB110:BB121)</f>
        <v>0.25</v>
      </c>
      <c r="BC122" s="41">
        <f>SUM(BC110:BC121)</f>
        <v>8</v>
      </c>
      <c r="BD122" s="62"/>
      <c r="BE122" s="61">
        <f>SUM(BE110:BE121)</f>
        <v>0</v>
      </c>
      <c r="BF122" s="41">
        <f>SUM(BF110:BF121)</f>
        <v>0</v>
      </c>
      <c r="BG122" s="62"/>
      <c r="BH122" s="61">
        <f>SUM(BH110:BH121)</f>
        <v>0</v>
      </c>
      <c r="BI122" s="41">
        <f>SUM(BI110:BI121)</f>
        <v>0</v>
      </c>
      <c r="BJ122" s="62"/>
      <c r="BK122" s="61">
        <f>SUM(BK110:BK121)</f>
        <v>34.020000000000003</v>
      </c>
      <c r="BL122" s="41">
        <f>SUM(BL110:BL121)</f>
        <v>190.78</v>
      </c>
      <c r="BM122" s="62"/>
      <c r="BN122" s="61">
        <f>SUM(BN110:BN121)</f>
        <v>0</v>
      </c>
      <c r="BO122" s="41">
        <f>SUM(BO110:BO121)</f>
        <v>0</v>
      </c>
      <c r="BP122" s="62"/>
      <c r="BQ122" s="61">
        <f>SUM(BQ110:BQ121)</f>
        <v>5.0000000000000001E-3</v>
      </c>
      <c r="BR122" s="41">
        <f>SUM(BR110:BR121)</f>
        <v>0.78</v>
      </c>
      <c r="BS122" s="62"/>
      <c r="BT122" s="61">
        <f>SUM(BT110:BT121)</f>
        <v>0</v>
      </c>
      <c r="BU122" s="41">
        <f>SUM(BU110:BU121)</f>
        <v>0</v>
      </c>
      <c r="BV122" s="62"/>
      <c r="BW122" s="61">
        <f>SUM(BW110:BW121)</f>
        <v>0</v>
      </c>
      <c r="BX122" s="41">
        <f>SUM(BX110:BX121)</f>
        <v>0</v>
      </c>
      <c r="BY122" s="62"/>
      <c r="BZ122" s="61">
        <f>SUM(BZ110:BZ121)</f>
        <v>3</v>
      </c>
      <c r="CA122" s="41">
        <f>SUM(CA110:CA121)</f>
        <v>33</v>
      </c>
      <c r="CB122" s="62"/>
      <c r="CC122" s="61">
        <f>SUM(CC110:CC121)</f>
        <v>119.13300000000001</v>
      </c>
      <c r="CD122" s="41">
        <f>SUM(CD110:CD121)</f>
        <v>512.42000000000007</v>
      </c>
      <c r="CE122" s="62"/>
      <c r="CF122" s="42">
        <f t="shared" si="68"/>
        <v>165.24600000000001</v>
      </c>
      <c r="CG122" s="43">
        <f t="shared" si="69"/>
        <v>849.92</v>
      </c>
    </row>
    <row r="123" spans="1:85" x14ac:dyDescent="0.3">
      <c r="A123" s="66">
        <v>2018</v>
      </c>
      <c r="B123" s="71" t="s">
        <v>5</v>
      </c>
      <c r="C123" s="52">
        <v>0</v>
      </c>
      <c r="D123" s="16">
        <v>0</v>
      </c>
      <c r="E123" s="54">
        <v>0</v>
      </c>
      <c r="F123" s="52">
        <v>0</v>
      </c>
      <c r="G123" s="16">
        <v>0</v>
      </c>
      <c r="H123" s="54">
        <v>0</v>
      </c>
      <c r="I123" s="52">
        <v>0</v>
      </c>
      <c r="J123" s="16">
        <v>0</v>
      </c>
      <c r="K123" s="54">
        <v>0</v>
      </c>
      <c r="L123" s="52">
        <v>0</v>
      </c>
      <c r="M123" s="16">
        <v>0</v>
      </c>
      <c r="N123" s="54">
        <v>0</v>
      </c>
      <c r="O123" s="52">
        <v>0</v>
      </c>
      <c r="P123" s="16">
        <v>0</v>
      </c>
      <c r="Q123" s="54">
        <v>0</v>
      </c>
      <c r="R123" s="52">
        <v>0</v>
      </c>
      <c r="S123" s="16">
        <v>0</v>
      </c>
      <c r="T123" s="54">
        <v>0</v>
      </c>
      <c r="U123" s="52">
        <v>0</v>
      </c>
      <c r="V123" s="16">
        <v>0</v>
      </c>
      <c r="W123" s="54">
        <v>0</v>
      </c>
      <c r="X123" s="52">
        <v>0</v>
      </c>
      <c r="Y123" s="16">
        <v>0</v>
      </c>
      <c r="Z123" s="54">
        <f t="shared" ref="Z123:Z134" si="72">IF(X123=0,0,Y123/X123*1000)</f>
        <v>0</v>
      </c>
      <c r="AA123" s="52">
        <v>1</v>
      </c>
      <c r="AB123" s="16">
        <v>11.7</v>
      </c>
      <c r="AC123" s="54">
        <f t="shared" ref="AC123:AC134" si="73">AB123/AA123*1000</f>
        <v>11700</v>
      </c>
      <c r="AD123" s="52">
        <v>0</v>
      </c>
      <c r="AE123" s="16">
        <v>0</v>
      </c>
      <c r="AF123" s="54">
        <v>0</v>
      </c>
      <c r="AG123" s="52">
        <v>0</v>
      </c>
      <c r="AH123" s="16">
        <v>0</v>
      </c>
      <c r="AI123" s="54">
        <v>0</v>
      </c>
      <c r="AJ123" s="52">
        <v>0</v>
      </c>
      <c r="AK123" s="16">
        <v>0</v>
      </c>
      <c r="AL123" s="54">
        <v>0</v>
      </c>
      <c r="AM123" s="52">
        <v>0</v>
      </c>
      <c r="AN123" s="16">
        <v>0</v>
      </c>
      <c r="AO123" s="54">
        <v>0</v>
      </c>
      <c r="AP123" s="52">
        <v>0</v>
      </c>
      <c r="AQ123" s="16">
        <v>0</v>
      </c>
      <c r="AR123" s="54">
        <v>0</v>
      </c>
      <c r="AS123" s="52">
        <v>0</v>
      </c>
      <c r="AT123" s="16">
        <v>0</v>
      </c>
      <c r="AU123" s="54">
        <v>0</v>
      </c>
      <c r="AV123" s="52">
        <v>0</v>
      </c>
      <c r="AW123" s="16">
        <v>0</v>
      </c>
      <c r="AX123" s="54">
        <v>0</v>
      </c>
      <c r="AY123" s="52">
        <v>0</v>
      </c>
      <c r="AZ123" s="16">
        <v>0</v>
      </c>
      <c r="BA123" s="54">
        <v>0</v>
      </c>
      <c r="BB123" s="52">
        <v>0</v>
      </c>
      <c r="BC123" s="16">
        <v>0</v>
      </c>
      <c r="BD123" s="54">
        <v>0</v>
      </c>
      <c r="BE123" s="52">
        <v>0</v>
      </c>
      <c r="BF123" s="16">
        <v>0</v>
      </c>
      <c r="BG123" s="54">
        <v>0</v>
      </c>
      <c r="BH123" s="52">
        <v>0</v>
      </c>
      <c r="BI123" s="16">
        <v>0</v>
      </c>
      <c r="BJ123" s="54">
        <v>0</v>
      </c>
      <c r="BK123" s="52">
        <v>0</v>
      </c>
      <c r="BL123" s="16">
        <v>0</v>
      </c>
      <c r="BM123" s="54">
        <v>0</v>
      </c>
      <c r="BN123" s="52">
        <v>0</v>
      </c>
      <c r="BO123" s="16">
        <v>0</v>
      </c>
      <c r="BP123" s="54">
        <v>0</v>
      </c>
      <c r="BQ123" s="52">
        <v>5.0000000000000001E-3</v>
      </c>
      <c r="BR123" s="16">
        <v>0.85</v>
      </c>
      <c r="BS123" s="54">
        <f t="shared" ref="BS123:BS130" si="74">BR123/BQ123*1000</f>
        <v>170000</v>
      </c>
      <c r="BT123" s="52">
        <v>0</v>
      </c>
      <c r="BU123" s="16">
        <v>0</v>
      </c>
      <c r="BV123" s="54">
        <v>0</v>
      </c>
      <c r="BW123" s="52">
        <v>0</v>
      </c>
      <c r="BX123" s="16">
        <v>0</v>
      </c>
      <c r="BY123" s="54">
        <v>0</v>
      </c>
      <c r="BZ123" s="52">
        <v>0</v>
      </c>
      <c r="CA123" s="16">
        <v>0</v>
      </c>
      <c r="CB123" s="54">
        <v>0</v>
      </c>
      <c r="CC123" s="52">
        <v>0</v>
      </c>
      <c r="CD123" s="16">
        <v>0</v>
      </c>
      <c r="CE123" s="54">
        <v>0</v>
      </c>
      <c r="CF123" s="18">
        <f t="shared" si="68"/>
        <v>1.0049999999999999</v>
      </c>
      <c r="CG123" s="17">
        <f t="shared" si="69"/>
        <v>12.549999999999999</v>
      </c>
    </row>
    <row r="124" spans="1:85" x14ac:dyDescent="0.3">
      <c r="A124" s="66">
        <v>2018</v>
      </c>
      <c r="B124" s="67" t="s">
        <v>6</v>
      </c>
      <c r="C124" s="48">
        <v>0</v>
      </c>
      <c r="D124" s="4">
        <v>0</v>
      </c>
      <c r="E124" s="54">
        <v>0</v>
      </c>
      <c r="F124" s="48">
        <v>0</v>
      </c>
      <c r="G124" s="4">
        <v>0</v>
      </c>
      <c r="H124" s="54">
        <v>0</v>
      </c>
      <c r="I124" s="48">
        <v>0</v>
      </c>
      <c r="J124" s="4">
        <v>0</v>
      </c>
      <c r="K124" s="54">
        <v>0</v>
      </c>
      <c r="L124" s="48">
        <v>0</v>
      </c>
      <c r="M124" s="4">
        <v>0</v>
      </c>
      <c r="N124" s="54">
        <v>0</v>
      </c>
      <c r="O124" s="48">
        <v>0.2</v>
      </c>
      <c r="P124" s="4">
        <v>10.14</v>
      </c>
      <c r="Q124" s="54">
        <f t="shared" ref="Q124:Q142" si="75">P124/O124*1000</f>
        <v>50700</v>
      </c>
      <c r="R124" s="48">
        <v>0</v>
      </c>
      <c r="S124" s="4">
        <v>0</v>
      </c>
      <c r="T124" s="54">
        <v>0</v>
      </c>
      <c r="U124" s="48">
        <v>0</v>
      </c>
      <c r="V124" s="4">
        <v>0</v>
      </c>
      <c r="W124" s="54">
        <v>0</v>
      </c>
      <c r="X124" s="48">
        <v>0</v>
      </c>
      <c r="Y124" s="4">
        <v>0</v>
      </c>
      <c r="Z124" s="54">
        <f t="shared" si="72"/>
        <v>0</v>
      </c>
      <c r="AA124" s="48">
        <v>3</v>
      </c>
      <c r="AB124" s="4">
        <v>35.1</v>
      </c>
      <c r="AC124" s="54">
        <f t="shared" si="73"/>
        <v>11700.000000000002</v>
      </c>
      <c r="AD124" s="48">
        <v>0</v>
      </c>
      <c r="AE124" s="4">
        <v>0</v>
      </c>
      <c r="AF124" s="54">
        <v>0</v>
      </c>
      <c r="AG124" s="48">
        <v>0</v>
      </c>
      <c r="AH124" s="4">
        <v>0</v>
      </c>
      <c r="AI124" s="54">
        <v>0</v>
      </c>
      <c r="AJ124" s="48">
        <v>0</v>
      </c>
      <c r="AK124" s="4">
        <v>0</v>
      </c>
      <c r="AL124" s="54">
        <v>0</v>
      </c>
      <c r="AM124" s="48">
        <v>0</v>
      </c>
      <c r="AN124" s="4">
        <v>0</v>
      </c>
      <c r="AO124" s="54">
        <v>0</v>
      </c>
      <c r="AP124" s="48">
        <v>0</v>
      </c>
      <c r="AQ124" s="4">
        <v>0</v>
      </c>
      <c r="AR124" s="54">
        <v>0</v>
      </c>
      <c r="AS124" s="48">
        <v>0</v>
      </c>
      <c r="AT124" s="4">
        <v>0</v>
      </c>
      <c r="AU124" s="54">
        <v>0</v>
      </c>
      <c r="AV124" s="48">
        <v>0</v>
      </c>
      <c r="AW124" s="4">
        <v>0</v>
      </c>
      <c r="AX124" s="54">
        <v>0</v>
      </c>
      <c r="AY124" s="48">
        <v>0</v>
      </c>
      <c r="AZ124" s="4">
        <v>0</v>
      </c>
      <c r="BA124" s="54">
        <v>0</v>
      </c>
      <c r="BB124" s="48">
        <v>0</v>
      </c>
      <c r="BC124" s="4">
        <v>0</v>
      </c>
      <c r="BD124" s="54">
        <v>0</v>
      </c>
      <c r="BE124" s="48">
        <v>0</v>
      </c>
      <c r="BF124" s="4">
        <v>0</v>
      </c>
      <c r="BG124" s="54">
        <v>0</v>
      </c>
      <c r="BH124" s="48">
        <v>0</v>
      </c>
      <c r="BI124" s="4">
        <v>0</v>
      </c>
      <c r="BJ124" s="54">
        <v>0</v>
      </c>
      <c r="BK124" s="48">
        <v>0</v>
      </c>
      <c r="BL124" s="4">
        <v>0</v>
      </c>
      <c r="BM124" s="54">
        <v>0</v>
      </c>
      <c r="BN124" s="48">
        <v>0</v>
      </c>
      <c r="BO124" s="4">
        <v>0</v>
      </c>
      <c r="BP124" s="54">
        <v>0</v>
      </c>
      <c r="BQ124" s="48">
        <v>0</v>
      </c>
      <c r="BR124" s="4">
        <v>0</v>
      </c>
      <c r="BS124" s="54">
        <v>0</v>
      </c>
      <c r="BT124" s="48">
        <v>0</v>
      </c>
      <c r="BU124" s="4">
        <v>0</v>
      </c>
      <c r="BV124" s="54">
        <v>0</v>
      </c>
      <c r="BW124" s="48">
        <v>0</v>
      </c>
      <c r="BX124" s="4">
        <v>0</v>
      </c>
      <c r="BY124" s="54">
        <v>0</v>
      </c>
      <c r="BZ124" s="48">
        <v>0</v>
      </c>
      <c r="CA124" s="4">
        <v>0</v>
      </c>
      <c r="CB124" s="54">
        <v>0</v>
      </c>
      <c r="CC124" s="48">
        <v>0.7</v>
      </c>
      <c r="CD124" s="4">
        <v>8.69</v>
      </c>
      <c r="CE124" s="54">
        <f t="shared" ref="CE124" si="76">CD124/CC124*1000</f>
        <v>12414.285714285714</v>
      </c>
      <c r="CF124" s="13">
        <f t="shared" si="68"/>
        <v>3.9</v>
      </c>
      <c r="CG124" s="10">
        <f t="shared" si="69"/>
        <v>53.93</v>
      </c>
    </row>
    <row r="125" spans="1:85" x14ac:dyDescent="0.3">
      <c r="A125" s="66">
        <v>2018</v>
      </c>
      <c r="B125" s="67" t="s">
        <v>7</v>
      </c>
      <c r="C125" s="48">
        <v>0</v>
      </c>
      <c r="D125" s="4">
        <v>0</v>
      </c>
      <c r="E125" s="54">
        <v>0</v>
      </c>
      <c r="F125" s="48">
        <v>0</v>
      </c>
      <c r="G125" s="4">
        <v>0</v>
      </c>
      <c r="H125" s="54">
        <v>0</v>
      </c>
      <c r="I125" s="48">
        <v>0</v>
      </c>
      <c r="J125" s="4">
        <v>0</v>
      </c>
      <c r="K125" s="54">
        <v>0</v>
      </c>
      <c r="L125" s="48">
        <v>0</v>
      </c>
      <c r="M125" s="4">
        <v>0</v>
      </c>
      <c r="N125" s="54">
        <v>0</v>
      </c>
      <c r="O125" s="48">
        <v>0</v>
      </c>
      <c r="P125" s="4">
        <v>0</v>
      </c>
      <c r="Q125" s="54">
        <v>0</v>
      </c>
      <c r="R125" s="48">
        <v>0</v>
      </c>
      <c r="S125" s="4">
        <v>0</v>
      </c>
      <c r="T125" s="54">
        <v>0</v>
      </c>
      <c r="U125" s="48">
        <v>0</v>
      </c>
      <c r="V125" s="4">
        <v>0</v>
      </c>
      <c r="W125" s="54">
        <v>0</v>
      </c>
      <c r="X125" s="48">
        <v>0</v>
      </c>
      <c r="Y125" s="4">
        <v>0</v>
      </c>
      <c r="Z125" s="54">
        <f t="shared" si="72"/>
        <v>0</v>
      </c>
      <c r="AA125" s="48">
        <v>18</v>
      </c>
      <c r="AB125" s="4">
        <v>210.6</v>
      </c>
      <c r="AC125" s="54">
        <f t="shared" si="73"/>
        <v>11700</v>
      </c>
      <c r="AD125" s="48">
        <v>0</v>
      </c>
      <c r="AE125" s="4">
        <v>0</v>
      </c>
      <c r="AF125" s="54">
        <v>0</v>
      </c>
      <c r="AG125" s="48">
        <v>0</v>
      </c>
      <c r="AH125" s="4">
        <v>0</v>
      </c>
      <c r="AI125" s="54">
        <v>0</v>
      </c>
      <c r="AJ125" s="48">
        <v>0</v>
      </c>
      <c r="AK125" s="4">
        <v>0</v>
      </c>
      <c r="AL125" s="54">
        <v>0</v>
      </c>
      <c r="AM125" s="48">
        <v>0</v>
      </c>
      <c r="AN125" s="4">
        <v>0</v>
      </c>
      <c r="AO125" s="54">
        <v>0</v>
      </c>
      <c r="AP125" s="48">
        <v>0</v>
      </c>
      <c r="AQ125" s="4">
        <v>0</v>
      </c>
      <c r="AR125" s="54">
        <v>0</v>
      </c>
      <c r="AS125" s="48">
        <v>0</v>
      </c>
      <c r="AT125" s="4">
        <v>0</v>
      </c>
      <c r="AU125" s="54">
        <v>0</v>
      </c>
      <c r="AV125" s="48">
        <v>0</v>
      </c>
      <c r="AW125" s="4">
        <v>0</v>
      </c>
      <c r="AX125" s="54">
        <v>0</v>
      </c>
      <c r="AY125" s="48">
        <v>0</v>
      </c>
      <c r="AZ125" s="4">
        <v>0</v>
      </c>
      <c r="BA125" s="54">
        <v>0</v>
      </c>
      <c r="BB125" s="48">
        <v>0</v>
      </c>
      <c r="BC125" s="4">
        <v>0</v>
      </c>
      <c r="BD125" s="54">
        <v>0</v>
      </c>
      <c r="BE125" s="48">
        <v>0</v>
      </c>
      <c r="BF125" s="4">
        <v>0</v>
      </c>
      <c r="BG125" s="54">
        <v>0</v>
      </c>
      <c r="BH125" s="48">
        <v>0</v>
      </c>
      <c r="BI125" s="4">
        <v>0</v>
      </c>
      <c r="BJ125" s="54">
        <v>0</v>
      </c>
      <c r="BK125" s="48">
        <v>0</v>
      </c>
      <c r="BL125" s="4">
        <v>0</v>
      </c>
      <c r="BM125" s="54">
        <v>0</v>
      </c>
      <c r="BN125" s="48">
        <v>0</v>
      </c>
      <c r="BO125" s="4">
        <v>0</v>
      </c>
      <c r="BP125" s="54">
        <v>0</v>
      </c>
      <c r="BQ125" s="48">
        <v>0</v>
      </c>
      <c r="BR125" s="4">
        <v>0</v>
      </c>
      <c r="BS125" s="54">
        <v>0</v>
      </c>
      <c r="BT125" s="48">
        <v>0</v>
      </c>
      <c r="BU125" s="4">
        <v>0</v>
      </c>
      <c r="BV125" s="54">
        <v>0</v>
      </c>
      <c r="BW125" s="48">
        <v>0</v>
      </c>
      <c r="BX125" s="4">
        <v>0</v>
      </c>
      <c r="BY125" s="54">
        <v>0</v>
      </c>
      <c r="BZ125" s="48">
        <v>0</v>
      </c>
      <c r="CA125" s="4">
        <v>0</v>
      </c>
      <c r="CB125" s="54">
        <v>0</v>
      </c>
      <c r="CC125" s="48">
        <v>0</v>
      </c>
      <c r="CD125" s="4">
        <v>0</v>
      </c>
      <c r="CE125" s="54">
        <v>0</v>
      </c>
      <c r="CF125" s="13">
        <f t="shared" si="68"/>
        <v>18</v>
      </c>
      <c r="CG125" s="10">
        <f t="shared" si="69"/>
        <v>210.6</v>
      </c>
    </row>
    <row r="126" spans="1:85" x14ac:dyDescent="0.3">
      <c r="A126" s="66">
        <v>2018</v>
      </c>
      <c r="B126" s="67" t="s">
        <v>8</v>
      </c>
      <c r="C126" s="48">
        <v>0</v>
      </c>
      <c r="D126" s="4">
        <v>0</v>
      </c>
      <c r="E126" s="54">
        <v>0</v>
      </c>
      <c r="F126" s="48">
        <v>0</v>
      </c>
      <c r="G126" s="4">
        <v>0</v>
      </c>
      <c r="H126" s="54">
        <v>0</v>
      </c>
      <c r="I126" s="48">
        <v>0</v>
      </c>
      <c r="J126" s="4">
        <v>0</v>
      </c>
      <c r="K126" s="54">
        <v>0</v>
      </c>
      <c r="L126" s="48">
        <v>0</v>
      </c>
      <c r="M126" s="4">
        <v>0</v>
      </c>
      <c r="N126" s="54">
        <v>0</v>
      </c>
      <c r="O126" s="48">
        <v>0</v>
      </c>
      <c r="P126" s="4">
        <v>0</v>
      </c>
      <c r="Q126" s="54">
        <v>0</v>
      </c>
      <c r="R126" s="48">
        <v>0</v>
      </c>
      <c r="S126" s="4">
        <v>0</v>
      </c>
      <c r="T126" s="54">
        <v>0</v>
      </c>
      <c r="U126" s="48">
        <v>0</v>
      </c>
      <c r="V126" s="4">
        <v>0</v>
      </c>
      <c r="W126" s="54">
        <v>0</v>
      </c>
      <c r="X126" s="48">
        <v>0</v>
      </c>
      <c r="Y126" s="4">
        <v>0</v>
      </c>
      <c r="Z126" s="54">
        <f t="shared" si="72"/>
        <v>0</v>
      </c>
      <c r="AA126" s="48">
        <v>0</v>
      </c>
      <c r="AB126" s="4">
        <v>0</v>
      </c>
      <c r="AC126" s="54">
        <v>0</v>
      </c>
      <c r="AD126" s="48">
        <v>0</v>
      </c>
      <c r="AE126" s="4">
        <v>0</v>
      </c>
      <c r="AF126" s="54">
        <v>0</v>
      </c>
      <c r="AG126" s="48">
        <v>0</v>
      </c>
      <c r="AH126" s="4">
        <v>0</v>
      </c>
      <c r="AI126" s="54">
        <v>0</v>
      </c>
      <c r="AJ126" s="48">
        <v>0</v>
      </c>
      <c r="AK126" s="4">
        <v>0</v>
      </c>
      <c r="AL126" s="54">
        <v>0</v>
      </c>
      <c r="AM126" s="48">
        <v>0</v>
      </c>
      <c r="AN126" s="4">
        <v>0</v>
      </c>
      <c r="AO126" s="54">
        <v>0</v>
      </c>
      <c r="AP126" s="48">
        <v>0</v>
      </c>
      <c r="AQ126" s="4">
        <v>0</v>
      </c>
      <c r="AR126" s="54">
        <v>0</v>
      </c>
      <c r="AS126" s="48">
        <v>0</v>
      </c>
      <c r="AT126" s="4">
        <v>0</v>
      </c>
      <c r="AU126" s="54">
        <v>0</v>
      </c>
      <c r="AV126" s="48">
        <v>0</v>
      </c>
      <c r="AW126" s="4">
        <v>0</v>
      </c>
      <c r="AX126" s="54">
        <v>0</v>
      </c>
      <c r="AY126" s="48">
        <v>0</v>
      </c>
      <c r="AZ126" s="4">
        <v>0</v>
      </c>
      <c r="BA126" s="54">
        <v>0</v>
      </c>
      <c r="BB126" s="48">
        <v>0</v>
      </c>
      <c r="BC126" s="4">
        <v>0</v>
      </c>
      <c r="BD126" s="54">
        <v>0</v>
      </c>
      <c r="BE126" s="48">
        <v>0</v>
      </c>
      <c r="BF126" s="4">
        <v>0</v>
      </c>
      <c r="BG126" s="54">
        <v>0</v>
      </c>
      <c r="BH126" s="48">
        <v>1</v>
      </c>
      <c r="BI126" s="4">
        <v>3.08</v>
      </c>
      <c r="BJ126" s="54">
        <f t="shared" ref="BJ126:BJ133" si="77">BI126/BH126*1000</f>
        <v>3080</v>
      </c>
      <c r="BK126" s="48">
        <v>0</v>
      </c>
      <c r="BL126" s="4">
        <v>0</v>
      </c>
      <c r="BM126" s="54">
        <v>0</v>
      </c>
      <c r="BN126" s="48">
        <v>0</v>
      </c>
      <c r="BO126" s="4">
        <v>0</v>
      </c>
      <c r="BP126" s="54">
        <v>0</v>
      </c>
      <c r="BQ126" s="48">
        <v>0</v>
      </c>
      <c r="BR126" s="4">
        <v>0</v>
      </c>
      <c r="BS126" s="54">
        <v>0</v>
      </c>
      <c r="BT126" s="48">
        <v>0</v>
      </c>
      <c r="BU126" s="4">
        <v>0</v>
      </c>
      <c r="BV126" s="54">
        <v>0</v>
      </c>
      <c r="BW126" s="48">
        <v>0</v>
      </c>
      <c r="BX126" s="4">
        <v>0</v>
      </c>
      <c r="BY126" s="54">
        <v>0</v>
      </c>
      <c r="BZ126" s="48">
        <v>0</v>
      </c>
      <c r="CA126" s="4">
        <v>0</v>
      </c>
      <c r="CB126" s="54">
        <v>0</v>
      </c>
      <c r="CC126" s="48">
        <v>0</v>
      </c>
      <c r="CD126" s="4">
        <v>0</v>
      </c>
      <c r="CE126" s="54">
        <v>0</v>
      </c>
      <c r="CF126" s="13">
        <f t="shared" si="68"/>
        <v>1</v>
      </c>
      <c r="CG126" s="10">
        <f t="shared" si="69"/>
        <v>3.08</v>
      </c>
    </row>
    <row r="127" spans="1:85" x14ac:dyDescent="0.3">
      <c r="A127" s="66">
        <v>2018</v>
      </c>
      <c r="B127" s="67" t="s">
        <v>9</v>
      </c>
      <c r="C127" s="48">
        <v>0</v>
      </c>
      <c r="D127" s="4">
        <v>0</v>
      </c>
      <c r="E127" s="54">
        <v>0</v>
      </c>
      <c r="F127" s="48">
        <v>0</v>
      </c>
      <c r="G127" s="4">
        <v>0</v>
      </c>
      <c r="H127" s="54">
        <v>0</v>
      </c>
      <c r="I127" s="48">
        <v>0</v>
      </c>
      <c r="J127" s="4">
        <v>0</v>
      </c>
      <c r="K127" s="54">
        <v>0</v>
      </c>
      <c r="L127" s="48">
        <v>0</v>
      </c>
      <c r="M127" s="4">
        <v>0</v>
      </c>
      <c r="N127" s="54">
        <v>0</v>
      </c>
      <c r="O127" s="48">
        <v>0</v>
      </c>
      <c r="P127" s="4">
        <v>0</v>
      </c>
      <c r="Q127" s="54">
        <v>0</v>
      </c>
      <c r="R127" s="48">
        <v>0</v>
      </c>
      <c r="S127" s="4">
        <v>0</v>
      </c>
      <c r="T127" s="54">
        <v>0</v>
      </c>
      <c r="U127" s="48">
        <v>0</v>
      </c>
      <c r="V127" s="4">
        <v>0</v>
      </c>
      <c r="W127" s="54">
        <v>0</v>
      </c>
      <c r="X127" s="48">
        <v>0</v>
      </c>
      <c r="Y127" s="4">
        <v>0</v>
      </c>
      <c r="Z127" s="54">
        <f t="shared" si="72"/>
        <v>0</v>
      </c>
      <c r="AA127" s="48">
        <v>0</v>
      </c>
      <c r="AB127" s="4">
        <v>0</v>
      </c>
      <c r="AC127" s="54">
        <v>0</v>
      </c>
      <c r="AD127" s="48">
        <v>0</v>
      </c>
      <c r="AE127" s="4">
        <v>0</v>
      </c>
      <c r="AF127" s="54">
        <v>0</v>
      </c>
      <c r="AG127" s="48">
        <v>0</v>
      </c>
      <c r="AH127" s="4">
        <v>0</v>
      </c>
      <c r="AI127" s="54">
        <v>0</v>
      </c>
      <c r="AJ127" s="48">
        <v>0</v>
      </c>
      <c r="AK127" s="4">
        <v>0</v>
      </c>
      <c r="AL127" s="54">
        <v>0</v>
      </c>
      <c r="AM127" s="48">
        <v>0</v>
      </c>
      <c r="AN127" s="4">
        <v>0</v>
      </c>
      <c r="AO127" s="54">
        <v>0</v>
      </c>
      <c r="AP127" s="48">
        <v>0</v>
      </c>
      <c r="AQ127" s="4">
        <v>0</v>
      </c>
      <c r="AR127" s="54">
        <v>0</v>
      </c>
      <c r="AS127" s="48">
        <v>0</v>
      </c>
      <c r="AT127" s="4">
        <v>0</v>
      </c>
      <c r="AU127" s="54">
        <v>0</v>
      </c>
      <c r="AV127" s="48">
        <v>0</v>
      </c>
      <c r="AW127" s="4">
        <v>0</v>
      </c>
      <c r="AX127" s="54">
        <v>0</v>
      </c>
      <c r="AY127" s="48">
        <v>0</v>
      </c>
      <c r="AZ127" s="4">
        <v>0</v>
      </c>
      <c r="BA127" s="54">
        <v>0</v>
      </c>
      <c r="BB127" s="48">
        <v>0</v>
      </c>
      <c r="BC127" s="4">
        <v>0</v>
      </c>
      <c r="BD127" s="54">
        <v>0</v>
      </c>
      <c r="BE127" s="48">
        <v>0</v>
      </c>
      <c r="BF127" s="4">
        <v>0</v>
      </c>
      <c r="BG127" s="54">
        <v>0</v>
      </c>
      <c r="BH127" s="48">
        <v>0</v>
      </c>
      <c r="BI127" s="4">
        <v>0</v>
      </c>
      <c r="BJ127" s="54">
        <v>0</v>
      </c>
      <c r="BK127" s="48">
        <v>0</v>
      </c>
      <c r="BL127" s="4">
        <v>0</v>
      </c>
      <c r="BM127" s="54">
        <v>0</v>
      </c>
      <c r="BN127" s="48">
        <v>0</v>
      </c>
      <c r="BO127" s="4">
        <v>0</v>
      </c>
      <c r="BP127" s="54">
        <v>0</v>
      </c>
      <c r="BQ127" s="48">
        <v>0</v>
      </c>
      <c r="BR127" s="4">
        <v>0</v>
      </c>
      <c r="BS127" s="54">
        <v>0</v>
      </c>
      <c r="BT127" s="48">
        <v>0</v>
      </c>
      <c r="BU127" s="4">
        <v>0</v>
      </c>
      <c r="BV127" s="54">
        <v>0</v>
      </c>
      <c r="BW127" s="48">
        <v>0</v>
      </c>
      <c r="BX127" s="4">
        <v>0</v>
      </c>
      <c r="BY127" s="54">
        <v>0</v>
      </c>
      <c r="BZ127" s="48">
        <v>0</v>
      </c>
      <c r="CA127" s="4">
        <v>0</v>
      </c>
      <c r="CB127" s="54">
        <v>0</v>
      </c>
      <c r="CC127" s="48">
        <v>0</v>
      </c>
      <c r="CD127" s="4">
        <v>0</v>
      </c>
      <c r="CE127" s="54">
        <v>0</v>
      </c>
      <c r="CF127" s="13">
        <f t="shared" si="68"/>
        <v>0</v>
      </c>
      <c r="CG127" s="10">
        <f t="shared" si="69"/>
        <v>0</v>
      </c>
    </row>
    <row r="128" spans="1:85" x14ac:dyDescent="0.3">
      <c r="A128" s="66">
        <v>2018</v>
      </c>
      <c r="B128" s="67" t="s">
        <v>10</v>
      </c>
      <c r="C128" s="48">
        <v>0</v>
      </c>
      <c r="D128" s="4">
        <v>0</v>
      </c>
      <c r="E128" s="54">
        <v>0</v>
      </c>
      <c r="F128" s="48">
        <v>0</v>
      </c>
      <c r="G128" s="4">
        <v>0</v>
      </c>
      <c r="H128" s="54">
        <v>0</v>
      </c>
      <c r="I128" s="48">
        <v>0</v>
      </c>
      <c r="J128" s="4">
        <v>0</v>
      </c>
      <c r="K128" s="54">
        <v>0</v>
      </c>
      <c r="L128" s="48">
        <v>0</v>
      </c>
      <c r="M128" s="4">
        <v>0</v>
      </c>
      <c r="N128" s="54">
        <v>0</v>
      </c>
      <c r="O128" s="48">
        <v>0</v>
      </c>
      <c r="P128" s="4">
        <v>0</v>
      </c>
      <c r="Q128" s="54">
        <v>0</v>
      </c>
      <c r="R128" s="48">
        <v>0</v>
      </c>
      <c r="S128" s="4">
        <v>0</v>
      </c>
      <c r="T128" s="54">
        <v>0</v>
      </c>
      <c r="U128" s="48">
        <v>0</v>
      </c>
      <c r="V128" s="4">
        <v>0</v>
      </c>
      <c r="W128" s="54">
        <v>0</v>
      </c>
      <c r="X128" s="48">
        <v>0</v>
      </c>
      <c r="Y128" s="4">
        <v>0</v>
      </c>
      <c r="Z128" s="54">
        <f t="shared" si="72"/>
        <v>0</v>
      </c>
      <c r="AA128" s="48">
        <v>0</v>
      </c>
      <c r="AB128" s="4">
        <v>0</v>
      </c>
      <c r="AC128" s="54">
        <v>0</v>
      </c>
      <c r="AD128" s="48">
        <v>0</v>
      </c>
      <c r="AE128" s="4">
        <v>0</v>
      </c>
      <c r="AF128" s="54">
        <v>0</v>
      </c>
      <c r="AG128" s="48">
        <v>0</v>
      </c>
      <c r="AH128" s="4">
        <v>0</v>
      </c>
      <c r="AI128" s="54">
        <v>0</v>
      </c>
      <c r="AJ128" s="48">
        <v>0</v>
      </c>
      <c r="AK128" s="4">
        <v>0</v>
      </c>
      <c r="AL128" s="54">
        <v>0</v>
      </c>
      <c r="AM128" s="48">
        <v>0</v>
      </c>
      <c r="AN128" s="4">
        <v>0</v>
      </c>
      <c r="AO128" s="54">
        <v>0</v>
      </c>
      <c r="AP128" s="48">
        <v>0</v>
      </c>
      <c r="AQ128" s="4">
        <v>0</v>
      </c>
      <c r="AR128" s="54">
        <v>0</v>
      </c>
      <c r="AS128" s="48">
        <v>0</v>
      </c>
      <c r="AT128" s="4">
        <v>0</v>
      </c>
      <c r="AU128" s="54">
        <v>0</v>
      </c>
      <c r="AV128" s="48">
        <v>0</v>
      </c>
      <c r="AW128" s="4">
        <v>0</v>
      </c>
      <c r="AX128" s="54">
        <v>0</v>
      </c>
      <c r="AY128" s="48">
        <v>0</v>
      </c>
      <c r="AZ128" s="4">
        <v>0</v>
      </c>
      <c r="BA128" s="54">
        <v>0</v>
      </c>
      <c r="BB128" s="48">
        <v>0</v>
      </c>
      <c r="BC128" s="4">
        <v>0</v>
      </c>
      <c r="BD128" s="54">
        <v>0</v>
      </c>
      <c r="BE128" s="48">
        <v>0</v>
      </c>
      <c r="BF128" s="4">
        <v>0</v>
      </c>
      <c r="BG128" s="54">
        <v>0</v>
      </c>
      <c r="BH128" s="48">
        <v>0</v>
      </c>
      <c r="BI128" s="4">
        <v>0</v>
      </c>
      <c r="BJ128" s="54">
        <v>0</v>
      </c>
      <c r="BK128" s="48">
        <v>0</v>
      </c>
      <c r="BL128" s="4">
        <v>0</v>
      </c>
      <c r="BM128" s="54">
        <v>0</v>
      </c>
      <c r="BN128" s="48">
        <v>0</v>
      </c>
      <c r="BO128" s="4">
        <v>0</v>
      </c>
      <c r="BP128" s="54">
        <v>0</v>
      </c>
      <c r="BQ128" s="48">
        <v>1.256</v>
      </c>
      <c r="BR128" s="4">
        <v>23.72</v>
      </c>
      <c r="BS128" s="54">
        <f t="shared" si="74"/>
        <v>18885.350318471334</v>
      </c>
      <c r="BT128" s="48">
        <v>0</v>
      </c>
      <c r="BU128" s="4">
        <v>0</v>
      </c>
      <c r="BV128" s="54">
        <v>0</v>
      </c>
      <c r="BW128" s="48">
        <v>0</v>
      </c>
      <c r="BX128" s="4">
        <v>0</v>
      </c>
      <c r="BY128" s="54">
        <v>0</v>
      </c>
      <c r="BZ128" s="48">
        <v>0</v>
      </c>
      <c r="CA128" s="4">
        <v>0</v>
      </c>
      <c r="CB128" s="54">
        <v>0</v>
      </c>
      <c r="CC128" s="48">
        <v>0</v>
      </c>
      <c r="CD128" s="4">
        <v>0</v>
      </c>
      <c r="CE128" s="54">
        <v>0</v>
      </c>
      <c r="CF128" s="13">
        <f t="shared" si="68"/>
        <v>1.256</v>
      </c>
      <c r="CG128" s="10">
        <f t="shared" si="69"/>
        <v>23.72</v>
      </c>
    </row>
    <row r="129" spans="1:85" x14ac:dyDescent="0.3">
      <c r="A129" s="66">
        <v>2018</v>
      </c>
      <c r="B129" s="49" t="s">
        <v>11</v>
      </c>
      <c r="C129" s="48">
        <v>0</v>
      </c>
      <c r="D129" s="4">
        <v>0</v>
      </c>
      <c r="E129" s="54">
        <v>0</v>
      </c>
      <c r="F129" s="48">
        <v>0</v>
      </c>
      <c r="G129" s="4">
        <v>0</v>
      </c>
      <c r="H129" s="54">
        <v>0</v>
      </c>
      <c r="I129" s="48">
        <v>0</v>
      </c>
      <c r="J129" s="4">
        <v>0</v>
      </c>
      <c r="K129" s="54">
        <v>0</v>
      </c>
      <c r="L129" s="48">
        <v>0</v>
      </c>
      <c r="M129" s="4">
        <v>0</v>
      </c>
      <c r="N129" s="54">
        <v>0</v>
      </c>
      <c r="O129" s="48">
        <v>1.4</v>
      </c>
      <c r="P129" s="4">
        <v>33.488</v>
      </c>
      <c r="Q129" s="54">
        <f t="shared" si="75"/>
        <v>23920</v>
      </c>
      <c r="R129" s="48">
        <v>0</v>
      </c>
      <c r="S129" s="4">
        <v>0</v>
      </c>
      <c r="T129" s="54">
        <v>0</v>
      </c>
      <c r="U129" s="48">
        <v>0</v>
      </c>
      <c r="V129" s="4">
        <v>0</v>
      </c>
      <c r="W129" s="54">
        <v>0</v>
      </c>
      <c r="X129" s="48">
        <v>0</v>
      </c>
      <c r="Y129" s="4">
        <v>0</v>
      </c>
      <c r="Z129" s="54">
        <f t="shared" si="72"/>
        <v>0</v>
      </c>
      <c r="AA129" s="48">
        <v>0</v>
      </c>
      <c r="AB129" s="4">
        <v>0</v>
      </c>
      <c r="AC129" s="54">
        <v>0</v>
      </c>
      <c r="AD129" s="48">
        <v>0</v>
      </c>
      <c r="AE129" s="4">
        <v>0</v>
      </c>
      <c r="AF129" s="54">
        <v>0</v>
      </c>
      <c r="AG129" s="48">
        <v>0</v>
      </c>
      <c r="AH129" s="4">
        <v>0</v>
      </c>
      <c r="AI129" s="54">
        <v>0</v>
      </c>
      <c r="AJ129" s="48">
        <v>0</v>
      </c>
      <c r="AK129" s="4">
        <v>0</v>
      </c>
      <c r="AL129" s="54">
        <v>0</v>
      </c>
      <c r="AM129" s="48">
        <v>0</v>
      </c>
      <c r="AN129" s="4">
        <v>0</v>
      </c>
      <c r="AO129" s="54">
        <v>0</v>
      </c>
      <c r="AP129" s="48">
        <v>0</v>
      </c>
      <c r="AQ129" s="4">
        <v>0</v>
      </c>
      <c r="AR129" s="54">
        <v>0</v>
      </c>
      <c r="AS129" s="48">
        <v>0</v>
      </c>
      <c r="AT129" s="4">
        <v>0</v>
      </c>
      <c r="AU129" s="54">
        <v>0</v>
      </c>
      <c r="AV129" s="48">
        <v>0</v>
      </c>
      <c r="AW129" s="4">
        <v>0</v>
      </c>
      <c r="AX129" s="54">
        <v>0</v>
      </c>
      <c r="AY129" s="48">
        <v>0</v>
      </c>
      <c r="AZ129" s="4">
        <v>0</v>
      </c>
      <c r="BA129" s="54">
        <v>0</v>
      </c>
      <c r="BB129" s="48">
        <v>0</v>
      </c>
      <c r="BC129" s="4">
        <v>0</v>
      </c>
      <c r="BD129" s="54">
        <v>0</v>
      </c>
      <c r="BE129" s="48">
        <v>0</v>
      </c>
      <c r="BF129" s="4">
        <v>0</v>
      </c>
      <c r="BG129" s="54">
        <v>0</v>
      </c>
      <c r="BH129" s="48">
        <v>0</v>
      </c>
      <c r="BI129" s="4">
        <v>0</v>
      </c>
      <c r="BJ129" s="54">
        <v>0</v>
      </c>
      <c r="BK129" s="48">
        <v>0</v>
      </c>
      <c r="BL129" s="4">
        <v>0</v>
      </c>
      <c r="BM129" s="54">
        <v>0</v>
      </c>
      <c r="BN129" s="48">
        <v>0</v>
      </c>
      <c r="BO129" s="4">
        <v>0</v>
      </c>
      <c r="BP129" s="54">
        <v>0</v>
      </c>
      <c r="BQ129" s="48">
        <v>3.499E-2</v>
      </c>
      <c r="BR129" s="4">
        <v>3.6</v>
      </c>
      <c r="BS129" s="54">
        <f t="shared" si="74"/>
        <v>102886.53901114604</v>
      </c>
      <c r="BT129" s="48">
        <v>0</v>
      </c>
      <c r="BU129" s="4">
        <v>0</v>
      </c>
      <c r="BV129" s="54">
        <v>0</v>
      </c>
      <c r="BW129" s="48">
        <v>0</v>
      </c>
      <c r="BX129" s="4">
        <v>0</v>
      </c>
      <c r="BY129" s="54">
        <v>0</v>
      </c>
      <c r="BZ129" s="48">
        <v>0</v>
      </c>
      <c r="CA129" s="4">
        <v>0</v>
      </c>
      <c r="CB129" s="54">
        <v>0</v>
      </c>
      <c r="CC129" s="48">
        <v>0</v>
      </c>
      <c r="CD129" s="4">
        <v>0</v>
      </c>
      <c r="CE129" s="54">
        <v>0</v>
      </c>
      <c r="CF129" s="13">
        <f t="shared" si="68"/>
        <v>1.43499</v>
      </c>
      <c r="CG129" s="10">
        <f t="shared" si="69"/>
        <v>37.088000000000001</v>
      </c>
    </row>
    <row r="130" spans="1:85" x14ac:dyDescent="0.3">
      <c r="A130" s="66">
        <v>2018</v>
      </c>
      <c r="B130" s="67" t="s">
        <v>12</v>
      </c>
      <c r="C130" s="48">
        <v>0</v>
      </c>
      <c r="D130" s="4">
        <v>0</v>
      </c>
      <c r="E130" s="54">
        <v>0</v>
      </c>
      <c r="F130" s="48">
        <v>0</v>
      </c>
      <c r="G130" s="4">
        <v>0</v>
      </c>
      <c r="H130" s="54">
        <v>0</v>
      </c>
      <c r="I130" s="48">
        <v>0</v>
      </c>
      <c r="J130" s="4">
        <v>0</v>
      </c>
      <c r="K130" s="54">
        <v>0</v>
      </c>
      <c r="L130" s="48">
        <v>0</v>
      </c>
      <c r="M130" s="4">
        <v>0</v>
      </c>
      <c r="N130" s="54">
        <v>0</v>
      </c>
      <c r="O130" s="48">
        <v>0</v>
      </c>
      <c r="P130" s="4">
        <v>0</v>
      </c>
      <c r="Q130" s="54">
        <v>0</v>
      </c>
      <c r="R130" s="48">
        <v>0</v>
      </c>
      <c r="S130" s="4">
        <v>0</v>
      </c>
      <c r="T130" s="54">
        <v>0</v>
      </c>
      <c r="U130" s="48">
        <v>0</v>
      </c>
      <c r="V130" s="4">
        <v>0</v>
      </c>
      <c r="W130" s="54">
        <v>0</v>
      </c>
      <c r="X130" s="48">
        <v>0</v>
      </c>
      <c r="Y130" s="4">
        <v>0</v>
      </c>
      <c r="Z130" s="54">
        <f t="shared" si="72"/>
        <v>0</v>
      </c>
      <c r="AA130" s="48">
        <v>0.5</v>
      </c>
      <c r="AB130" s="4">
        <v>5.89</v>
      </c>
      <c r="AC130" s="54">
        <f t="shared" si="73"/>
        <v>11780</v>
      </c>
      <c r="AD130" s="48">
        <v>0</v>
      </c>
      <c r="AE130" s="4">
        <v>0</v>
      </c>
      <c r="AF130" s="54">
        <v>0</v>
      </c>
      <c r="AG130" s="48">
        <v>0</v>
      </c>
      <c r="AH130" s="4">
        <v>0</v>
      </c>
      <c r="AI130" s="54">
        <v>0</v>
      </c>
      <c r="AJ130" s="48">
        <v>0</v>
      </c>
      <c r="AK130" s="4">
        <v>0</v>
      </c>
      <c r="AL130" s="54">
        <v>0</v>
      </c>
      <c r="AM130" s="48">
        <v>0</v>
      </c>
      <c r="AN130" s="4">
        <v>0</v>
      </c>
      <c r="AO130" s="54">
        <v>0</v>
      </c>
      <c r="AP130" s="48">
        <v>0</v>
      </c>
      <c r="AQ130" s="4">
        <v>0</v>
      </c>
      <c r="AR130" s="54">
        <v>0</v>
      </c>
      <c r="AS130" s="48">
        <v>0</v>
      </c>
      <c r="AT130" s="4">
        <v>0</v>
      </c>
      <c r="AU130" s="54">
        <v>0</v>
      </c>
      <c r="AV130" s="48">
        <v>0</v>
      </c>
      <c r="AW130" s="4">
        <v>0</v>
      </c>
      <c r="AX130" s="54">
        <v>0</v>
      </c>
      <c r="AY130" s="48">
        <v>0</v>
      </c>
      <c r="AZ130" s="4">
        <v>0</v>
      </c>
      <c r="BA130" s="54">
        <v>0</v>
      </c>
      <c r="BB130" s="48">
        <v>7.4999999999999997E-2</v>
      </c>
      <c r="BC130" s="4">
        <v>2.4</v>
      </c>
      <c r="BD130" s="54">
        <f t="shared" ref="BD130" si="78">BC130/BB130*1000</f>
        <v>32000</v>
      </c>
      <c r="BE130" s="48">
        <v>0</v>
      </c>
      <c r="BF130" s="4">
        <v>0</v>
      </c>
      <c r="BG130" s="54">
        <v>0</v>
      </c>
      <c r="BH130" s="48">
        <v>0</v>
      </c>
      <c r="BI130" s="4">
        <v>0</v>
      </c>
      <c r="BJ130" s="54">
        <v>0</v>
      </c>
      <c r="BK130" s="48">
        <v>0</v>
      </c>
      <c r="BL130" s="4">
        <v>0</v>
      </c>
      <c r="BM130" s="54">
        <v>0</v>
      </c>
      <c r="BN130" s="48">
        <v>0</v>
      </c>
      <c r="BO130" s="4">
        <v>0</v>
      </c>
      <c r="BP130" s="54">
        <v>0</v>
      </c>
      <c r="BQ130" s="48">
        <v>1.2999999999999999E-2</v>
      </c>
      <c r="BR130" s="4">
        <v>3.24</v>
      </c>
      <c r="BS130" s="54">
        <f t="shared" si="74"/>
        <v>249230.76923076925</v>
      </c>
      <c r="BT130" s="48">
        <v>0</v>
      </c>
      <c r="BU130" s="4">
        <v>0</v>
      </c>
      <c r="BV130" s="54">
        <v>0</v>
      </c>
      <c r="BW130" s="48">
        <v>0</v>
      </c>
      <c r="BX130" s="4">
        <v>0</v>
      </c>
      <c r="BY130" s="54">
        <v>0</v>
      </c>
      <c r="BZ130" s="48">
        <v>0</v>
      </c>
      <c r="CA130" s="4">
        <v>0</v>
      </c>
      <c r="CB130" s="54">
        <v>0</v>
      </c>
      <c r="CC130" s="48">
        <v>0</v>
      </c>
      <c r="CD130" s="4">
        <v>0</v>
      </c>
      <c r="CE130" s="54">
        <v>0</v>
      </c>
      <c r="CF130" s="13">
        <f t="shared" si="68"/>
        <v>0.58799999999999997</v>
      </c>
      <c r="CG130" s="10">
        <f t="shared" si="69"/>
        <v>11.530000000000001</v>
      </c>
    </row>
    <row r="131" spans="1:85" x14ac:dyDescent="0.3">
      <c r="A131" s="66">
        <v>2018</v>
      </c>
      <c r="B131" s="67" t="s">
        <v>13</v>
      </c>
      <c r="C131" s="48">
        <v>0</v>
      </c>
      <c r="D131" s="4">
        <v>0</v>
      </c>
      <c r="E131" s="54">
        <v>0</v>
      </c>
      <c r="F131" s="48">
        <v>0</v>
      </c>
      <c r="G131" s="4">
        <v>0</v>
      </c>
      <c r="H131" s="54">
        <v>0</v>
      </c>
      <c r="I131" s="48">
        <v>0</v>
      </c>
      <c r="J131" s="4">
        <v>0</v>
      </c>
      <c r="K131" s="54">
        <v>0</v>
      </c>
      <c r="L131" s="48">
        <v>0</v>
      </c>
      <c r="M131" s="4">
        <v>0</v>
      </c>
      <c r="N131" s="54">
        <v>0</v>
      </c>
      <c r="O131" s="48">
        <v>0.17</v>
      </c>
      <c r="P131" s="4">
        <v>9.1989999999999998</v>
      </c>
      <c r="Q131" s="54">
        <f t="shared" si="75"/>
        <v>54111.76470588235</v>
      </c>
      <c r="R131" s="48">
        <v>0</v>
      </c>
      <c r="S131" s="4">
        <v>0</v>
      </c>
      <c r="T131" s="54">
        <v>0</v>
      </c>
      <c r="U131" s="48">
        <v>0</v>
      </c>
      <c r="V131" s="4">
        <v>0</v>
      </c>
      <c r="W131" s="54">
        <v>0</v>
      </c>
      <c r="X131" s="48">
        <v>0</v>
      </c>
      <c r="Y131" s="4">
        <v>0</v>
      </c>
      <c r="Z131" s="54">
        <f t="shared" si="72"/>
        <v>0</v>
      </c>
      <c r="AA131" s="48">
        <v>1.5004000000000002</v>
      </c>
      <c r="AB131" s="4">
        <v>17.670000000000002</v>
      </c>
      <c r="AC131" s="54">
        <f t="shared" si="73"/>
        <v>11776.859504132231</v>
      </c>
      <c r="AD131" s="48">
        <v>0</v>
      </c>
      <c r="AE131" s="4">
        <v>0</v>
      </c>
      <c r="AF131" s="54">
        <v>0</v>
      </c>
      <c r="AG131" s="48">
        <v>0</v>
      </c>
      <c r="AH131" s="4">
        <v>0</v>
      </c>
      <c r="AI131" s="54">
        <v>0</v>
      </c>
      <c r="AJ131" s="48">
        <v>0</v>
      </c>
      <c r="AK131" s="4">
        <v>0</v>
      </c>
      <c r="AL131" s="54">
        <v>0</v>
      </c>
      <c r="AM131" s="48">
        <v>0</v>
      </c>
      <c r="AN131" s="4">
        <v>0</v>
      </c>
      <c r="AO131" s="54">
        <v>0</v>
      </c>
      <c r="AP131" s="48">
        <v>0</v>
      </c>
      <c r="AQ131" s="4">
        <v>0</v>
      </c>
      <c r="AR131" s="54">
        <v>0</v>
      </c>
      <c r="AS131" s="48">
        <v>0</v>
      </c>
      <c r="AT131" s="4">
        <v>0</v>
      </c>
      <c r="AU131" s="54">
        <v>0</v>
      </c>
      <c r="AV131" s="48">
        <v>0</v>
      </c>
      <c r="AW131" s="4">
        <v>0</v>
      </c>
      <c r="AX131" s="54">
        <v>0</v>
      </c>
      <c r="AY131" s="48">
        <v>0</v>
      </c>
      <c r="AZ131" s="4">
        <v>0</v>
      </c>
      <c r="BA131" s="54">
        <v>0</v>
      </c>
      <c r="BB131" s="48">
        <v>0</v>
      </c>
      <c r="BC131" s="4">
        <v>0</v>
      </c>
      <c r="BD131" s="54">
        <v>0</v>
      </c>
      <c r="BE131" s="48">
        <v>0</v>
      </c>
      <c r="BF131" s="4">
        <v>0</v>
      </c>
      <c r="BG131" s="54">
        <v>0</v>
      </c>
      <c r="BH131" s="48">
        <v>0</v>
      </c>
      <c r="BI131" s="4">
        <v>0</v>
      </c>
      <c r="BJ131" s="54">
        <v>0</v>
      </c>
      <c r="BK131" s="48">
        <v>0</v>
      </c>
      <c r="BL131" s="4">
        <v>0</v>
      </c>
      <c r="BM131" s="54">
        <v>0</v>
      </c>
      <c r="BN131" s="48">
        <v>0</v>
      </c>
      <c r="BO131" s="4">
        <v>0</v>
      </c>
      <c r="BP131" s="54">
        <v>0</v>
      </c>
      <c r="BQ131" s="48">
        <v>0</v>
      </c>
      <c r="BR131" s="4">
        <v>0</v>
      </c>
      <c r="BS131" s="54">
        <v>0</v>
      </c>
      <c r="BT131" s="48">
        <v>0</v>
      </c>
      <c r="BU131" s="4">
        <v>0</v>
      </c>
      <c r="BV131" s="54">
        <v>0</v>
      </c>
      <c r="BW131" s="48">
        <v>0</v>
      </c>
      <c r="BX131" s="4">
        <v>0</v>
      </c>
      <c r="BY131" s="54">
        <v>0</v>
      </c>
      <c r="BZ131" s="48">
        <v>0</v>
      </c>
      <c r="CA131" s="4">
        <v>0</v>
      </c>
      <c r="CB131" s="54">
        <v>0</v>
      </c>
      <c r="CC131" s="48">
        <v>0</v>
      </c>
      <c r="CD131" s="4">
        <v>0</v>
      </c>
      <c r="CE131" s="54">
        <v>0</v>
      </c>
      <c r="CF131" s="13">
        <f t="shared" si="68"/>
        <v>1.6704000000000001</v>
      </c>
      <c r="CG131" s="10">
        <f t="shared" si="69"/>
        <v>26.869</v>
      </c>
    </row>
    <row r="132" spans="1:85" x14ac:dyDescent="0.3">
      <c r="A132" s="66">
        <v>2018</v>
      </c>
      <c r="B132" s="67" t="s">
        <v>14</v>
      </c>
      <c r="C132" s="48">
        <v>0</v>
      </c>
      <c r="D132" s="4">
        <v>0</v>
      </c>
      <c r="E132" s="54">
        <v>0</v>
      </c>
      <c r="F132" s="48">
        <v>0</v>
      </c>
      <c r="G132" s="4">
        <v>0</v>
      </c>
      <c r="H132" s="54">
        <v>0</v>
      </c>
      <c r="I132" s="48">
        <v>0</v>
      </c>
      <c r="J132" s="4">
        <v>0</v>
      </c>
      <c r="K132" s="54">
        <v>0</v>
      </c>
      <c r="L132" s="48">
        <v>0</v>
      </c>
      <c r="M132" s="4">
        <v>0</v>
      </c>
      <c r="N132" s="54">
        <v>0</v>
      </c>
      <c r="O132" s="48">
        <v>0.1</v>
      </c>
      <c r="P132" s="4">
        <v>5.0720000000000001</v>
      </c>
      <c r="Q132" s="54">
        <f t="shared" si="75"/>
        <v>50720</v>
      </c>
      <c r="R132" s="48">
        <v>0</v>
      </c>
      <c r="S132" s="4">
        <v>0</v>
      </c>
      <c r="T132" s="54">
        <v>0</v>
      </c>
      <c r="U132" s="48">
        <v>0</v>
      </c>
      <c r="V132" s="4">
        <v>0</v>
      </c>
      <c r="W132" s="54">
        <v>0</v>
      </c>
      <c r="X132" s="48">
        <v>0</v>
      </c>
      <c r="Y132" s="4">
        <v>0</v>
      </c>
      <c r="Z132" s="54">
        <f t="shared" si="72"/>
        <v>0</v>
      </c>
      <c r="AA132" s="48">
        <v>0</v>
      </c>
      <c r="AB132" s="4">
        <v>0</v>
      </c>
      <c r="AC132" s="54">
        <v>0</v>
      </c>
      <c r="AD132" s="48">
        <v>0</v>
      </c>
      <c r="AE132" s="4">
        <v>0</v>
      </c>
      <c r="AF132" s="54">
        <v>0</v>
      </c>
      <c r="AG132" s="48">
        <v>0</v>
      </c>
      <c r="AH132" s="4">
        <v>0</v>
      </c>
      <c r="AI132" s="54">
        <v>0</v>
      </c>
      <c r="AJ132" s="48">
        <v>0</v>
      </c>
      <c r="AK132" s="4">
        <v>0</v>
      </c>
      <c r="AL132" s="54">
        <v>0</v>
      </c>
      <c r="AM132" s="48">
        <v>0</v>
      </c>
      <c r="AN132" s="4">
        <v>0</v>
      </c>
      <c r="AO132" s="54">
        <v>0</v>
      </c>
      <c r="AP132" s="48">
        <v>0</v>
      </c>
      <c r="AQ132" s="4">
        <v>0</v>
      </c>
      <c r="AR132" s="54">
        <v>0</v>
      </c>
      <c r="AS132" s="48">
        <v>0</v>
      </c>
      <c r="AT132" s="4">
        <v>0</v>
      </c>
      <c r="AU132" s="54">
        <v>0</v>
      </c>
      <c r="AV132" s="48">
        <v>0</v>
      </c>
      <c r="AW132" s="4">
        <v>0</v>
      </c>
      <c r="AX132" s="54">
        <v>0</v>
      </c>
      <c r="AY132" s="48">
        <v>0</v>
      </c>
      <c r="AZ132" s="4">
        <v>0</v>
      </c>
      <c r="BA132" s="54">
        <v>0</v>
      </c>
      <c r="BB132" s="48">
        <v>0</v>
      </c>
      <c r="BC132" s="4">
        <v>0</v>
      </c>
      <c r="BD132" s="54">
        <v>0</v>
      </c>
      <c r="BE132" s="48">
        <v>0</v>
      </c>
      <c r="BF132" s="4">
        <v>0</v>
      </c>
      <c r="BG132" s="54">
        <v>0</v>
      </c>
      <c r="BH132" s="48">
        <v>0</v>
      </c>
      <c r="BI132" s="4">
        <v>0</v>
      </c>
      <c r="BJ132" s="54">
        <v>0</v>
      </c>
      <c r="BK132" s="48">
        <v>0</v>
      </c>
      <c r="BL132" s="4">
        <v>0</v>
      </c>
      <c r="BM132" s="54">
        <v>0</v>
      </c>
      <c r="BN132" s="48">
        <v>0</v>
      </c>
      <c r="BO132" s="4">
        <v>0</v>
      </c>
      <c r="BP132" s="54">
        <v>0</v>
      </c>
      <c r="BQ132" s="48">
        <v>0</v>
      </c>
      <c r="BR132" s="4">
        <v>0</v>
      </c>
      <c r="BS132" s="54">
        <v>0</v>
      </c>
      <c r="BT132" s="48">
        <v>0</v>
      </c>
      <c r="BU132" s="4">
        <v>0</v>
      </c>
      <c r="BV132" s="54">
        <v>0</v>
      </c>
      <c r="BW132" s="48">
        <v>0</v>
      </c>
      <c r="BX132" s="4">
        <v>0</v>
      </c>
      <c r="BY132" s="54">
        <v>0</v>
      </c>
      <c r="BZ132" s="48">
        <v>0</v>
      </c>
      <c r="CA132" s="4">
        <v>0</v>
      </c>
      <c r="CB132" s="54">
        <v>0</v>
      </c>
      <c r="CC132" s="48">
        <v>0</v>
      </c>
      <c r="CD132" s="4">
        <v>0</v>
      </c>
      <c r="CE132" s="54">
        <v>0</v>
      </c>
      <c r="CF132" s="13">
        <f t="shared" si="68"/>
        <v>0.1</v>
      </c>
      <c r="CG132" s="10">
        <f t="shared" si="69"/>
        <v>5.0720000000000001</v>
      </c>
    </row>
    <row r="133" spans="1:85" x14ac:dyDescent="0.3">
      <c r="A133" s="66">
        <v>2018</v>
      </c>
      <c r="B133" s="67" t="s">
        <v>15</v>
      </c>
      <c r="C133" s="48">
        <v>0</v>
      </c>
      <c r="D133" s="4">
        <v>0</v>
      </c>
      <c r="E133" s="54">
        <v>0</v>
      </c>
      <c r="F133" s="48">
        <v>0</v>
      </c>
      <c r="G133" s="4">
        <v>0</v>
      </c>
      <c r="H133" s="54">
        <v>0</v>
      </c>
      <c r="I133" s="48">
        <v>0</v>
      </c>
      <c r="J133" s="4">
        <v>0</v>
      </c>
      <c r="K133" s="54">
        <v>0</v>
      </c>
      <c r="L133" s="48">
        <v>0</v>
      </c>
      <c r="M133" s="4">
        <v>0</v>
      </c>
      <c r="N133" s="54">
        <v>0</v>
      </c>
      <c r="O133" s="48">
        <v>0</v>
      </c>
      <c r="P133" s="4">
        <v>0</v>
      </c>
      <c r="Q133" s="54">
        <v>0</v>
      </c>
      <c r="R133" s="48">
        <v>0</v>
      </c>
      <c r="S133" s="4">
        <v>0</v>
      </c>
      <c r="T133" s="54">
        <v>0</v>
      </c>
      <c r="U133" s="48">
        <v>0</v>
      </c>
      <c r="V133" s="4">
        <v>0</v>
      </c>
      <c r="W133" s="54">
        <v>0</v>
      </c>
      <c r="X133" s="48">
        <v>0</v>
      </c>
      <c r="Y133" s="4">
        <v>0</v>
      </c>
      <c r="Z133" s="54">
        <f t="shared" si="72"/>
        <v>0</v>
      </c>
      <c r="AA133" s="48">
        <v>2.5002</v>
      </c>
      <c r="AB133" s="4">
        <v>29.45</v>
      </c>
      <c r="AC133" s="54">
        <f t="shared" si="73"/>
        <v>11779.05767538597</v>
      </c>
      <c r="AD133" s="48">
        <v>0</v>
      </c>
      <c r="AE133" s="4">
        <v>0</v>
      </c>
      <c r="AF133" s="54">
        <v>0</v>
      </c>
      <c r="AG133" s="48">
        <v>0</v>
      </c>
      <c r="AH133" s="4">
        <v>0</v>
      </c>
      <c r="AI133" s="54">
        <v>0</v>
      </c>
      <c r="AJ133" s="48">
        <v>0</v>
      </c>
      <c r="AK133" s="4">
        <v>0</v>
      </c>
      <c r="AL133" s="54">
        <v>0</v>
      </c>
      <c r="AM133" s="48">
        <v>0</v>
      </c>
      <c r="AN133" s="4">
        <v>0</v>
      </c>
      <c r="AO133" s="54">
        <v>0</v>
      </c>
      <c r="AP133" s="48">
        <v>0</v>
      </c>
      <c r="AQ133" s="4">
        <v>0</v>
      </c>
      <c r="AR133" s="54">
        <v>0</v>
      </c>
      <c r="AS133" s="48">
        <v>0</v>
      </c>
      <c r="AT133" s="4">
        <v>0</v>
      </c>
      <c r="AU133" s="54">
        <v>0</v>
      </c>
      <c r="AV133" s="48">
        <v>0</v>
      </c>
      <c r="AW133" s="4">
        <v>0</v>
      </c>
      <c r="AX133" s="54">
        <v>0</v>
      </c>
      <c r="AY133" s="48">
        <v>0</v>
      </c>
      <c r="AZ133" s="4">
        <v>0</v>
      </c>
      <c r="BA133" s="54">
        <v>0</v>
      </c>
      <c r="BB133" s="48">
        <v>0</v>
      </c>
      <c r="BC133" s="4">
        <v>0</v>
      </c>
      <c r="BD133" s="54">
        <v>0</v>
      </c>
      <c r="BE133" s="48">
        <v>0</v>
      </c>
      <c r="BF133" s="4">
        <v>0</v>
      </c>
      <c r="BG133" s="54">
        <v>0</v>
      </c>
      <c r="BH133" s="48">
        <v>1.5</v>
      </c>
      <c r="BI133" s="4">
        <v>6.44</v>
      </c>
      <c r="BJ133" s="54">
        <f t="shared" si="77"/>
        <v>4293.3333333333339</v>
      </c>
      <c r="BK133" s="48">
        <v>5.5999999999999999E-3</v>
      </c>
      <c r="BL133" s="4">
        <v>1.27</v>
      </c>
      <c r="BM133" s="54">
        <f t="shared" ref="BM133" si="79">BL133/BK133*1000</f>
        <v>226785.71428571429</v>
      </c>
      <c r="BN133" s="48">
        <v>0</v>
      </c>
      <c r="BO133" s="4">
        <v>0</v>
      </c>
      <c r="BP133" s="54">
        <v>0</v>
      </c>
      <c r="BQ133" s="48">
        <v>0</v>
      </c>
      <c r="BR133" s="4">
        <v>0</v>
      </c>
      <c r="BS133" s="54">
        <v>0</v>
      </c>
      <c r="BT133" s="48">
        <v>0</v>
      </c>
      <c r="BU133" s="4">
        <v>0</v>
      </c>
      <c r="BV133" s="54">
        <v>0</v>
      </c>
      <c r="BW133" s="48">
        <v>0</v>
      </c>
      <c r="BX133" s="4">
        <v>0</v>
      </c>
      <c r="BY133" s="54">
        <v>0</v>
      </c>
      <c r="BZ133" s="48">
        <v>0</v>
      </c>
      <c r="CA133" s="4">
        <v>0</v>
      </c>
      <c r="CB133" s="54">
        <v>0</v>
      </c>
      <c r="CC133" s="48">
        <v>0</v>
      </c>
      <c r="CD133" s="4">
        <v>0</v>
      </c>
      <c r="CE133" s="54">
        <v>0</v>
      </c>
      <c r="CF133" s="13">
        <f t="shared" si="68"/>
        <v>4.0057999999999998</v>
      </c>
      <c r="CG133" s="10">
        <f t="shared" si="69"/>
        <v>37.160000000000004</v>
      </c>
    </row>
    <row r="134" spans="1:85" x14ac:dyDescent="0.3">
      <c r="A134" s="66">
        <v>2018</v>
      </c>
      <c r="B134" s="67" t="s">
        <v>16</v>
      </c>
      <c r="C134" s="48">
        <v>0</v>
      </c>
      <c r="D134" s="4">
        <v>0</v>
      </c>
      <c r="E134" s="54">
        <v>0</v>
      </c>
      <c r="F134" s="48">
        <v>0</v>
      </c>
      <c r="G134" s="4">
        <v>0</v>
      </c>
      <c r="H134" s="54">
        <v>0</v>
      </c>
      <c r="I134" s="48">
        <v>0</v>
      </c>
      <c r="J134" s="4">
        <v>0</v>
      </c>
      <c r="K134" s="54">
        <v>0</v>
      </c>
      <c r="L134" s="48">
        <v>0</v>
      </c>
      <c r="M134" s="4">
        <v>0</v>
      </c>
      <c r="N134" s="54">
        <v>0</v>
      </c>
      <c r="O134" s="48">
        <v>0.1</v>
      </c>
      <c r="P134" s="4">
        <v>5.0720000000000001</v>
      </c>
      <c r="Q134" s="54">
        <f t="shared" si="75"/>
        <v>50720</v>
      </c>
      <c r="R134" s="48">
        <v>0</v>
      </c>
      <c r="S134" s="4">
        <v>0</v>
      </c>
      <c r="T134" s="54">
        <v>0</v>
      </c>
      <c r="U134" s="48">
        <v>0</v>
      </c>
      <c r="V134" s="4">
        <v>0</v>
      </c>
      <c r="W134" s="54">
        <v>0</v>
      </c>
      <c r="X134" s="48">
        <v>0</v>
      </c>
      <c r="Y134" s="4">
        <v>0</v>
      </c>
      <c r="Z134" s="54">
        <f t="shared" si="72"/>
        <v>0</v>
      </c>
      <c r="AA134" s="48">
        <v>0.2</v>
      </c>
      <c r="AB134" s="4">
        <v>2.3559999999999999</v>
      </c>
      <c r="AC134" s="54">
        <f t="shared" si="73"/>
        <v>11780</v>
      </c>
      <c r="AD134" s="48">
        <v>0</v>
      </c>
      <c r="AE134" s="4">
        <v>0</v>
      </c>
      <c r="AF134" s="54">
        <v>0</v>
      </c>
      <c r="AG134" s="48">
        <v>0</v>
      </c>
      <c r="AH134" s="4">
        <v>0</v>
      </c>
      <c r="AI134" s="54">
        <v>0</v>
      </c>
      <c r="AJ134" s="48">
        <v>0</v>
      </c>
      <c r="AK134" s="4">
        <v>0</v>
      </c>
      <c r="AL134" s="54">
        <v>0</v>
      </c>
      <c r="AM134" s="48">
        <v>0</v>
      </c>
      <c r="AN134" s="4">
        <v>0</v>
      </c>
      <c r="AO134" s="54">
        <v>0</v>
      </c>
      <c r="AP134" s="48">
        <v>0</v>
      </c>
      <c r="AQ134" s="4">
        <v>0</v>
      </c>
      <c r="AR134" s="54">
        <v>0</v>
      </c>
      <c r="AS134" s="48">
        <v>0</v>
      </c>
      <c r="AT134" s="4">
        <v>0</v>
      </c>
      <c r="AU134" s="54">
        <v>0</v>
      </c>
      <c r="AV134" s="48">
        <v>0</v>
      </c>
      <c r="AW134" s="4">
        <v>0</v>
      </c>
      <c r="AX134" s="54">
        <v>0</v>
      </c>
      <c r="AY134" s="48">
        <v>0</v>
      </c>
      <c r="AZ134" s="4">
        <v>0</v>
      </c>
      <c r="BA134" s="54">
        <v>0</v>
      </c>
      <c r="BB134" s="48">
        <v>0</v>
      </c>
      <c r="BC134" s="4">
        <v>0</v>
      </c>
      <c r="BD134" s="54">
        <v>0</v>
      </c>
      <c r="BE134" s="48">
        <v>0</v>
      </c>
      <c r="BF134" s="4">
        <v>0</v>
      </c>
      <c r="BG134" s="54">
        <v>0</v>
      </c>
      <c r="BH134" s="48">
        <v>0</v>
      </c>
      <c r="BI134" s="4">
        <v>0</v>
      </c>
      <c r="BJ134" s="54">
        <v>0</v>
      </c>
      <c r="BK134" s="48">
        <v>0</v>
      </c>
      <c r="BL134" s="4">
        <v>0</v>
      </c>
      <c r="BM134" s="54">
        <v>0</v>
      </c>
      <c r="BN134" s="48">
        <v>0</v>
      </c>
      <c r="BO134" s="4">
        <v>0</v>
      </c>
      <c r="BP134" s="54">
        <v>0</v>
      </c>
      <c r="BQ134" s="48">
        <v>0</v>
      </c>
      <c r="BR134" s="4">
        <v>0</v>
      </c>
      <c r="BS134" s="54">
        <v>0</v>
      </c>
      <c r="BT134" s="48">
        <v>0</v>
      </c>
      <c r="BU134" s="4">
        <v>0</v>
      </c>
      <c r="BV134" s="54">
        <v>0</v>
      </c>
      <c r="BW134" s="48">
        <v>0</v>
      </c>
      <c r="BX134" s="4">
        <v>0</v>
      </c>
      <c r="BY134" s="54">
        <v>0</v>
      </c>
      <c r="BZ134" s="48">
        <v>0</v>
      </c>
      <c r="CA134" s="4">
        <v>0</v>
      </c>
      <c r="CB134" s="54">
        <v>0</v>
      </c>
      <c r="CC134" s="48">
        <v>0</v>
      </c>
      <c r="CD134" s="4">
        <v>0</v>
      </c>
      <c r="CE134" s="54">
        <v>0</v>
      </c>
      <c r="CF134" s="13">
        <f t="shared" si="68"/>
        <v>0.30000000000000004</v>
      </c>
      <c r="CG134" s="10">
        <f t="shared" si="69"/>
        <v>7.4279999999999999</v>
      </c>
    </row>
    <row r="135" spans="1:85" ht="15" thickBot="1" x14ac:dyDescent="0.35">
      <c r="A135" s="68"/>
      <c r="B135" s="69" t="s">
        <v>17</v>
      </c>
      <c r="C135" s="61">
        <f>SUM(C123:C134)</f>
        <v>0</v>
      </c>
      <c r="D135" s="41">
        <f>SUM(D123:D134)</f>
        <v>0</v>
      </c>
      <c r="E135" s="62"/>
      <c r="F135" s="61">
        <f>SUM(F123:F134)</f>
        <v>0</v>
      </c>
      <c r="G135" s="41">
        <f>SUM(G123:G134)</f>
        <v>0</v>
      </c>
      <c r="H135" s="62"/>
      <c r="I135" s="61">
        <f>SUM(I123:I134)</f>
        <v>0</v>
      </c>
      <c r="J135" s="41">
        <f>SUM(J123:J134)</f>
        <v>0</v>
      </c>
      <c r="K135" s="62"/>
      <c r="L135" s="61">
        <f>SUM(L123:L134)</f>
        <v>0</v>
      </c>
      <c r="M135" s="41">
        <f>SUM(M123:M134)</f>
        <v>0</v>
      </c>
      <c r="N135" s="62"/>
      <c r="O135" s="61">
        <f>SUM(O123:O134)</f>
        <v>1.97</v>
      </c>
      <c r="P135" s="41">
        <f>SUM(P123:P134)</f>
        <v>62.971000000000004</v>
      </c>
      <c r="Q135" s="62"/>
      <c r="R135" s="61">
        <f>SUM(R123:R134)</f>
        <v>0</v>
      </c>
      <c r="S135" s="41">
        <f>SUM(S123:S134)</f>
        <v>0</v>
      </c>
      <c r="T135" s="62"/>
      <c r="U135" s="61">
        <f>SUM(U123:U134)</f>
        <v>0</v>
      </c>
      <c r="V135" s="41">
        <f>SUM(V123:V134)</f>
        <v>0</v>
      </c>
      <c r="W135" s="62"/>
      <c r="X135" s="61">
        <f t="shared" ref="X135:Y135" si="80">SUM(X123:X134)</f>
        <v>0</v>
      </c>
      <c r="Y135" s="41">
        <f t="shared" si="80"/>
        <v>0</v>
      </c>
      <c r="Z135" s="62"/>
      <c r="AA135" s="61">
        <f>SUM(AA123:AA134)</f>
        <v>26.700599999999998</v>
      </c>
      <c r="AB135" s="41">
        <f>SUM(AB123:AB134)</f>
        <v>312.76599999999996</v>
      </c>
      <c r="AC135" s="62"/>
      <c r="AD135" s="61">
        <f>SUM(AD123:AD134)</f>
        <v>0</v>
      </c>
      <c r="AE135" s="41">
        <f>SUM(AE123:AE134)</f>
        <v>0</v>
      </c>
      <c r="AF135" s="62"/>
      <c r="AG135" s="61">
        <f>SUM(AG123:AG134)</f>
        <v>0</v>
      </c>
      <c r="AH135" s="41">
        <f>SUM(AH123:AH134)</f>
        <v>0</v>
      </c>
      <c r="AI135" s="62"/>
      <c r="AJ135" s="61">
        <f>SUM(AJ123:AJ134)</f>
        <v>0</v>
      </c>
      <c r="AK135" s="41">
        <f>SUM(AK123:AK134)</f>
        <v>0</v>
      </c>
      <c r="AL135" s="62"/>
      <c r="AM135" s="61">
        <f>SUM(AM123:AM134)</f>
        <v>0</v>
      </c>
      <c r="AN135" s="41">
        <f>SUM(AN123:AN134)</f>
        <v>0</v>
      </c>
      <c r="AO135" s="62"/>
      <c r="AP135" s="61">
        <f>SUM(AP123:AP134)</f>
        <v>0</v>
      </c>
      <c r="AQ135" s="41">
        <f>SUM(AQ123:AQ134)</f>
        <v>0</v>
      </c>
      <c r="AR135" s="62"/>
      <c r="AS135" s="61">
        <f>SUM(AS123:AS134)</f>
        <v>0</v>
      </c>
      <c r="AT135" s="41">
        <f>SUM(AT123:AT134)</f>
        <v>0</v>
      </c>
      <c r="AU135" s="62"/>
      <c r="AV135" s="61">
        <f>SUM(AV123:AV134)</f>
        <v>0</v>
      </c>
      <c r="AW135" s="41">
        <f>SUM(AW123:AW134)</f>
        <v>0</v>
      </c>
      <c r="AX135" s="62"/>
      <c r="AY135" s="61">
        <f>SUM(AY123:AY134)</f>
        <v>0</v>
      </c>
      <c r="AZ135" s="41">
        <f>SUM(AZ123:AZ134)</f>
        <v>0</v>
      </c>
      <c r="BA135" s="62"/>
      <c r="BB135" s="61">
        <f>SUM(BB123:BB134)</f>
        <v>7.4999999999999997E-2</v>
      </c>
      <c r="BC135" s="41">
        <f>SUM(BC123:BC134)</f>
        <v>2.4</v>
      </c>
      <c r="BD135" s="62"/>
      <c r="BE135" s="61">
        <f>SUM(BE123:BE134)</f>
        <v>0</v>
      </c>
      <c r="BF135" s="41">
        <f>SUM(BF123:BF134)</f>
        <v>0</v>
      </c>
      <c r="BG135" s="62"/>
      <c r="BH135" s="61">
        <f>SUM(BH123:BH134)</f>
        <v>2.5</v>
      </c>
      <c r="BI135" s="41">
        <f>SUM(BI123:BI134)</f>
        <v>9.52</v>
      </c>
      <c r="BJ135" s="62"/>
      <c r="BK135" s="61">
        <f>SUM(BK123:BK134)</f>
        <v>5.5999999999999999E-3</v>
      </c>
      <c r="BL135" s="41">
        <f>SUM(BL123:BL134)</f>
        <v>1.27</v>
      </c>
      <c r="BM135" s="62"/>
      <c r="BN135" s="61">
        <f>SUM(BN123:BN134)</f>
        <v>0</v>
      </c>
      <c r="BO135" s="41">
        <f>SUM(BO123:BO134)</f>
        <v>0</v>
      </c>
      <c r="BP135" s="62"/>
      <c r="BQ135" s="61">
        <f>SUM(BQ123:BQ134)</f>
        <v>1.3089899999999999</v>
      </c>
      <c r="BR135" s="41">
        <f>SUM(BR123:BR134)</f>
        <v>31.410000000000004</v>
      </c>
      <c r="BS135" s="62"/>
      <c r="BT135" s="61">
        <f>SUM(BT123:BT134)</f>
        <v>0</v>
      </c>
      <c r="BU135" s="41">
        <f>SUM(BU123:BU134)</f>
        <v>0</v>
      </c>
      <c r="BV135" s="62"/>
      <c r="BW135" s="61">
        <f>SUM(BW123:BW134)</f>
        <v>0</v>
      </c>
      <c r="BX135" s="41">
        <f>SUM(BX123:BX134)</f>
        <v>0</v>
      </c>
      <c r="BY135" s="62"/>
      <c r="BZ135" s="61">
        <f>SUM(BZ123:BZ134)</f>
        <v>0</v>
      </c>
      <c r="CA135" s="41">
        <f>SUM(CA123:CA134)</f>
        <v>0</v>
      </c>
      <c r="CB135" s="62"/>
      <c r="CC135" s="61">
        <f>SUM(CC123:CC134)</f>
        <v>0.7</v>
      </c>
      <c r="CD135" s="41">
        <f>SUM(CD123:CD134)</f>
        <v>8.69</v>
      </c>
      <c r="CE135" s="62"/>
      <c r="CF135" s="42">
        <f t="shared" si="68"/>
        <v>33.260190000000001</v>
      </c>
      <c r="CG135" s="43">
        <f t="shared" si="69"/>
        <v>429.02699999999993</v>
      </c>
    </row>
    <row r="136" spans="1:85" x14ac:dyDescent="0.3">
      <c r="A136" s="66">
        <v>2019</v>
      </c>
      <c r="B136" s="71" t="s">
        <v>5</v>
      </c>
      <c r="C136" s="48">
        <v>0</v>
      </c>
      <c r="D136" s="4">
        <v>0</v>
      </c>
      <c r="E136" s="54">
        <v>0</v>
      </c>
      <c r="F136" s="48">
        <v>0</v>
      </c>
      <c r="G136" s="4">
        <v>0</v>
      </c>
      <c r="H136" s="54">
        <v>0</v>
      </c>
      <c r="I136" s="48">
        <v>0</v>
      </c>
      <c r="J136" s="4">
        <v>0</v>
      </c>
      <c r="K136" s="54">
        <v>0</v>
      </c>
      <c r="L136" s="48">
        <v>0</v>
      </c>
      <c r="M136" s="4">
        <v>0</v>
      </c>
      <c r="N136" s="54">
        <v>0</v>
      </c>
      <c r="O136" s="48">
        <v>0</v>
      </c>
      <c r="P136" s="4">
        <v>0</v>
      </c>
      <c r="Q136" s="54">
        <v>0</v>
      </c>
      <c r="R136" s="48">
        <v>0</v>
      </c>
      <c r="S136" s="4">
        <v>0</v>
      </c>
      <c r="T136" s="54">
        <v>0</v>
      </c>
      <c r="U136" s="48">
        <v>0</v>
      </c>
      <c r="V136" s="4">
        <v>0</v>
      </c>
      <c r="W136" s="54">
        <v>0</v>
      </c>
      <c r="X136" s="48">
        <v>0</v>
      </c>
      <c r="Y136" s="4">
        <v>0</v>
      </c>
      <c r="Z136" s="54">
        <f t="shared" ref="Z136:Z147" si="81">IF(X136=0,0,Y136/X136*1000)</f>
        <v>0</v>
      </c>
      <c r="AA136" s="48">
        <v>0</v>
      </c>
      <c r="AB136" s="4">
        <v>0</v>
      </c>
      <c r="AC136" s="54">
        <v>0</v>
      </c>
      <c r="AD136" s="48">
        <v>0</v>
      </c>
      <c r="AE136" s="4">
        <v>0</v>
      </c>
      <c r="AF136" s="54">
        <v>0</v>
      </c>
      <c r="AG136" s="48">
        <v>0</v>
      </c>
      <c r="AH136" s="4">
        <v>0</v>
      </c>
      <c r="AI136" s="54">
        <v>0</v>
      </c>
      <c r="AJ136" s="48">
        <v>0</v>
      </c>
      <c r="AK136" s="4">
        <v>0</v>
      </c>
      <c r="AL136" s="54">
        <v>0</v>
      </c>
      <c r="AM136" s="48">
        <v>0</v>
      </c>
      <c r="AN136" s="4">
        <v>0</v>
      </c>
      <c r="AO136" s="54">
        <v>0</v>
      </c>
      <c r="AP136" s="48">
        <v>0</v>
      </c>
      <c r="AQ136" s="4">
        <v>0</v>
      </c>
      <c r="AR136" s="54">
        <v>0</v>
      </c>
      <c r="AS136" s="48">
        <v>0</v>
      </c>
      <c r="AT136" s="4">
        <v>0</v>
      </c>
      <c r="AU136" s="54">
        <v>0</v>
      </c>
      <c r="AV136" s="48">
        <v>0</v>
      </c>
      <c r="AW136" s="4">
        <v>0</v>
      </c>
      <c r="AX136" s="54">
        <v>0</v>
      </c>
      <c r="AY136" s="48">
        <v>0</v>
      </c>
      <c r="AZ136" s="4">
        <v>0</v>
      </c>
      <c r="BA136" s="54">
        <v>0</v>
      </c>
      <c r="BB136" s="48">
        <v>0</v>
      </c>
      <c r="BC136" s="4">
        <v>0</v>
      </c>
      <c r="BD136" s="54">
        <v>0</v>
      </c>
      <c r="BE136" s="48">
        <v>0</v>
      </c>
      <c r="BF136" s="4">
        <v>0</v>
      </c>
      <c r="BG136" s="54">
        <v>0</v>
      </c>
      <c r="BH136" s="48">
        <v>0</v>
      </c>
      <c r="BI136" s="4">
        <v>0</v>
      </c>
      <c r="BJ136" s="54">
        <v>0</v>
      </c>
      <c r="BK136" s="48">
        <v>0</v>
      </c>
      <c r="BL136" s="4">
        <v>0</v>
      </c>
      <c r="BM136" s="54">
        <v>0</v>
      </c>
      <c r="BN136" s="48">
        <v>0</v>
      </c>
      <c r="BO136" s="4">
        <v>0</v>
      </c>
      <c r="BP136" s="54">
        <v>0</v>
      </c>
      <c r="BQ136" s="48">
        <v>0</v>
      </c>
      <c r="BR136" s="4">
        <v>0</v>
      </c>
      <c r="BS136" s="54">
        <v>0</v>
      </c>
      <c r="BT136" s="48">
        <v>0</v>
      </c>
      <c r="BU136" s="4">
        <v>0</v>
      </c>
      <c r="BV136" s="54">
        <v>0</v>
      </c>
      <c r="BW136" s="48">
        <v>0</v>
      </c>
      <c r="BX136" s="4">
        <v>0</v>
      </c>
      <c r="BY136" s="54">
        <v>0</v>
      </c>
      <c r="BZ136" s="48">
        <v>0</v>
      </c>
      <c r="CA136" s="4">
        <v>0</v>
      </c>
      <c r="CB136" s="54">
        <v>0</v>
      </c>
      <c r="CC136" s="48">
        <v>0</v>
      </c>
      <c r="CD136" s="4">
        <v>0</v>
      </c>
      <c r="CE136" s="54">
        <v>0</v>
      </c>
      <c r="CF136" s="13">
        <f t="shared" si="68"/>
        <v>0</v>
      </c>
      <c r="CG136" s="10">
        <f t="shared" si="69"/>
        <v>0</v>
      </c>
    </row>
    <row r="137" spans="1:85" x14ac:dyDescent="0.3">
      <c r="A137" s="66">
        <v>2019</v>
      </c>
      <c r="B137" s="67" t="s">
        <v>6</v>
      </c>
      <c r="C137" s="48">
        <v>0</v>
      </c>
      <c r="D137" s="4">
        <v>0</v>
      </c>
      <c r="E137" s="54">
        <v>0</v>
      </c>
      <c r="F137" s="48">
        <v>0</v>
      </c>
      <c r="G137" s="4">
        <v>0</v>
      </c>
      <c r="H137" s="54">
        <v>0</v>
      </c>
      <c r="I137" s="48">
        <v>0</v>
      </c>
      <c r="J137" s="4">
        <v>0</v>
      </c>
      <c r="K137" s="54">
        <v>0</v>
      </c>
      <c r="L137" s="48">
        <v>0</v>
      </c>
      <c r="M137" s="4">
        <v>0</v>
      </c>
      <c r="N137" s="54">
        <v>0</v>
      </c>
      <c r="O137" s="48">
        <v>0.4</v>
      </c>
      <c r="P137" s="4">
        <v>5.4950000000000001</v>
      </c>
      <c r="Q137" s="54">
        <f t="shared" si="75"/>
        <v>13737.499999999998</v>
      </c>
      <c r="R137" s="48">
        <v>0</v>
      </c>
      <c r="S137" s="4">
        <v>0</v>
      </c>
      <c r="T137" s="54">
        <v>0</v>
      </c>
      <c r="U137" s="48">
        <v>0</v>
      </c>
      <c r="V137" s="4">
        <v>0</v>
      </c>
      <c r="W137" s="54">
        <v>0</v>
      </c>
      <c r="X137" s="48">
        <v>0</v>
      </c>
      <c r="Y137" s="4">
        <v>0</v>
      </c>
      <c r="Z137" s="54">
        <f t="shared" si="81"/>
        <v>0</v>
      </c>
      <c r="AA137" s="48">
        <v>0</v>
      </c>
      <c r="AB137" s="4">
        <v>0</v>
      </c>
      <c r="AC137" s="54">
        <v>0</v>
      </c>
      <c r="AD137" s="48">
        <v>0</v>
      </c>
      <c r="AE137" s="4">
        <v>0</v>
      </c>
      <c r="AF137" s="54">
        <v>0</v>
      </c>
      <c r="AG137" s="48">
        <v>0</v>
      </c>
      <c r="AH137" s="4">
        <v>0</v>
      </c>
      <c r="AI137" s="54">
        <v>0</v>
      </c>
      <c r="AJ137" s="48">
        <v>0</v>
      </c>
      <c r="AK137" s="4">
        <v>0</v>
      </c>
      <c r="AL137" s="54">
        <v>0</v>
      </c>
      <c r="AM137" s="48">
        <v>0</v>
      </c>
      <c r="AN137" s="4">
        <v>0</v>
      </c>
      <c r="AO137" s="54">
        <v>0</v>
      </c>
      <c r="AP137" s="48">
        <v>0</v>
      </c>
      <c r="AQ137" s="4">
        <v>0</v>
      </c>
      <c r="AR137" s="54">
        <v>0</v>
      </c>
      <c r="AS137" s="48">
        <v>0</v>
      </c>
      <c r="AT137" s="4">
        <v>0</v>
      </c>
      <c r="AU137" s="54">
        <v>0</v>
      </c>
      <c r="AV137" s="48">
        <v>0</v>
      </c>
      <c r="AW137" s="4">
        <v>0</v>
      </c>
      <c r="AX137" s="54">
        <v>0</v>
      </c>
      <c r="AY137" s="48">
        <v>0</v>
      </c>
      <c r="AZ137" s="4">
        <v>0</v>
      </c>
      <c r="BA137" s="54">
        <v>0</v>
      </c>
      <c r="BB137" s="48">
        <v>0</v>
      </c>
      <c r="BC137" s="4">
        <v>0</v>
      </c>
      <c r="BD137" s="54">
        <v>0</v>
      </c>
      <c r="BE137" s="48">
        <v>0</v>
      </c>
      <c r="BF137" s="4">
        <v>0</v>
      </c>
      <c r="BG137" s="54">
        <v>0</v>
      </c>
      <c r="BH137" s="48">
        <v>0</v>
      </c>
      <c r="BI137" s="4">
        <v>0</v>
      </c>
      <c r="BJ137" s="54">
        <v>0</v>
      </c>
      <c r="BK137" s="48">
        <v>0</v>
      </c>
      <c r="BL137" s="4">
        <v>0</v>
      </c>
      <c r="BM137" s="54">
        <v>0</v>
      </c>
      <c r="BN137" s="48">
        <v>0</v>
      </c>
      <c r="BO137" s="4">
        <v>0</v>
      </c>
      <c r="BP137" s="54">
        <v>0</v>
      </c>
      <c r="BQ137" s="48">
        <v>0</v>
      </c>
      <c r="BR137" s="4">
        <v>0</v>
      </c>
      <c r="BS137" s="54">
        <v>0</v>
      </c>
      <c r="BT137" s="48">
        <v>0</v>
      </c>
      <c r="BU137" s="4">
        <v>0</v>
      </c>
      <c r="BV137" s="54">
        <v>0</v>
      </c>
      <c r="BW137" s="48">
        <v>0</v>
      </c>
      <c r="BX137" s="4">
        <v>0</v>
      </c>
      <c r="BY137" s="54">
        <v>0</v>
      </c>
      <c r="BZ137" s="48">
        <v>0</v>
      </c>
      <c r="CA137" s="4">
        <v>0</v>
      </c>
      <c r="CB137" s="54">
        <v>0</v>
      </c>
      <c r="CC137" s="48">
        <v>0.3</v>
      </c>
      <c r="CD137" s="4">
        <v>4.6360000000000001</v>
      </c>
      <c r="CE137" s="54">
        <f t="shared" ref="CE137" si="82">CD137/CC137*1000</f>
        <v>15453.333333333336</v>
      </c>
      <c r="CF137" s="13">
        <f t="shared" si="68"/>
        <v>0.7</v>
      </c>
      <c r="CG137" s="10">
        <f t="shared" si="69"/>
        <v>10.131</v>
      </c>
    </row>
    <row r="138" spans="1:85" x14ac:dyDescent="0.3">
      <c r="A138" s="66">
        <v>2019</v>
      </c>
      <c r="B138" s="67" t="s">
        <v>7</v>
      </c>
      <c r="C138" s="48">
        <v>0</v>
      </c>
      <c r="D138" s="4">
        <v>0</v>
      </c>
      <c r="E138" s="54">
        <v>0</v>
      </c>
      <c r="F138" s="48">
        <v>0</v>
      </c>
      <c r="G138" s="4">
        <v>0</v>
      </c>
      <c r="H138" s="54">
        <v>0</v>
      </c>
      <c r="I138" s="48">
        <v>0</v>
      </c>
      <c r="J138" s="4">
        <v>0</v>
      </c>
      <c r="K138" s="54">
        <v>0</v>
      </c>
      <c r="L138" s="48">
        <v>0</v>
      </c>
      <c r="M138" s="4">
        <v>0</v>
      </c>
      <c r="N138" s="54">
        <v>0</v>
      </c>
      <c r="O138" s="48">
        <v>0.61499999999999999</v>
      </c>
      <c r="P138" s="4">
        <v>10.144</v>
      </c>
      <c r="Q138" s="54">
        <f t="shared" si="75"/>
        <v>16494.308943089432</v>
      </c>
      <c r="R138" s="48">
        <v>0</v>
      </c>
      <c r="S138" s="4">
        <v>0</v>
      </c>
      <c r="T138" s="54">
        <v>0</v>
      </c>
      <c r="U138" s="48">
        <v>0</v>
      </c>
      <c r="V138" s="4">
        <v>0</v>
      </c>
      <c r="W138" s="54">
        <v>0</v>
      </c>
      <c r="X138" s="48">
        <v>0</v>
      </c>
      <c r="Y138" s="4">
        <v>0</v>
      </c>
      <c r="Z138" s="54">
        <f t="shared" si="81"/>
        <v>0</v>
      </c>
      <c r="AA138" s="48">
        <v>0</v>
      </c>
      <c r="AB138" s="4">
        <v>0</v>
      </c>
      <c r="AC138" s="54">
        <v>0</v>
      </c>
      <c r="AD138" s="48">
        <v>0</v>
      </c>
      <c r="AE138" s="4">
        <v>0</v>
      </c>
      <c r="AF138" s="54">
        <v>0</v>
      </c>
      <c r="AG138" s="48">
        <v>0</v>
      </c>
      <c r="AH138" s="4">
        <v>0</v>
      </c>
      <c r="AI138" s="54">
        <v>0</v>
      </c>
      <c r="AJ138" s="48">
        <v>0</v>
      </c>
      <c r="AK138" s="4">
        <v>0</v>
      </c>
      <c r="AL138" s="54">
        <v>0</v>
      </c>
      <c r="AM138" s="48">
        <v>0</v>
      </c>
      <c r="AN138" s="4">
        <v>0</v>
      </c>
      <c r="AO138" s="54">
        <v>0</v>
      </c>
      <c r="AP138" s="48">
        <v>0</v>
      </c>
      <c r="AQ138" s="4">
        <v>0</v>
      </c>
      <c r="AR138" s="54">
        <v>0</v>
      </c>
      <c r="AS138" s="48">
        <v>0</v>
      </c>
      <c r="AT138" s="4">
        <v>0</v>
      </c>
      <c r="AU138" s="54">
        <v>0</v>
      </c>
      <c r="AV138" s="48">
        <v>0</v>
      </c>
      <c r="AW138" s="4">
        <v>0</v>
      </c>
      <c r="AX138" s="54">
        <v>0</v>
      </c>
      <c r="AY138" s="48">
        <v>0</v>
      </c>
      <c r="AZ138" s="4">
        <v>0</v>
      </c>
      <c r="BA138" s="54">
        <v>0</v>
      </c>
      <c r="BB138" s="48">
        <v>0</v>
      </c>
      <c r="BC138" s="4">
        <v>0</v>
      </c>
      <c r="BD138" s="54">
        <v>0</v>
      </c>
      <c r="BE138" s="48">
        <v>0</v>
      </c>
      <c r="BF138" s="4">
        <v>0</v>
      </c>
      <c r="BG138" s="54">
        <v>0</v>
      </c>
      <c r="BH138" s="48">
        <v>0</v>
      </c>
      <c r="BI138" s="4">
        <v>0</v>
      </c>
      <c r="BJ138" s="54">
        <v>0</v>
      </c>
      <c r="BK138" s="48">
        <v>0</v>
      </c>
      <c r="BL138" s="4">
        <v>0</v>
      </c>
      <c r="BM138" s="54">
        <v>0</v>
      </c>
      <c r="BN138" s="48">
        <v>0</v>
      </c>
      <c r="BO138" s="4">
        <v>0</v>
      </c>
      <c r="BP138" s="54">
        <v>0</v>
      </c>
      <c r="BQ138" s="48">
        <v>0</v>
      </c>
      <c r="BR138" s="4">
        <v>0</v>
      </c>
      <c r="BS138" s="54">
        <v>0</v>
      </c>
      <c r="BT138" s="48">
        <v>0</v>
      </c>
      <c r="BU138" s="4">
        <v>0</v>
      </c>
      <c r="BV138" s="54">
        <v>0</v>
      </c>
      <c r="BW138" s="48">
        <v>0</v>
      </c>
      <c r="BX138" s="4">
        <v>0</v>
      </c>
      <c r="BY138" s="54">
        <v>0</v>
      </c>
      <c r="BZ138" s="48">
        <v>0</v>
      </c>
      <c r="CA138" s="4">
        <v>0</v>
      </c>
      <c r="CB138" s="54">
        <v>0</v>
      </c>
      <c r="CC138" s="48">
        <v>0</v>
      </c>
      <c r="CD138" s="4">
        <v>0</v>
      </c>
      <c r="CE138" s="54">
        <v>0</v>
      </c>
      <c r="CF138" s="13">
        <f t="shared" si="68"/>
        <v>0.61499999999999999</v>
      </c>
      <c r="CG138" s="10">
        <f t="shared" si="69"/>
        <v>10.144</v>
      </c>
    </row>
    <row r="139" spans="1:85" x14ac:dyDescent="0.3">
      <c r="A139" s="66">
        <v>2019</v>
      </c>
      <c r="B139" s="67" t="s">
        <v>8</v>
      </c>
      <c r="C139" s="48">
        <v>0</v>
      </c>
      <c r="D139" s="4">
        <v>0</v>
      </c>
      <c r="E139" s="54">
        <v>0</v>
      </c>
      <c r="F139" s="48">
        <v>0</v>
      </c>
      <c r="G139" s="4">
        <v>0</v>
      </c>
      <c r="H139" s="54">
        <v>0</v>
      </c>
      <c r="I139" s="48">
        <v>0</v>
      </c>
      <c r="J139" s="4">
        <v>0</v>
      </c>
      <c r="K139" s="54">
        <v>0</v>
      </c>
      <c r="L139" s="48">
        <v>0</v>
      </c>
      <c r="M139" s="4">
        <v>0</v>
      </c>
      <c r="N139" s="54">
        <v>0</v>
      </c>
      <c r="O139" s="48">
        <v>0</v>
      </c>
      <c r="P139" s="4">
        <v>0</v>
      </c>
      <c r="Q139" s="54">
        <v>0</v>
      </c>
      <c r="R139" s="48">
        <v>0</v>
      </c>
      <c r="S139" s="4">
        <v>0</v>
      </c>
      <c r="T139" s="54">
        <v>0</v>
      </c>
      <c r="U139" s="48">
        <v>0</v>
      </c>
      <c r="V139" s="4">
        <v>0</v>
      </c>
      <c r="W139" s="54">
        <v>0</v>
      </c>
      <c r="X139" s="48">
        <v>0</v>
      </c>
      <c r="Y139" s="4">
        <v>0</v>
      </c>
      <c r="Z139" s="54">
        <f t="shared" si="81"/>
        <v>0</v>
      </c>
      <c r="AA139" s="48">
        <v>0</v>
      </c>
      <c r="AB139" s="4">
        <v>0</v>
      </c>
      <c r="AC139" s="54">
        <v>0</v>
      </c>
      <c r="AD139" s="48">
        <v>0</v>
      </c>
      <c r="AE139" s="4">
        <v>0</v>
      </c>
      <c r="AF139" s="54">
        <v>0</v>
      </c>
      <c r="AG139" s="48">
        <v>0</v>
      </c>
      <c r="AH139" s="4">
        <v>0</v>
      </c>
      <c r="AI139" s="54">
        <v>0</v>
      </c>
      <c r="AJ139" s="48">
        <v>0</v>
      </c>
      <c r="AK139" s="4">
        <v>0</v>
      </c>
      <c r="AL139" s="54">
        <v>0</v>
      </c>
      <c r="AM139" s="48">
        <v>0</v>
      </c>
      <c r="AN139" s="4">
        <v>0</v>
      </c>
      <c r="AO139" s="54">
        <v>0</v>
      </c>
      <c r="AP139" s="48">
        <v>0</v>
      </c>
      <c r="AQ139" s="4">
        <v>0</v>
      </c>
      <c r="AR139" s="54">
        <v>0</v>
      </c>
      <c r="AS139" s="48">
        <v>0</v>
      </c>
      <c r="AT139" s="4">
        <v>0</v>
      </c>
      <c r="AU139" s="54">
        <v>0</v>
      </c>
      <c r="AV139" s="48">
        <v>0</v>
      </c>
      <c r="AW139" s="4">
        <v>0</v>
      </c>
      <c r="AX139" s="54">
        <v>0</v>
      </c>
      <c r="AY139" s="48">
        <v>0</v>
      </c>
      <c r="AZ139" s="4">
        <v>0</v>
      </c>
      <c r="BA139" s="54">
        <v>0</v>
      </c>
      <c r="BB139" s="48">
        <v>0</v>
      </c>
      <c r="BC139" s="4">
        <v>0</v>
      </c>
      <c r="BD139" s="54">
        <v>0</v>
      </c>
      <c r="BE139" s="48">
        <v>0</v>
      </c>
      <c r="BF139" s="4">
        <v>0</v>
      </c>
      <c r="BG139" s="54">
        <v>0</v>
      </c>
      <c r="BH139" s="48">
        <v>0</v>
      </c>
      <c r="BI139" s="4">
        <v>0</v>
      </c>
      <c r="BJ139" s="54">
        <v>0</v>
      </c>
      <c r="BK139" s="48">
        <v>0</v>
      </c>
      <c r="BL139" s="4">
        <v>0</v>
      </c>
      <c r="BM139" s="54">
        <v>0</v>
      </c>
      <c r="BN139" s="48">
        <v>0</v>
      </c>
      <c r="BO139" s="4">
        <v>0</v>
      </c>
      <c r="BP139" s="54">
        <v>0</v>
      </c>
      <c r="BQ139" s="48">
        <v>0</v>
      </c>
      <c r="BR139" s="4">
        <v>0</v>
      </c>
      <c r="BS139" s="54">
        <v>0</v>
      </c>
      <c r="BT139" s="48">
        <v>0</v>
      </c>
      <c r="BU139" s="4">
        <v>0</v>
      </c>
      <c r="BV139" s="54">
        <v>0</v>
      </c>
      <c r="BW139" s="48">
        <v>0</v>
      </c>
      <c r="BX139" s="4">
        <v>0</v>
      </c>
      <c r="BY139" s="54">
        <v>0</v>
      </c>
      <c r="BZ139" s="48">
        <v>0</v>
      </c>
      <c r="CA139" s="4">
        <v>0</v>
      </c>
      <c r="CB139" s="54">
        <v>0</v>
      </c>
      <c r="CC139" s="48">
        <v>0.625</v>
      </c>
      <c r="CD139" s="4">
        <v>9.3490000000000002</v>
      </c>
      <c r="CE139" s="54">
        <f t="shared" ref="CE139" si="83">CD139/CC139*1000</f>
        <v>14958.400000000001</v>
      </c>
      <c r="CF139" s="13">
        <f t="shared" si="68"/>
        <v>0.625</v>
      </c>
      <c r="CG139" s="10">
        <f t="shared" si="69"/>
        <v>9.3490000000000002</v>
      </c>
    </row>
    <row r="140" spans="1:85" x14ac:dyDescent="0.3">
      <c r="A140" s="66">
        <v>2019</v>
      </c>
      <c r="B140" s="67" t="s">
        <v>9</v>
      </c>
      <c r="C140" s="48">
        <v>0</v>
      </c>
      <c r="D140" s="4">
        <v>0</v>
      </c>
      <c r="E140" s="54">
        <v>0</v>
      </c>
      <c r="F140" s="48">
        <v>0</v>
      </c>
      <c r="G140" s="4">
        <v>0</v>
      </c>
      <c r="H140" s="54">
        <v>0</v>
      </c>
      <c r="I140" s="48">
        <v>0</v>
      </c>
      <c r="J140" s="4">
        <v>0</v>
      </c>
      <c r="K140" s="54">
        <v>0</v>
      </c>
      <c r="L140" s="48">
        <v>0</v>
      </c>
      <c r="M140" s="4">
        <v>0</v>
      </c>
      <c r="N140" s="54">
        <v>0</v>
      </c>
      <c r="O140" s="48">
        <v>0</v>
      </c>
      <c r="P140" s="4">
        <v>0</v>
      </c>
      <c r="Q140" s="54">
        <v>0</v>
      </c>
      <c r="R140" s="48">
        <v>0</v>
      </c>
      <c r="S140" s="4">
        <v>0</v>
      </c>
      <c r="T140" s="54">
        <v>0</v>
      </c>
      <c r="U140" s="48">
        <v>0</v>
      </c>
      <c r="V140" s="4">
        <v>0</v>
      </c>
      <c r="W140" s="54">
        <v>0</v>
      </c>
      <c r="X140" s="48">
        <v>0</v>
      </c>
      <c r="Y140" s="4">
        <v>0</v>
      </c>
      <c r="Z140" s="54">
        <f t="shared" si="81"/>
        <v>0</v>
      </c>
      <c r="AA140" s="48">
        <v>0</v>
      </c>
      <c r="AB140" s="4">
        <v>0</v>
      </c>
      <c r="AC140" s="54">
        <v>0</v>
      </c>
      <c r="AD140" s="48">
        <v>0</v>
      </c>
      <c r="AE140" s="4">
        <v>0</v>
      </c>
      <c r="AF140" s="54">
        <v>0</v>
      </c>
      <c r="AG140" s="48">
        <v>0</v>
      </c>
      <c r="AH140" s="4">
        <v>0</v>
      </c>
      <c r="AI140" s="54">
        <v>0</v>
      </c>
      <c r="AJ140" s="48">
        <v>0</v>
      </c>
      <c r="AK140" s="4">
        <v>0</v>
      </c>
      <c r="AL140" s="54">
        <v>0</v>
      </c>
      <c r="AM140" s="48">
        <v>0</v>
      </c>
      <c r="AN140" s="4">
        <v>0</v>
      </c>
      <c r="AO140" s="54">
        <v>0</v>
      </c>
      <c r="AP140" s="48">
        <v>0</v>
      </c>
      <c r="AQ140" s="4">
        <v>0</v>
      </c>
      <c r="AR140" s="54">
        <v>0</v>
      </c>
      <c r="AS140" s="48">
        <v>0</v>
      </c>
      <c r="AT140" s="4">
        <v>0</v>
      </c>
      <c r="AU140" s="54">
        <v>0</v>
      </c>
      <c r="AV140" s="48">
        <v>0</v>
      </c>
      <c r="AW140" s="4">
        <v>0</v>
      </c>
      <c r="AX140" s="54">
        <v>0</v>
      </c>
      <c r="AY140" s="48">
        <v>0</v>
      </c>
      <c r="AZ140" s="4">
        <v>0</v>
      </c>
      <c r="BA140" s="54">
        <v>0</v>
      </c>
      <c r="BB140" s="48">
        <v>0</v>
      </c>
      <c r="BC140" s="4">
        <v>0</v>
      </c>
      <c r="BD140" s="54">
        <v>0</v>
      </c>
      <c r="BE140" s="48">
        <v>0</v>
      </c>
      <c r="BF140" s="4">
        <v>0</v>
      </c>
      <c r="BG140" s="54">
        <v>0</v>
      </c>
      <c r="BH140" s="48">
        <v>0</v>
      </c>
      <c r="BI140" s="4">
        <v>0</v>
      </c>
      <c r="BJ140" s="54">
        <v>0</v>
      </c>
      <c r="BK140" s="48">
        <v>0</v>
      </c>
      <c r="BL140" s="4">
        <v>0</v>
      </c>
      <c r="BM140" s="54">
        <v>0</v>
      </c>
      <c r="BN140" s="48">
        <v>0</v>
      </c>
      <c r="BO140" s="4">
        <v>0</v>
      </c>
      <c r="BP140" s="54">
        <v>0</v>
      </c>
      <c r="BQ140" s="48">
        <v>0</v>
      </c>
      <c r="BR140" s="4">
        <v>0</v>
      </c>
      <c r="BS140" s="54">
        <v>0</v>
      </c>
      <c r="BT140" s="48">
        <v>0</v>
      </c>
      <c r="BU140" s="4">
        <v>0</v>
      </c>
      <c r="BV140" s="54">
        <v>0</v>
      </c>
      <c r="BW140" s="48">
        <v>0</v>
      </c>
      <c r="BX140" s="4">
        <v>0</v>
      </c>
      <c r="BY140" s="54">
        <v>0</v>
      </c>
      <c r="BZ140" s="48">
        <v>0</v>
      </c>
      <c r="CA140" s="4">
        <v>0</v>
      </c>
      <c r="CB140" s="54">
        <v>0</v>
      </c>
      <c r="CC140" s="48">
        <v>0</v>
      </c>
      <c r="CD140" s="4">
        <v>0</v>
      </c>
      <c r="CE140" s="54">
        <v>0</v>
      </c>
      <c r="CF140" s="13">
        <f t="shared" si="68"/>
        <v>0</v>
      </c>
      <c r="CG140" s="10">
        <f t="shared" si="69"/>
        <v>0</v>
      </c>
    </row>
    <row r="141" spans="1:85" x14ac:dyDescent="0.3">
      <c r="A141" s="66">
        <v>2019</v>
      </c>
      <c r="B141" s="67" t="s">
        <v>10</v>
      </c>
      <c r="C141" s="48">
        <v>0</v>
      </c>
      <c r="D141" s="4">
        <v>0</v>
      </c>
      <c r="E141" s="54">
        <v>0</v>
      </c>
      <c r="F141" s="48">
        <v>0</v>
      </c>
      <c r="G141" s="4">
        <v>0</v>
      </c>
      <c r="H141" s="54">
        <v>0</v>
      </c>
      <c r="I141" s="48">
        <v>0</v>
      </c>
      <c r="J141" s="4">
        <v>0</v>
      </c>
      <c r="K141" s="54">
        <v>0</v>
      </c>
      <c r="L141" s="48">
        <v>0</v>
      </c>
      <c r="M141" s="4">
        <v>0</v>
      </c>
      <c r="N141" s="54">
        <v>0</v>
      </c>
      <c r="O141" s="48">
        <v>0.2</v>
      </c>
      <c r="P141" s="4">
        <v>4.4000000000000004</v>
      </c>
      <c r="Q141" s="54">
        <f t="shared" si="75"/>
        <v>22000</v>
      </c>
      <c r="R141" s="48">
        <v>0</v>
      </c>
      <c r="S141" s="4">
        <v>0</v>
      </c>
      <c r="T141" s="54">
        <v>0</v>
      </c>
      <c r="U141" s="48">
        <v>0</v>
      </c>
      <c r="V141" s="4">
        <v>0</v>
      </c>
      <c r="W141" s="54">
        <v>0</v>
      </c>
      <c r="X141" s="48">
        <v>0</v>
      </c>
      <c r="Y141" s="4">
        <v>0</v>
      </c>
      <c r="Z141" s="54">
        <f t="shared" si="81"/>
        <v>0</v>
      </c>
      <c r="AA141" s="48">
        <v>0</v>
      </c>
      <c r="AB141" s="4">
        <v>0</v>
      </c>
      <c r="AC141" s="54">
        <v>0</v>
      </c>
      <c r="AD141" s="48">
        <v>0</v>
      </c>
      <c r="AE141" s="4">
        <v>0</v>
      </c>
      <c r="AF141" s="54">
        <v>0</v>
      </c>
      <c r="AG141" s="48">
        <v>0</v>
      </c>
      <c r="AH141" s="4">
        <v>0</v>
      </c>
      <c r="AI141" s="54">
        <v>0</v>
      </c>
      <c r="AJ141" s="48">
        <v>0</v>
      </c>
      <c r="AK141" s="4">
        <v>0</v>
      </c>
      <c r="AL141" s="54">
        <v>0</v>
      </c>
      <c r="AM141" s="48">
        <v>0</v>
      </c>
      <c r="AN141" s="4">
        <v>0</v>
      </c>
      <c r="AO141" s="54">
        <v>0</v>
      </c>
      <c r="AP141" s="48">
        <v>0</v>
      </c>
      <c r="AQ141" s="4">
        <v>0</v>
      </c>
      <c r="AR141" s="54">
        <v>0</v>
      </c>
      <c r="AS141" s="48">
        <v>0</v>
      </c>
      <c r="AT141" s="4">
        <v>0</v>
      </c>
      <c r="AU141" s="54">
        <v>0</v>
      </c>
      <c r="AV141" s="48">
        <v>0</v>
      </c>
      <c r="AW141" s="4">
        <v>0</v>
      </c>
      <c r="AX141" s="54">
        <v>0</v>
      </c>
      <c r="AY141" s="48">
        <v>0</v>
      </c>
      <c r="AZ141" s="4">
        <v>0</v>
      </c>
      <c r="BA141" s="54">
        <v>0</v>
      </c>
      <c r="BB141" s="48">
        <v>0</v>
      </c>
      <c r="BC141" s="4">
        <v>0</v>
      </c>
      <c r="BD141" s="54">
        <v>0</v>
      </c>
      <c r="BE141" s="48">
        <v>0</v>
      </c>
      <c r="BF141" s="4">
        <v>0</v>
      </c>
      <c r="BG141" s="54">
        <v>0</v>
      </c>
      <c r="BH141" s="48">
        <v>0</v>
      </c>
      <c r="BI141" s="4">
        <v>0</v>
      </c>
      <c r="BJ141" s="54">
        <v>0</v>
      </c>
      <c r="BK141" s="48">
        <v>0</v>
      </c>
      <c r="BL141" s="4">
        <v>0</v>
      </c>
      <c r="BM141" s="54">
        <v>0</v>
      </c>
      <c r="BN141" s="48">
        <v>0</v>
      </c>
      <c r="BO141" s="4">
        <v>0</v>
      </c>
      <c r="BP141" s="54">
        <v>0</v>
      </c>
      <c r="BQ141" s="48">
        <v>0</v>
      </c>
      <c r="BR141" s="4">
        <v>0</v>
      </c>
      <c r="BS141" s="54">
        <v>0</v>
      </c>
      <c r="BT141" s="48">
        <v>0</v>
      </c>
      <c r="BU141" s="4">
        <v>0</v>
      </c>
      <c r="BV141" s="54">
        <v>0</v>
      </c>
      <c r="BW141" s="48">
        <v>0</v>
      </c>
      <c r="BX141" s="4">
        <v>0</v>
      </c>
      <c r="BY141" s="54">
        <v>0</v>
      </c>
      <c r="BZ141" s="48">
        <v>156</v>
      </c>
      <c r="CA141" s="4">
        <v>952.88099999999997</v>
      </c>
      <c r="CB141" s="54">
        <f t="shared" ref="CB141" si="84">CA141/BZ141*1000</f>
        <v>6108.2115384615381</v>
      </c>
      <c r="CC141" s="48">
        <v>0</v>
      </c>
      <c r="CD141" s="4">
        <v>0</v>
      </c>
      <c r="CE141" s="54">
        <v>0</v>
      </c>
      <c r="CF141" s="13">
        <f t="shared" si="68"/>
        <v>156.19999999999999</v>
      </c>
      <c r="CG141" s="10">
        <f t="shared" si="69"/>
        <v>957.28099999999995</v>
      </c>
    </row>
    <row r="142" spans="1:85" x14ac:dyDescent="0.3">
      <c r="A142" s="66">
        <v>2019</v>
      </c>
      <c r="B142" s="49" t="s">
        <v>11</v>
      </c>
      <c r="C142" s="48">
        <v>0</v>
      </c>
      <c r="D142" s="4">
        <v>0</v>
      </c>
      <c r="E142" s="54">
        <v>0</v>
      </c>
      <c r="F142" s="48">
        <v>0</v>
      </c>
      <c r="G142" s="4">
        <v>0</v>
      </c>
      <c r="H142" s="54">
        <v>0</v>
      </c>
      <c r="I142" s="48">
        <v>0</v>
      </c>
      <c r="J142" s="4">
        <v>0</v>
      </c>
      <c r="K142" s="54">
        <v>0</v>
      </c>
      <c r="L142" s="48">
        <v>0</v>
      </c>
      <c r="M142" s="4">
        <v>0</v>
      </c>
      <c r="N142" s="54">
        <v>0</v>
      </c>
      <c r="O142" s="48">
        <v>0.2</v>
      </c>
      <c r="P142" s="4">
        <v>11.4</v>
      </c>
      <c r="Q142" s="54">
        <f t="shared" si="75"/>
        <v>57000</v>
      </c>
      <c r="R142" s="48">
        <v>0</v>
      </c>
      <c r="S142" s="4">
        <v>0</v>
      </c>
      <c r="T142" s="54">
        <v>0</v>
      </c>
      <c r="U142" s="48">
        <v>0</v>
      </c>
      <c r="V142" s="4">
        <v>0</v>
      </c>
      <c r="W142" s="54">
        <v>0</v>
      </c>
      <c r="X142" s="48">
        <v>0</v>
      </c>
      <c r="Y142" s="4">
        <v>0</v>
      </c>
      <c r="Z142" s="54">
        <f t="shared" si="81"/>
        <v>0</v>
      </c>
      <c r="AA142" s="48">
        <v>0</v>
      </c>
      <c r="AB142" s="4">
        <v>0</v>
      </c>
      <c r="AC142" s="54">
        <v>0</v>
      </c>
      <c r="AD142" s="48">
        <v>0</v>
      </c>
      <c r="AE142" s="4">
        <v>0</v>
      </c>
      <c r="AF142" s="54">
        <v>0</v>
      </c>
      <c r="AG142" s="48">
        <v>0</v>
      </c>
      <c r="AH142" s="4">
        <v>0</v>
      </c>
      <c r="AI142" s="54">
        <v>0</v>
      </c>
      <c r="AJ142" s="48">
        <v>0</v>
      </c>
      <c r="AK142" s="4">
        <v>0</v>
      </c>
      <c r="AL142" s="54">
        <v>0</v>
      </c>
      <c r="AM142" s="48">
        <v>0</v>
      </c>
      <c r="AN142" s="4">
        <v>0</v>
      </c>
      <c r="AO142" s="54">
        <v>0</v>
      </c>
      <c r="AP142" s="48">
        <v>0</v>
      </c>
      <c r="AQ142" s="4">
        <v>0</v>
      </c>
      <c r="AR142" s="54">
        <v>0</v>
      </c>
      <c r="AS142" s="48">
        <v>0</v>
      </c>
      <c r="AT142" s="4">
        <v>0</v>
      </c>
      <c r="AU142" s="54">
        <v>0</v>
      </c>
      <c r="AV142" s="48">
        <v>0</v>
      </c>
      <c r="AW142" s="4">
        <v>0</v>
      </c>
      <c r="AX142" s="54">
        <v>0</v>
      </c>
      <c r="AY142" s="48">
        <v>0</v>
      </c>
      <c r="AZ142" s="4">
        <v>0</v>
      </c>
      <c r="BA142" s="54">
        <v>0</v>
      </c>
      <c r="BB142" s="48">
        <v>0</v>
      </c>
      <c r="BC142" s="4">
        <v>0</v>
      </c>
      <c r="BD142" s="54">
        <v>0</v>
      </c>
      <c r="BE142" s="48">
        <v>0</v>
      </c>
      <c r="BF142" s="4">
        <v>0</v>
      </c>
      <c r="BG142" s="54">
        <v>0</v>
      </c>
      <c r="BH142" s="48">
        <v>0</v>
      </c>
      <c r="BI142" s="4">
        <v>0</v>
      </c>
      <c r="BJ142" s="54">
        <v>0</v>
      </c>
      <c r="BK142" s="48">
        <v>0</v>
      </c>
      <c r="BL142" s="4">
        <v>0</v>
      </c>
      <c r="BM142" s="54">
        <v>0</v>
      </c>
      <c r="BN142" s="48">
        <v>0</v>
      </c>
      <c r="BO142" s="4">
        <v>0</v>
      </c>
      <c r="BP142" s="54">
        <v>0</v>
      </c>
      <c r="BQ142" s="48">
        <v>0</v>
      </c>
      <c r="BR142" s="4">
        <v>0</v>
      </c>
      <c r="BS142" s="54">
        <v>0</v>
      </c>
      <c r="BT142" s="48">
        <v>0</v>
      </c>
      <c r="BU142" s="4">
        <v>0</v>
      </c>
      <c r="BV142" s="54">
        <v>0</v>
      </c>
      <c r="BW142" s="48">
        <v>0</v>
      </c>
      <c r="BX142" s="4">
        <v>0</v>
      </c>
      <c r="BY142" s="54">
        <v>0</v>
      </c>
      <c r="BZ142" s="48">
        <v>0</v>
      </c>
      <c r="CA142" s="4">
        <v>0</v>
      </c>
      <c r="CB142" s="54">
        <v>0</v>
      </c>
      <c r="CC142" s="48">
        <v>0</v>
      </c>
      <c r="CD142" s="4">
        <v>0</v>
      </c>
      <c r="CE142" s="54">
        <v>0</v>
      </c>
      <c r="CF142" s="13">
        <f t="shared" si="68"/>
        <v>0.2</v>
      </c>
      <c r="CG142" s="10">
        <f t="shared" si="69"/>
        <v>11.4</v>
      </c>
    </row>
    <row r="143" spans="1:85" x14ac:dyDescent="0.3">
      <c r="A143" s="66">
        <v>2019</v>
      </c>
      <c r="B143" s="67" t="s">
        <v>12</v>
      </c>
      <c r="C143" s="48">
        <v>0</v>
      </c>
      <c r="D143" s="4">
        <v>0</v>
      </c>
      <c r="E143" s="54">
        <v>0</v>
      </c>
      <c r="F143" s="48">
        <v>0</v>
      </c>
      <c r="G143" s="4">
        <v>0</v>
      </c>
      <c r="H143" s="54">
        <v>0</v>
      </c>
      <c r="I143" s="48">
        <v>0</v>
      </c>
      <c r="J143" s="4">
        <v>0</v>
      </c>
      <c r="K143" s="54">
        <v>0</v>
      </c>
      <c r="L143" s="48">
        <v>0</v>
      </c>
      <c r="M143" s="4">
        <v>0</v>
      </c>
      <c r="N143" s="54">
        <v>0</v>
      </c>
      <c r="O143" s="48">
        <v>0</v>
      </c>
      <c r="P143" s="4">
        <v>0</v>
      </c>
      <c r="Q143" s="54">
        <v>0</v>
      </c>
      <c r="R143" s="48">
        <v>0</v>
      </c>
      <c r="S143" s="4">
        <v>0</v>
      </c>
      <c r="T143" s="54">
        <v>0</v>
      </c>
      <c r="U143" s="48">
        <v>0</v>
      </c>
      <c r="V143" s="4">
        <v>0</v>
      </c>
      <c r="W143" s="54">
        <v>0</v>
      </c>
      <c r="X143" s="48">
        <v>0</v>
      </c>
      <c r="Y143" s="4">
        <v>0</v>
      </c>
      <c r="Z143" s="54">
        <f t="shared" si="81"/>
        <v>0</v>
      </c>
      <c r="AA143" s="48">
        <v>0</v>
      </c>
      <c r="AB143" s="4">
        <v>0</v>
      </c>
      <c r="AC143" s="54">
        <v>0</v>
      </c>
      <c r="AD143" s="48">
        <v>0</v>
      </c>
      <c r="AE143" s="4">
        <v>0</v>
      </c>
      <c r="AF143" s="54">
        <v>0</v>
      </c>
      <c r="AG143" s="48">
        <v>0</v>
      </c>
      <c r="AH143" s="4">
        <v>0</v>
      </c>
      <c r="AI143" s="54">
        <v>0</v>
      </c>
      <c r="AJ143" s="48">
        <v>0</v>
      </c>
      <c r="AK143" s="4">
        <v>0</v>
      </c>
      <c r="AL143" s="54">
        <v>0</v>
      </c>
      <c r="AM143" s="48">
        <v>0</v>
      </c>
      <c r="AN143" s="4">
        <v>0</v>
      </c>
      <c r="AO143" s="54">
        <v>0</v>
      </c>
      <c r="AP143" s="48">
        <v>0</v>
      </c>
      <c r="AQ143" s="4">
        <v>0</v>
      </c>
      <c r="AR143" s="54">
        <v>0</v>
      </c>
      <c r="AS143" s="48">
        <v>0</v>
      </c>
      <c r="AT143" s="4">
        <v>0</v>
      </c>
      <c r="AU143" s="54">
        <v>0</v>
      </c>
      <c r="AV143" s="48">
        <v>0</v>
      </c>
      <c r="AW143" s="4">
        <v>0</v>
      </c>
      <c r="AX143" s="54">
        <v>0</v>
      </c>
      <c r="AY143" s="48">
        <v>0</v>
      </c>
      <c r="AZ143" s="4">
        <v>0</v>
      </c>
      <c r="BA143" s="54">
        <v>0</v>
      </c>
      <c r="BB143" s="48">
        <v>0</v>
      </c>
      <c r="BC143" s="4">
        <v>0</v>
      </c>
      <c r="BD143" s="54">
        <v>0</v>
      </c>
      <c r="BE143" s="48">
        <v>0</v>
      </c>
      <c r="BF143" s="4">
        <v>0</v>
      </c>
      <c r="BG143" s="54">
        <v>0</v>
      </c>
      <c r="BH143" s="48">
        <v>0</v>
      </c>
      <c r="BI143" s="4">
        <v>0</v>
      </c>
      <c r="BJ143" s="54">
        <v>0</v>
      </c>
      <c r="BK143" s="48">
        <v>0</v>
      </c>
      <c r="BL143" s="4">
        <v>0</v>
      </c>
      <c r="BM143" s="54">
        <v>0</v>
      </c>
      <c r="BN143" s="48">
        <v>0</v>
      </c>
      <c r="BO143" s="4">
        <v>0</v>
      </c>
      <c r="BP143" s="54">
        <v>0</v>
      </c>
      <c r="BQ143" s="48">
        <v>0</v>
      </c>
      <c r="BR143" s="4">
        <v>0</v>
      </c>
      <c r="BS143" s="54">
        <v>0</v>
      </c>
      <c r="BT143" s="48">
        <v>0</v>
      </c>
      <c r="BU143" s="4">
        <v>0</v>
      </c>
      <c r="BV143" s="54">
        <v>0</v>
      </c>
      <c r="BW143" s="48">
        <v>0</v>
      </c>
      <c r="BX143" s="4">
        <v>0</v>
      </c>
      <c r="BY143" s="54">
        <v>0</v>
      </c>
      <c r="BZ143" s="48">
        <v>0</v>
      </c>
      <c r="CA143" s="4">
        <v>0</v>
      </c>
      <c r="CB143" s="54">
        <v>0</v>
      </c>
      <c r="CC143" s="48">
        <v>0</v>
      </c>
      <c r="CD143" s="4">
        <v>0</v>
      </c>
      <c r="CE143" s="54">
        <v>0</v>
      </c>
      <c r="CF143" s="13">
        <f t="shared" si="68"/>
        <v>0</v>
      </c>
      <c r="CG143" s="10">
        <f t="shared" si="69"/>
        <v>0</v>
      </c>
    </row>
    <row r="144" spans="1:85" x14ac:dyDescent="0.3">
      <c r="A144" s="66">
        <v>2019</v>
      </c>
      <c r="B144" s="67" t="s">
        <v>13</v>
      </c>
      <c r="C144" s="48">
        <v>0</v>
      </c>
      <c r="D144" s="4">
        <v>0</v>
      </c>
      <c r="E144" s="54">
        <v>0</v>
      </c>
      <c r="F144" s="48">
        <v>0</v>
      </c>
      <c r="G144" s="4">
        <v>0</v>
      </c>
      <c r="H144" s="54">
        <v>0</v>
      </c>
      <c r="I144" s="48">
        <v>0</v>
      </c>
      <c r="J144" s="4">
        <v>0</v>
      </c>
      <c r="K144" s="54">
        <v>0</v>
      </c>
      <c r="L144" s="48">
        <v>0</v>
      </c>
      <c r="M144" s="4">
        <v>0</v>
      </c>
      <c r="N144" s="54">
        <v>0</v>
      </c>
      <c r="O144" s="48">
        <v>0</v>
      </c>
      <c r="P144" s="4">
        <v>0</v>
      </c>
      <c r="Q144" s="54">
        <v>0</v>
      </c>
      <c r="R144" s="48">
        <v>0</v>
      </c>
      <c r="S144" s="4">
        <v>0</v>
      </c>
      <c r="T144" s="54">
        <v>0</v>
      </c>
      <c r="U144" s="48">
        <v>0</v>
      </c>
      <c r="V144" s="4">
        <v>0</v>
      </c>
      <c r="W144" s="54">
        <v>0</v>
      </c>
      <c r="X144" s="48">
        <v>0</v>
      </c>
      <c r="Y144" s="4">
        <v>0</v>
      </c>
      <c r="Z144" s="54">
        <f t="shared" si="81"/>
        <v>0</v>
      </c>
      <c r="AA144" s="48">
        <v>0</v>
      </c>
      <c r="AB144" s="4">
        <v>0</v>
      </c>
      <c r="AC144" s="54">
        <v>0</v>
      </c>
      <c r="AD144" s="48">
        <v>0</v>
      </c>
      <c r="AE144" s="4">
        <v>0</v>
      </c>
      <c r="AF144" s="54">
        <v>0</v>
      </c>
      <c r="AG144" s="48">
        <v>0</v>
      </c>
      <c r="AH144" s="4">
        <v>0</v>
      </c>
      <c r="AI144" s="54">
        <v>0</v>
      </c>
      <c r="AJ144" s="48">
        <v>0</v>
      </c>
      <c r="AK144" s="4">
        <v>0</v>
      </c>
      <c r="AL144" s="54">
        <v>0</v>
      </c>
      <c r="AM144" s="48">
        <v>0</v>
      </c>
      <c r="AN144" s="4">
        <v>0</v>
      </c>
      <c r="AO144" s="54">
        <v>0</v>
      </c>
      <c r="AP144" s="48">
        <v>0</v>
      </c>
      <c r="AQ144" s="4">
        <v>0</v>
      </c>
      <c r="AR144" s="54">
        <v>0</v>
      </c>
      <c r="AS144" s="48">
        <v>0</v>
      </c>
      <c r="AT144" s="4">
        <v>0</v>
      </c>
      <c r="AU144" s="54">
        <v>0</v>
      </c>
      <c r="AV144" s="48">
        <v>0</v>
      </c>
      <c r="AW144" s="4">
        <v>0</v>
      </c>
      <c r="AX144" s="54">
        <v>0</v>
      </c>
      <c r="AY144" s="48">
        <v>0</v>
      </c>
      <c r="AZ144" s="4">
        <v>0</v>
      </c>
      <c r="BA144" s="54">
        <v>0</v>
      </c>
      <c r="BB144" s="48">
        <v>0</v>
      </c>
      <c r="BC144" s="4">
        <v>0</v>
      </c>
      <c r="BD144" s="54">
        <v>0</v>
      </c>
      <c r="BE144" s="48">
        <v>0</v>
      </c>
      <c r="BF144" s="4">
        <v>0</v>
      </c>
      <c r="BG144" s="54">
        <v>0</v>
      </c>
      <c r="BH144" s="48">
        <v>0</v>
      </c>
      <c r="BI144" s="4">
        <v>0</v>
      </c>
      <c r="BJ144" s="54">
        <v>0</v>
      </c>
      <c r="BK144" s="48">
        <v>0</v>
      </c>
      <c r="BL144" s="4">
        <v>0</v>
      </c>
      <c r="BM144" s="54">
        <v>0</v>
      </c>
      <c r="BN144" s="48">
        <v>0</v>
      </c>
      <c r="BO144" s="4">
        <v>0</v>
      </c>
      <c r="BP144" s="54">
        <v>0</v>
      </c>
      <c r="BQ144" s="48">
        <v>0</v>
      </c>
      <c r="BR144" s="4">
        <v>0</v>
      </c>
      <c r="BS144" s="54">
        <v>0</v>
      </c>
      <c r="BT144" s="48">
        <v>0</v>
      </c>
      <c r="BU144" s="4">
        <v>0</v>
      </c>
      <c r="BV144" s="54">
        <v>0</v>
      </c>
      <c r="BW144" s="48">
        <v>0</v>
      </c>
      <c r="BX144" s="4">
        <v>0</v>
      </c>
      <c r="BY144" s="54">
        <v>0</v>
      </c>
      <c r="BZ144" s="48">
        <v>1.25</v>
      </c>
      <c r="CA144" s="4">
        <v>72.25</v>
      </c>
      <c r="CB144" s="54">
        <f t="shared" ref="CB144" si="85">CA144/BZ144*1000</f>
        <v>57800</v>
      </c>
      <c r="CC144" s="48">
        <v>0</v>
      </c>
      <c r="CD144" s="4">
        <v>0</v>
      </c>
      <c r="CE144" s="54">
        <v>0</v>
      </c>
      <c r="CF144" s="13">
        <f t="shared" si="68"/>
        <v>1.25</v>
      </c>
      <c r="CG144" s="10">
        <f t="shared" si="69"/>
        <v>72.25</v>
      </c>
    </row>
    <row r="145" spans="1:85" x14ac:dyDescent="0.3">
      <c r="A145" s="66">
        <v>2019</v>
      </c>
      <c r="B145" s="67" t="s">
        <v>14</v>
      </c>
      <c r="C145" s="48">
        <v>0</v>
      </c>
      <c r="D145" s="4">
        <v>0</v>
      </c>
      <c r="E145" s="54">
        <v>0</v>
      </c>
      <c r="F145" s="48">
        <v>0</v>
      </c>
      <c r="G145" s="4">
        <v>0</v>
      </c>
      <c r="H145" s="54">
        <v>0</v>
      </c>
      <c r="I145" s="48">
        <v>0</v>
      </c>
      <c r="J145" s="4">
        <v>0</v>
      </c>
      <c r="K145" s="54">
        <v>0</v>
      </c>
      <c r="L145" s="48">
        <v>0</v>
      </c>
      <c r="M145" s="4">
        <v>0</v>
      </c>
      <c r="N145" s="54">
        <v>0</v>
      </c>
      <c r="O145" s="48">
        <v>0</v>
      </c>
      <c r="P145" s="4">
        <v>0</v>
      </c>
      <c r="Q145" s="54">
        <v>0</v>
      </c>
      <c r="R145" s="48">
        <v>0</v>
      </c>
      <c r="S145" s="4">
        <v>0</v>
      </c>
      <c r="T145" s="54">
        <v>0</v>
      </c>
      <c r="U145" s="48">
        <v>0</v>
      </c>
      <c r="V145" s="4">
        <v>0</v>
      </c>
      <c r="W145" s="54">
        <v>0</v>
      </c>
      <c r="X145" s="48">
        <v>0</v>
      </c>
      <c r="Y145" s="4">
        <v>0</v>
      </c>
      <c r="Z145" s="54">
        <f t="shared" si="81"/>
        <v>0</v>
      </c>
      <c r="AA145" s="48">
        <v>0</v>
      </c>
      <c r="AB145" s="4">
        <v>0</v>
      </c>
      <c r="AC145" s="54">
        <v>0</v>
      </c>
      <c r="AD145" s="48">
        <v>0</v>
      </c>
      <c r="AE145" s="4">
        <v>0</v>
      </c>
      <c r="AF145" s="54">
        <v>0</v>
      </c>
      <c r="AG145" s="48">
        <v>0</v>
      </c>
      <c r="AH145" s="4">
        <v>0</v>
      </c>
      <c r="AI145" s="54">
        <v>0</v>
      </c>
      <c r="AJ145" s="48">
        <v>0</v>
      </c>
      <c r="AK145" s="4">
        <v>0</v>
      </c>
      <c r="AL145" s="54">
        <v>0</v>
      </c>
      <c r="AM145" s="48">
        <v>0</v>
      </c>
      <c r="AN145" s="4">
        <v>0</v>
      </c>
      <c r="AO145" s="54">
        <v>0</v>
      </c>
      <c r="AP145" s="48">
        <v>0</v>
      </c>
      <c r="AQ145" s="4">
        <v>0</v>
      </c>
      <c r="AR145" s="54">
        <v>0</v>
      </c>
      <c r="AS145" s="48">
        <v>0</v>
      </c>
      <c r="AT145" s="4">
        <v>0</v>
      </c>
      <c r="AU145" s="54">
        <v>0</v>
      </c>
      <c r="AV145" s="48">
        <v>0</v>
      </c>
      <c r="AW145" s="4">
        <v>0</v>
      </c>
      <c r="AX145" s="54">
        <v>0</v>
      </c>
      <c r="AY145" s="48">
        <v>0</v>
      </c>
      <c r="AZ145" s="4">
        <v>0</v>
      </c>
      <c r="BA145" s="54">
        <v>0</v>
      </c>
      <c r="BB145" s="48">
        <v>0</v>
      </c>
      <c r="BC145" s="4">
        <v>0</v>
      </c>
      <c r="BD145" s="54">
        <v>0</v>
      </c>
      <c r="BE145" s="48">
        <v>0</v>
      </c>
      <c r="BF145" s="4">
        <v>0</v>
      </c>
      <c r="BG145" s="54">
        <v>0</v>
      </c>
      <c r="BH145" s="48">
        <v>0</v>
      </c>
      <c r="BI145" s="4">
        <v>0</v>
      </c>
      <c r="BJ145" s="54">
        <v>0</v>
      </c>
      <c r="BK145" s="48">
        <v>0</v>
      </c>
      <c r="BL145" s="4">
        <v>0</v>
      </c>
      <c r="BM145" s="54">
        <v>0</v>
      </c>
      <c r="BN145" s="48">
        <v>0</v>
      </c>
      <c r="BO145" s="4">
        <v>0</v>
      </c>
      <c r="BP145" s="54">
        <v>0</v>
      </c>
      <c r="BQ145" s="48">
        <v>0</v>
      </c>
      <c r="BR145" s="4">
        <v>0</v>
      </c>
      <c r="BS145" s="54">
        <v>0</v>
      </c>
      <c r="BT145" s="48">
        <v>0</v>
      </c>
      <c r="BU145" s="4">
        <v>0</v>
      </c>
      <c r="BV145" s="54">
        <v>0</v>
      </c>
      <c r="BW145" s="48">
        <v>0</v>
      </c>
      <c r="BX145" s="4">
        <v>0</v>
      </c>
      <c r="BY145" s="54">
        <v>0</v>
      </c>
      <c r="BZ145" s="48">
        <v>0</v>
      </c>
      <c r="CA145" s="4">
        <v>0</v>
      </c>
      <c r="CB145" s="54">
        <v>0</v>
      </c>
      <c r="CC145" s="48">
        <v>0</v>
      </c>
      <c r="CD145" s="4">
        <v>0</v>
      </c>
      <c r="CE145" s="54">
        <v>0</v>
      </c>
      <c r="CF145" s="13">
        <f t="shared" si="68"/>
        <v>0</v>
      </c>
      <c r="CG145" s="10">
        <f t="shared" si="69"/>
        <v>0</v>
      </c>
    </row>
    <row r="146" spans="1:85" x14ac:dyDescent="0.3">
      <c r="A146" s="66">
        <v>2019</v>
      </c>
      <c r="B146" s="67" t="s">
        <v>15</v>
      </c>
      <c r="C146" s="48">
        <v>0</v>
      </c>
      <c r="D146" s="4">
        <v>0</v>
      </c>
      <c r="E146" s="54">
        <v>0</v>
      </c>
      <c r="F146" s="48">
        <v>0</v>
      </c>
      <c r="G146" s="4">
        <v>0</v>
      </c>
      <c r="H146" s="54">
        <v>0</v>
      </c>
      <c r="I146" s="48">
        <v>0</v>
      </c>
      <c r="J146" s="4">
        <v>0</v>
      </c>
      <c r="K146" s="54">
        <v>0</v>
      </c>
      <c r="L146" s="48">
        <v>0</v>
      </c>
      <c r="M146" s="4">
        <v>0</v>
      </c>
      <c r="N146" s="54">
        <v>0</v>
      </c>
      <c r="O146" s="48">
        <v>0</v>
      </c>
      <c r="P146" s="4">
        <v>0</v>
      </c>
      <c r="Q146" s="54">
        <v>0</v>
      </c>
      <c r="R146" s="48">
        <v>0</v>
      </c>
      <c r="S146" s="4">
        <v>0</v>
      </c>
      <c r="T146" s="54">
        <v>0</v>
      </c>
      <c r="U146" s="48">
        <v>0</v>
      </c>
      <c r="V146" s="4">
        <v>0</v>
      </c>
      <c r="W146" s="54">
        <v>0</v>
      </c>
      <c r="X146" s="48">
        <v>0</v>
      </c>
      <c r="Y146" s="4">
        <v>0</v>
      </c>
      <c r="Z146" s="54">
        <f t="shared" si="81"/>
        <v>0</v>
      </c>
      <c r="AA146" s="48">
        <v>0</v>
      </c>
      <c r="AB146" s="4">
        <v>0</v>
      </c>
      <c r="AC146" s="54">
        <v>0</v>
      </c>
      <c r="AD146" s="48">
        <v>0</v>
      </c>
      <c r="AE146" s="4">
        <v>0</v>
      </c>
      <c r="AF146" s="54">
        <v>0</v>
      </c>
      <c r="AG146" s="48">
        <v>0</v>
      </c>
      <c r="AH146" s="4">
        <v>0</v>
      </c>
      <c r="AI146" s="54">
        <v>0</v>
      </c>
      <c r="AJ146" s="48">
        <v>0</v>
      </c>
      <c r="AK146" s="4">
        <v>0</v>
      </c>
      <c r="AL146" s="54">
        <v>0</v>
      </c>
      <c r="AM146" s="48">
        <v>0</v>
      </c>
      <c r="AN146" s="4">
        <v>0</v>
      </c>
      <c r="AO146" s="54">
        <v>0</v>
      </c>
      <c r="AP146" s="48">
        <v>0</v>
      </c>
      <c r="AQ146" s="4">
        <v>0</v>
      </c>
      <c r="AR146" s="54">
        <v>0</v>
      </c>
      <c r="AS146" s="48">
        <v>0</v>
      </c>
      <c r="AT146" s="4">
        <v>0</v>
      </c>
      <c r="AU146" s="54">
        <v>0</v>
      </c>
      <c r="AV146" s="48">
        <v>0</v>
      </c>
      <c r="AW146" s="4">
        <v>0</v>
      </c>
      <c r="AX146" s="54">
        <v>0</v>
      </c>
      <c r="AY146" s="48">
        <v>0</v>
      </c>
      <c r="AZ146" s="4">
        <v>0</v>
      </c>
      <c r="BA146" s="54">
        <v>0</v>
      </c>
      <c r="BB146" s="48">
        <v>3.5999999999999997E-2</v>
      </c>
      <c r="BC146" s="4">
        <v>0.85</v>
      </c>
      <c r="BD146" s="54">
        <f t="shared" ref="BD146" si="86">BC146/BB146*1000</f>
        <v>23611.111111111109</v>
      </c>
      <c r="BE146" s="48">
        <v>0</v>
      </c>
      <c r="BF146" s="4">
        <v>0</v>
      </c>
      <c r="BG146" s="54">
        <v>0</v>
      </c>
      <c r="BH146" s="48">
        <v>1</v>
      </c>
      <c r="BI146" s="4">
        <v>2.2000000000000002</v>
      </c>
      <c r="BJ146" s="54">
        <f t="shared" ref="BJ146" si="87">BI146/BH146*1000</f>
        <v>2200</v>
      </c>
      <c r="BK146" s="48">
        <v>0</v>
      </c>
      <c r="BL146" s="4">
        <v>0</v>
      </c>
      <c r="BM146" s="54">
        <v>0</v>
      </c>
      <c r="BN146" s="48">
        <v>0</v>
      </c>
      <c r="BO146" s="4">
        <v>0</v>
      </c>
      <c r="BP146" s="54">
        <v>0</v>
      </c>
      <c r="BQ146" s="48">
        <v>0</v>
      </c>
      <c r="BR146" s="4">
        <v>0</v>
      </c>
      <c r="BS146" s="54">
        <v>0</v>
      </c>
      <c r="BT146" s="48">
        <v>0</v>
      </c>
      <c r="BU146" s="4">
        <v>0</v>
      </c>
      <c r="BV146" s="54">
        <v>0</v>
      </c>
      <c r="BW146" s="48">
        <v>0</v>
      </c>
      <c r="BX146" s="4">
        <v>0</v>
      </c>
      <c r="BY146" s="54">
        <v>0</v>
      </c>
      <c r="BZ146" s="48">
        <v>0</v>
      </c>
      <c r="CA146" s="4">
        <v>0</v>
      </c>
      <c r="CB146" s="54">
        <v>0</v>
      </c>
      <c r="CC146" s="48">
        <v>0</v>
      </c>
      <c r="CD146" s="4">
        <v>0</v>
      </c>
      <c r="CE146" s="54">
        <v>0</v>
      </c>
      <c r="CF146" s="13">
        <f t="shared" si="68"/>
        <v>1.036</v>
      </c>
      <c r="CG146" s="10">
        <f t="shared" si="69"/>
        <v>3.0500000000000003</v>
      </c>
    </row>
    <row r="147" spans="1:85" x14ac:dyDescent="0.3">
      <c r="A147" s="66">
        <v>2019</v>
      </c>
      <c r="B147" s="67" t="s">
        <v>16</v>
      </c>
      <c r="C147" s="48">
        <v>0</v>
      </c>
      <c r="D147" s="4">
        <v>0</v>
      </c>
      <c r="E147" s="54">
        <v>0</v>
      </c>
      <c r="F147" s="48">
        <v>0</v>
      </c>
      <c r="G147" s="4">
        <v>0</v>
      </c>
      <c r="H147" s="54">
        <v>0</v>
      </c>
      <c r="I147" s="48">
        <v>0</v>
      </c>
      <c r="J147" s="4">
        <v>0</v>
      </c>
      <c r="K147" s="54">
        <v>0</v>
      </c>
      <c r="L147" s="48">
        <v>0</v>
      </c>
      <c r="M147" s="4">
        <v>0</v>
      </c>
      <c r="N147" s="54">
        <v>0</v>
      </c>
      <c r="O147" s="48">
        <v>0</v>
      </c>
      <c r="P147" s="4">
        <v>0</v>
      </c>
      <c r="Q147" s="54">
        <v>0</v>
      </c>
      <c r="R147" s="48">
        <v>0</v>
      </c>
      <c r="S147" s="4">
        <v>0</v>
      </c>
      <c r="T147" s="54">
        <v>0</v>
      </c>
      <c r="U147" s="48">
        <v>0</v>
      </c>
      <c r="V147" s="4">
        <v>0</v>
      </c>
      <c r="W147" s="54">
        <v>0</v>
      </c>
      <c r="X147" s="48">
        <v>0</v>
      </c>
      <c r="Y147" s="4">
        <v>0</v>
      </c>
      <c r="Z147" s="54">
        <f t="shared" si="81"/>
        <v>0</v>
      </c>
      <c r="AA147" s="48">
        <v>0</v>
      </c>
      <c r="AB147" s="4">
        <v>0</v>
      </c>
      <c r="AC147" s="54">
        <v>0</v>
      </c>
      <c r="AD147" s="48">
        <v>0</v>
      </c>
      <c r="AE147" s="4">
        <v>0</v>
      </c>
      <c r="AF147" s="54">
        <v>0</v>
      </c>
      <c r="AG147" s="48">
        <v>0</v>
      </c>
      <c r="AH147" s="4">
        <v>0</v>
      </c>
      <c r="AI147" s="54">
        <v>0</v>
      </c>
      <c r="AJ147" s="48">
        <v>0</v>
      </c>
      <c r="AK147" s="4">
        <v>0</v>
      </c>
      <c r="AL147" s="54">
        <v>0</v>
      </c>
      <c r="AM147" s="48">
        <v>0</v>
      </c>
      <c r="AN147" s="4">
        <v>0</v>
      </c>
      <c r="AO147" s="54">
        <v>0</v>
      </c>
      <c r="AP147" s="48">
        <v>0</v>
      </c>
      <c r="AQ147" s="4">
        <v>0</v>
      </c>
      <c r="AR147" s="54">
        <v>0</v>
      </c>
      <c r="AS147" s="48">
        <v>0</v>
      </c>
      <c r="AT147" s="4">
        <v>0</v>
      </c>
      <c r="AU147" s="54">
        <v>0</v>
      </c>
      <c r="AV147" s="48">
        <v>0</v>
      </c>
      <c r="AW147" s="4">
        <v>0</v>
      </c>
      <c r="AX147" s="54">
        <v>0</v>
      </c>
      <c r="AY147" s="48">
        <v>0</v>
      </c>
      <c r="AZ147" s="4">
        <v>0</v>
      </c>
      <c r="BA147" s="54">
        <v>0</v>
      </c>
      <c r="BB147" s="48">
        <v>0</v>
      </c>
      <c r="BC147" s="4">
        <v>0</v>
      </c>
      <c r="BD147" s="54">
        <v>0</v>
      </c>
      <c r="BE147" s="48">
        <v>0</v>
      </c>
      <c r="BF147" s="4">
        <v>0</v>
      </c>
      <c r="BG147" s="54">
        <v>0</v>
      </c>
      <c r="BH147" s="48">
        <v>0</v>
      </c>
      <c r="BI147" s="4">
        <v>0</v>
      </c>
      <c r="BJ147" s="54">
        <v>0</v>
      </c>
      <c r="BK147" s="48">
        <v>1.6E-2</v>
      </c>
      <c r="BL147" s="4">
        <v>1.7</v>
      </c>
      <c r="BM147" s="54">
        <f t="shared" ref="BM147" si="88">BL147/BK147*1000</f>
        <v>106250</v>
      </c>
      <c r="BN147" s="48">
        <v>0</v>
      </c>
      <c r="BO147" s="4">
        <v>0</v>
      </c>
      <c r="BP147" s="54">
        <v>0</v>
      </c>
      <c r="BQ147" s="48">
        <v>0</v>
      </c>
      <c r="BR147" s="4">
        <v>0</v>
      </c>
      <c r="BS147" s="54">
        <v>0</v>
      </c>
      <c r="BT147" s="48">
        <v>0</v>
      </c>
      <c r="BU147" s="4">
        <v>0</v>
      </c>
      <c r="BV147" s="54">
        <v>0</v>
      </c>
      <c r="BW147" s="48">
        <v>0</v>
      </c>
      <c r="BX147" s="4">
        <v>0</v>
      </c>
      <c r="BY147" s="54">
        <v>0</v>
      </c>
      <c r="BZ147" s="48">
        <v>0</v>
      </c>
      <c r="CA147" s="4">
        <v>0</v>
      </c>
      <c r="CB147" s="54">
        <v>0</v>
      </c>
      <c r="CC147" s="48">
        <v>0</v>
      </c>
      <c r="CD147" s="4">
        <v>0</v>
      </c>
      <c r="CE147" s="54">
        <v>0</v>
      </c>
      <c r="CF147" s="13">
        <f t="shared" si="68"/>
        <v>1.6E-2</v>
      </c>
      <c r="CG147" s="10">
        <f t="shared" si="69"/>
        <v>1.7</v>
      </c>
    </row>
    <row r="148" spans="1:85" ht="15" thickBot="1" x14ac:dyDescent="0.35">
      <c r="A148" s="68"/>
      <c r="B148" s="69" t="s">
        <v>17</v>
      </c>
      <c r="C148" s="61">
        <f>SUM(C136:C147)</f>
        <v>0</v>
      </c>
      <c r="D148" s="41">
        <f>SUM(D136:D147)</f>
        <v>0</v>
      </c>
      <c r="E148" s="62"/>
      <c r="F148" s="61">
        <f>SUM(F136:F147)</f>
        <v>0</v>
      </c>
      <c r="G148" s="41">
        <f>SUM(G136:G147)</f>
        <v>0</v>
      </c>
      <c r="H148" s="62"/>
      <c r="I148" s="61">
        <f>SUM(I136:I147)</f>
        <v>0</v>
      </c>
      <c r="J148" s="41">
        <f>SUM(J136:J147)</f>
        <v>0</v>
      </c>
      <c r="K148" s="62"/>
      <c r="L148" s="61">
        <f>SUM(L136:L147)</f>
        <v>0</v>
      </c>
      <c r="M148" s="41">
        <f>SUM(M136:M147)</f>
        <v>0</v>
      </c>
      <c r="N148" s="62"/>
      <c r="O148" s="61">
        <f>SUM(O136:O147)</f>
        <v>1.415</v>
      </c>
      <c r="P148" s="41">
        <f>SUM(P136:P147)</f>
        <v>31.439</v>
      </c>
      <c r="Q148" s="62"/>
      <c r="R148" s="61">
        <f>SUM(R136:R147)</f>
        <v>0</v>
      </c>
      <c r="S148" s="41">
        <f>SUM(S136:S147)</f>
        <v>0</v>
      </c>
      <c r="T148" s="62"/>
      <c r="U148" s="61">
        <f>SUM(U136:U147)</f>
        <v>0</v>
      </c>
      <c r="V148" s="41">
        <f>SUM(V136:V147)</f>
        <v>0</v>
      </c>
      <c r="W148" s="62"/>
      <c r="X148" s="61">
        <f t="shared" ref="X148:Y148" si="89">SUM(X136:X147)</f>
        <v>0</v>
      </c>
      <c r="Y148" s="41">
        <f t="shared" si="89"/>
        <v>0</v>
      </c>
      <c r="Z148" s="62"/>
      <c r="AA148" s="61">
        <f>SUM(AA136:AA147)</f>
        <v>0</v>
      </c>
      <c r="AB148" s="41">
        <f>SUM(AB136:AB147)</f>
        <v>0</v>
      </c>
      <c r="AC148" s="62"/>
      <c r="AD148" s="61">
        <f>SUM(AD136:AD147)</f>
        <v>0</v>
      </c>
      <c r="AE148" s="41">
        <f>SUM(AE136:AE147)</f>
        <v>0</v>
      </c>
      <c r="AF148" s="62"/>
      <c r="AG148" s="61">
        <f>SUM(AG136:AG147)</f>
        <v>0</v>
      </c>
      <c r="AH148" s="41">
        <f>SUM(AH136:AH147)</f>
        <v>0</v>
      </c>
      <c r="AI148" s="62"/>
      <c r="AJ148" s="61">
        <f>SUM(AJ136:AJ147)</f>
        <v>0</v>
      </c>
      <c r="AK148" s="41">
        <f>SUM(AK136:AK147)</f>
        <v>0</v>
      </c>
      <c r="AL148" s="62"/>
      <c r="AM148" s="61">
        <f>SUM(AM136:AM147)</f>
        <v>0</v>
      </c>
      <c r="AN148" s="41">
        <f>SUM(AN136:AN147)</f>
        <v>0</v>
      </c>
      <c r="AO148" s="62"/>
      <c r="AP148" s="61">
        <f>SUM(AP136:AP147)</f>
        <v>0</v>
      </c>
      <c r="AQ148" s="41">
        <f>SUM(AQ136:AQ147)</f>
        <v>0</v>
      </c>
      <c r="AR148" s="62"/>
      <c r="AS148" s="61">
        <f>SUM(AS136:AS147)</f>
        <v>0</v>
      </c>
      <c r="AT148" s="41">
        <f>SUM(AT136:AT147)</f>
        <v>0</v>
      </c>
      <c r="AU148" s="62"/>
      <c r="AV148" s="61">
        <f>SUM(AV136:AV147)</f>
        <v>0</v>
      </c>
      <c r="AW148" s="41">
        <f>SUM(AW136:AW147)</f>
        <v>0</v>
      </c>
      <c r="AX148" s="62"/>
      <c r="AY148" s="61">
        <f>SUM(AY136:AY147)</f>
        <v>0</v>
      </c>
      <c r="AZ148" s="41">
        <f>SUM(AZ136:AZ147)</f>
        <v>0</v>
      </c>
      <c r="BA148" s="62"/>
      <c r="BB148" s="61">
        <f>SUM(BB136:BB147)</f>
        <v>3.5999999999999997E-2</v>
      </c>
      <c r="BC148" s="41">
        <f>SUM(BC136:BC147)</f>
        <v>0.85</v>
      </c>
      <c r="BD148" s="62"/>
      <c r="BE148" s="61">
        <f>SUM(BE136:BE147)</f>
        <v>0</v>
      </c>
      <c r="BF148" s="41">
        <f>SUM(BF136:BF147)</f>
        <v>0</v>
      </c>
      <c r="BG148" s="62"/>
      <c r="BH148" s="61">
        <f>SUM(BH136:BH147)</f>
        <v>1</v>
      </c>
      <c r="BI148" s="41">
        <f>SUM(BI136:BI147)</f>
        <v>2.2000000000000002</v>
      </c>
      <c r="BJ148" s="62"/>
      <c r="BK148" s="61">
        <f>SUM(BK136:BK147)</f>
        <v>1.6E-2</v>
      </c>
      <c r="BL148" s="41">
        <f>SUM(BL136:BL147)</f>
        <v>1.7</v>
      </c>
      <c r="BM148" s="62"/>
      <c r="BN148" s="61">
        <f>SUM(BN136:BN147)</f>
        <v>0</v>
      </c>
      <c r="BO148" s="41">
        <f>SUM(BO136:BO147)</f>
        <v>0</v>
      </c>
      <c r="BP148" s="62"/>
      <c r="BQ148" s="61">
        <f>SUM(BQ136:BQ147)</f>
        <v>0</v>
      </c>
      <c r="BR148" s="41">
        <f>SUM(BR136:BR147)</f>
        <v>0</v>
      </c>
      <c r="BS148" s="62"/>
      <c r="BT148" s="61">
        <f>SUM(BT136:BT147)</f>
        <v>0</v>
      </c>
      <c r="BU148" s="41">
        <f>SUM(BU136:BU147)</f>
        <v>0</v>
      </c>
      <c r="BV148" s="62"/>
      <c r="BW148" s="61">
        <f>SUM(BW136:BW147)</f>
        <v>0</v>
      </c>
      <c r="BX148" s="41">
        <f>SUM(BX136:BX147)</f>
        <v>0</v>
      </c>
      <c r="BY148" s="62"/>
      <c r="BZ148" s="61">
        <f>SUM(BZ136:BZ147)</f>
        <v>157.25</v>
      </c>
      <c r="CA148" s="41">
        <f>SUM(CA136:CA147)</f>
        <v>1025.1309999999999</v>
      </c>
      <c r="CB148" s="62"/>
      <c r="CC148" s="61">
        <f>SUM(CC136:CC147)</f>
        <v>0.92500000000000004</v>
      </c>
      <c r="CD148" s="41">
        <f>SUM(CD136:CD147)</f>
        <v>13.984999999999999</v>
      </c>
      <c r="CE148" s="62"/>
      <c r="CF148" s="42">
        <f t="shared" ref="CF148:CF174" si="90">C148+F148+I148+L148+R148+U148+AD148+AG148+AJ148+AM148+AP148+AS148+AY148+BB148+BH148+BE148+BN148+BQ148+BT148+BW148+BZ148+CC148+O148+AA148+BK148+AV148</f>
        <v>160.642</v>
      </c>
      <c r="CG148" s="43">
        <f t="shared" ref="CG148:CG174" si="91">D148+G148+J148+M148+S148+V148+AE148+AH148+AK148+AN148+AQ148+AT148+AZ148+BC148+BI148+BF148+BO148+BR148+BU148+BX148+CA148+CD148+P148+AB148+BL148+AW148</f>
        <v>1075.3049999999998</v>
      </c>
    </row>
    <row r="149" spans="1:85" x14ac:dyDescent="0.3">
      <c r="A149" s="66">
        <v>2020</v>
      </c>
      <c r="B149" s="67" t="s">
        <v>5</v>
      </c>
      <c r="C149" s="48">
        <v>0</v>
      </c>
      <c r="D149" s="4">
        <v>0</v>
      </c>
      <c r="E149" s="54">
        <v>0</v>
      </c>
      <c r="F149" s="48">
        <v>0</v>
      </c>
      <c r="G149" s="4">
        <v>0</v>
      </c>
      <c r="H149" s="54">
        <v>0</v>
      </c>
      <c r="I149" s="48">
        <v>0</v>
      </c>
      <c r="J149" s="4">
        <v>0</v>
      </c>
      <c r="K149" s="54">
        <v>0</v>
      </c>
      <c r="L149" s="48">
        <v>0</v>
      </c>
      <c r="M149" s="4">
        <v>0</v>
      </c>
      <c r="N149" s="54">
        <v>0</v>
      </c>
      <c r="O149" s="48">
        <v>0</v>
      </c>
      <c r="P149" s="4">
        <v>0</v>
      </c>
      <c r="Q149" s="54">
        <v>0</v>
      </c>
      <c r="R149" s="48">
        <v>0</v>
      </c>
      <c r="S149" s="4">
        <v>0</v>
      </c>
      <c r="T149" s="54">
        <v>0</v>
      </c>
      <c r="U149" s="48">
        <v>0</v>
      </c>
      <c r="V149" s="4">
        <v>0</v>
      </c>
      <c r="W149" s="54">
        <v>0</v>
      </c>
      <c r="X149" s="48">
        <v>0</v>
      </c>
      <c r="Y149" s="4">
        <v>0</v>
      </c>
      <c r="Z149" s="54">
        <f t="shared" ref="Z149:Z160" si="92">IF(X149=0,0,Y149/X149*1000)</f>
        <v>0</v>
      </c>
      <c r="AA149" s="48">
        <v>0</v>
      </c>
      <c r="AB149" s="4">
        <v>0</v>
      </c>
      <c r="AC149" s="54">
        <v>0</v>
      </c>
      <c r="AD149" s="48">
        <v>0</v>
      </c>
      <c r="AE149" s="4">
        <v>0</v>
      </c>
      <c r="AF149" s="54">
        <v>0</v>
      </c>
      <c r="AG149" s="48">
        <v>0</v>
      </c>
      <c r="AH149" s="4">
        <v>0</v>
      </c>
      <c r="AI149" s="54">
        <v>0</v>
      </c>
      <c r="AJ149" s="48">
        <v>0</v>
      </c>
      <c r="AK149" s="4">
        <v>0</v>
      </c>
      <c r="AL149" s="54">
        <v>0</v>
      </c>
      <c r="AM149" s="48">
        <v>0</v>
      </c>
      <c r="AN149" s="4">
        <v>0</v>
      </c>
      <c r="AO149" s="54">
        <v>0</v>
      </c>
      <c r="AP149" s="48">
        <v>0</v>
      </c>
      <c r="AQ149" s="4">
        <v>0</v>
      </c>
      <c r="AR149" s="54">
        <v>0</v>
      </c>
      <c r="AS149" s="48">
        <v>0</v>
      </c>
      <c r="AT149" s="4">
        <v>0</v>
      </c>
      <c r="AU149" s="54">
        <v>0</v>
      </c>
      <c r="AV149" s="48">
        <v>0</v>
      </c>
      <c r="AW149" s="4">
        <v>0</v>
      </c>
      <c r="AX149" s="54">
        <v>0</v>
      </c>
      <c r="AY149" s="48">
        <v>0</v>
      </c>
      <c r="AZ149" s="4">
        <v>0</v>
      </c>
      <c r="BA149" s="54">
        <v>0</v>
      </c>
      <c r="BB149" s="48">
        <v>0</v>
      </c>
      <c r="BC149" s="4">
        <v>0</v>
      </c>
      <c r="BD149" s="54">
        <v>0</v>
      </c>
      <c r="BE149" s="48">
        <v>0</v>
      </c>
      <c r="BF149" s="4">
        <v>0</v>
      </c>
      <c r="BG149" s="54">
        <v>0</v>
      </c>
      <c r="BH149" s="48">
        <v>0</v>
      </c>
      <c r="BI149" s="4">
        <v>0</v>
      </c>
      <c r="BJ149" s="54">
        <v>0</v>
      </c>
      <c r="BK149" s="48">
        <v>0</v>
      </c>
      <c r="BL149" s="4">
        <v>0</v>
      </c>
      <c r="BM149" s="54">
        <v>0</v>
      </c>
      <c r="BN149" s="48">
        <v>0</v>
      </c>
      <c r="BO149" s="4">
        <v>0</v>
      </c>
      <c r="BP149" s="54">
        <v>0</v>
      </c>
      <c r="BQ149" s="48">
        <v>0.02</v>
      </c>
      <c r="BR149" s="4">
        <v>3.4</v>
      </c>
      <c r="BS149" s="49">
        <f t="shared" ref="BS149" si="93">BR149/BQ149*1000</f>
        <v>170000</v>
      </c>
      <c r="BT149" s="48">
        <v>0</v>
      </c>
      <c r="BU149" s="4">
        <v>0</v>
      </c>
      <c r="BV149" s="54">
        <v>0</v>
      </c>
      <c r="BW149" s="48">
        <v>0</v>
      </c>
      <c r="BX149" s="4">
        <v>0</v>
      </c>
      <c r="BY149" s="54">
        <v>0</v>
      </c>
      <c r="BZ149" s="48">
        <v>0</v>
      </c>
      <c r="CA149" s="4">
        <v>0</v>
      </c>
      <c r="CB149" s="54">
        <v>0</v>
      </c>
      <c r="CC149" s="48">
        <v>0</v>
      </c>
      <c r="CD149" s="4">
        <v>0</v>
      </c>
      <c r="CE149" s="54">
        <v>0</v>
      </c>
      <c r="CF149" s="13">
        <f t="shared" si="90"/>
        <v>0.02</v>
      </c>
      <c r="CG149" s="10">
        <f t="shared" si="91"/>
        <v>3.4</v>
      </c>
    </row>
    <row r="150" spans="1:85" x14ac:dyDescent="0.3">
      <c r="A150" s="66">
        <v>2020</v>
      </c>
      <c r="B150" s="67" t="s">
        <v>6</v>
      </c>
      <c r="C150" s="48">
        <v>0</v>
      </c>
      <c r="D150" s="4">
        <v>0</v>
      </c>
      <c r="E150" s="54">
        <v>0</v>
      </c>
      <c r="F150" s="48">
        <v>0</v>
      </c>
      <c r="G150" s="4">
        <v>0</v>
      </c>
      <c r="H150" s="54">
        <v>0</v>
      </c>
      <c r="I150" s="48">
        <v>0</v>
      </c>
      <c r="J150" s="4">
        <v>0</v>
      </c>
      <c r="K150" s="54">
        <v>0</v>
      </c>
      <c r="L150" s="48">
        <v>0</v>
      </c>
      <c r="M150" s="4">
        <v>0</v>
      </c>
      <c r="N150" s="54">
        <v>0</v>
      </c>
      <c r="O150" s="48">
        <v>0</v>
      </c>
      <c r="P150" s="4">
        <v>0</v>
      </c>
      <c r="Q150" s="54">
        <v>0</v>
      </c>
      <c r="R150" s="48">
        <v>0</v>
      </c>
      <c r="S150" s="4">
        <v>0</v>
      </c>
      <c r="T150" s="54">
        <v>0</v>
      </c>
      <c r="U150" s="48">
        <v>0</v>
      </c>
      <c r="V150" s="4">
        <v>0</v>
      </c>
      <c r="W150" s="54">
        <v>0</v>
      </c>
      <c r="X150" s="48">
        <v>0</v>
      </c>
      <c r="Y150" s="4">
        <v>0</v>
      </c>
      <c r="Z150" s="54">
        <f t="shared" si="92"/>
        <v>0</v>
      </c>
      <c r="AA150" s="48">
        <v>0</v>
      </c>
      <c r="AB150" s="4">
        <v>0</v>
      </c>
      <c r="AC150" s="54">
        <v>0</v>
      </c>
      <c r="AD150" s="48">
        <v>0</v>
      </c>
      <c r="AE150" s="4">
        <v>0</v>
      </c>
      <c r="AF150" s="54">
        <v>0</v>
      </c>
      <c r="AG150" s="48">
        <v>0</v>
      </c>
      <c r="AH150" s="4">
        <v>0</v>
      </c>
      <c r="AI150" s="54">
        <v>0</v>
      </c>
      <c r="AJ150" s="48">
        <v>0</v>
      </c>
      <c r="AK150" s="4">
        <v>0</v>
      </c>
      <c r="AL150" s="54">
        <v>0</v>
      </c>
      <c r="AM150" s="48">
        <v>0</v>
      </c>
      <c r="AN150" s="4">
        <v>0</v>
      </c>
      <c r="AO150" s="54">
        <v>0</v>
      </c>
      <c r="AP150" s="48">
        <v>0</v>
      </c>
      <c r="AQ150" s="4">
        <v>0</v>
      </c>
      <c r="AR150" s="54">
        <v>0</v>
      </c>
      <c r="AS150" s="48">
        <v>0</v>
      </c>
      <c r="AT150" s="4">
        <v>0</v>
      </c>
      <c r="AU150" s="54">
        <v>0</v>
      </c>
      <c r="AV150" s="48">
        <v>0</v>
      </c>
      <c r="AW150" s="4">
        <v>0</v>
      </c>
      <c r="AX150" s="54">
        <v>0</v>
      </c>
      <c r="AY150" s="48">
        <v>0</v>
      </c>
      <c r="AZ150" s="4">
        <v>0</v>
      </c>
      <c r="BA150" s="54">
        <v>0</v>
      </c>
      <c r="BB150" s="48">
        <v>7.4999999999999997E-2</v>
      </c>
      <c r="BC150" s="4">
        <v>2.625</v>
      </c>
      <c r="BD150" s="49">
        <f t="shared" ref="BD150" si="94">BC150/BB150*1000</f>
        <v>35000</v>
      </c>
      <c r="BE150" s="48">
        <v>0</v>
      </c>
      <c r="BF150" s="4">
        <v>0</v>
      </c>
      <c r="BG150" s="54">
        <v>0</v>
      </c>
      <c r="BH150" s="48">
        <v>0</v>
      </c>
      <c r="BI150" s="4">
        <v>0</v>
      </c>
      <c r="BJ150" s="54">
        <v>0</v>
      </c>
      <c r="BK150" s="48">
        <v>0</v>
      </c>
      <c r="BL150" s="4">
        <v>0</v>
      </c>
      <c r="BM150" s="54">
        <v>0</v>
      </c>
      <c r="BN150" s="48">
        <v>0</v>
      </c>
      <c r="BO150" s="4">
        <v>0</v>
      </c>
      <c r="BP150" s="54">
        <v>0</v>
      </c>
      <c r="BQ150" s="48">
        <v>0</v>
      </c>
      <c r="BR150" s="4">
        <v>0</v>
      </c>
      <c r="BS150" s="54">
        <v>0</v>
      </c>
      <c r="BT150" s="48">
        <v>0</v>
      </c>
      <c r="BU150" s="4">
        <v>0</v>
      </c>
      <c r="BV150" s="54">
        <v>0</v>
      </c>
      <c r="BW150" s="48">
        <v>0</v>
      </c>
      <c r="BX150" s="4">
        <v>0</v>
      </c>
      <c r="BY150" s="54">
        <v>0</v>
      </c>
      <c r="BZ150" s="48">
        <v>0</v>
      </c>
      <c r="CA150" s="4">
        <v>0</v>
      </c>
      <c r="CB150" s="54">
        <v>0</v>
      </c>
      <c r="CC150" s="48">
        <v>102</v>
      </c>
      <c r="CD150" s="4">
        <v>796.36400000000003</v>
      </c>
      <c r="CE150" s="49">
        <f t="shared" ref="CE150:CE151" si="95">CD150/CC150*1000</f>
        <v>7807.4901960784309</v>
      </c>
      <c r="CF150" s="13">
        <f t="shared" si="90"/>
        <v>102.075</v>
      </c>
      <c r="CG150" s="10">
        <f t="shared" si="91"/>
        <v>798.98900000000003</v>
      </c>
    </row>
    <row r="151" spans="1:85" x14ac:dyDescent="0.3">
      <c r="A151" s="66">
        <v>2020</v>
      </c>
      <c r="B151" s="67" t="s">
        <v>7</v>
      </c>
      <c r="C151" s="48">
        <v>0</v>
      </c>
      <c r="D151" s="4">
        <v>0</v>
      </c>
      <c r="E151" s="54">
        <v>0</v>
      </c>
      <c r="F151" s="48">
        <v>0</v>
      </c>
      <c r="G151" s="4">
        <v>0</v>
      </c>
      <c r="H151" s="54">
        <v>0</v>
      </c>
      <c r="I151" s="48">
        <v>0</v>
      </c>
      <c r="J151" s="4">
        <v>0</v>
      </c>
      <c r="K151" s="54">
        <v>0</v>
      </c>
      <c r="L151" s="48">
        <v>0</v>
      </c>
      <c r="M151" s="4">
        <v>0</v>
      </c>
      <c r="N151" s="54">
        <v>0</v>
      </c>
      <c r="O151" s="48">
        <v>0</v>
      </c>
      <c r="P151" s="4">
        <v>0</v>
      </c>
      <c r="Q151" s="54">
        <v>0</v>
      </c>
      <c r="R151" s="48">
        <v>0</v>
      </c>
      <c r="S151" s="4">
        <v>0</v>
      </c>
      <c r="T151" s="54">
        <v>0</v>
      </c>
      <c r="U151" s="48">
        <v>0</v>
      </c>
      <c r="V151" s="4">
        <v>0</v>
      </c>
      <c r="W151" s="54">
        <v>0</v>
      </c>
      <c r="X151" s="48">
        <v>0</v>
      </c>
      <c r="Y151" s="4">
        <v>0</v>
      </c>
      <c r="Z151" s="54">
        <f t="shared" si="92"/>
        <v>0</v>
      </c>
      <c r="AA151" s="48">
        <v>0</v>
      </c>
      <c r="AB151" s="4">
        <v>0</v>
      </c>
      <c r="AC151" s="54">
        <v>0</v>
      </c>
      <c r="AD151" s="48">
        <v>0</v>
      </c>
      <c r="AE151" s="4">
        <v>0</v>
      </c>
      <c r="AF151" s="54">
        <v>0</v>
      </c>
      <c r="AG151" s="48">
        <v>0</v>
      </c>
      <c r="AH151" s="4">
        <v>0</v>
      </c>
      <c r="AI151" s="54">
        <v>0</v>
      </c>
      <c r="AJ151" s="48">
        <v>0</v>
      </c>
      <c r="AK151" s="4">
        <v>0</v>
      </c>
      <c r="AL151" s="54">
        <v>0</v>
      </c>
      <c r="AM151" s="48">
        <v>0</v>
      </c>
      <c r="AN151" s="4">
        <v>0</v>
      </c>
      <c r="AO151" s="54">
        <v>0</v>
      </c>
      <c r="AP151" s="48">
        <v>0</v>
      </c>
      <c r="AQ151" s="4">
        <v>0</v>
      </c>
      <c r="AR151" s="54">
        <v>0</v>
      </c>
      <c r="AS151" s="48">
        <v>0</v>
      </c>
      <c r="AT151" s="4">
        <v>0</v>
      </c>
      <c r="AU151" s="54">
        <v>0</v>
      </c>
      <c r="AV151" s="48">
        <v>0</v>
      </c>
      <c r="AW151" s="4">
        <v>0</v>
      </c>
      <c r="AX151" s="54">
        <v>0</v>
      </c>
      <c r="AY151" s="48">
        <v>0</v>
      </c>
      <c r="AZ151" s="4">
        <v>0</v>
      </c>
      <c r="BA151" s="54">
        <v>0</v>
      </c>
      <c r="BB151" s="48">
        <v>0</v>
      </c>
      <c r="BC151" s="4">
        <v>0</v>
      </c>
      <c r="BD151" s="54">
        <v>0</v>
      </c>
      <c r="BE151" s="48">
        <v>0</v>
      </c>
      <c r="BF151" s="4">
        <v>0</v>
      </c>
      <c r="BG151" s="54">
        <v>0</v>
      </c>
      <c r="BH151" s="48">
        <v>0</v>
      </c>
      <c r="BI151" s="4">
        <v>0</v>
      </c>
      <c r="BJ151" s="54">
        <v>0</v>
      </c>
      <c r="BK151" s="48">
        <v>1.2999999999999999E-2</v>
      </c>
      <c r="BL151" s="4">
        <v>2.2530000000000001</v>
      </c>
      <c r="BM151" s="49">
        <f t="shared" ref="BM151" si="96">BL151/BK151*1000</f>
        <v>173307.69230769231</v>
      </c>
      <c r="BN151" s="48">
        <v>0</v>
      </c>
      <c r="BO151" s="4">
        <v>0</v>
      </c>
      <c r="BP151" s="54">
        <v>0</v>
      </c>
      <c r="BQ151" s="48">
        <v>0</v>
      </c>
      <c r="BR151" s="4">
        <v>0</v>
      </c>
      <c r="BS151" s="54">
        <v>0</v>
      </c>
      <c r="BT151" s="48">
        <v>0</v>
      </c>
      <c r="BU151" s="4">
        <v>0</v>
      </c>
      <c r="BV151" s="54">
        <v>0</v>
      </c>
      <c r="BW151" s="48">
        <v>0</v>
      </c>
      <c r="BX151" s="4">
        <v>0</v>
      </c>
      <c r="BY151" s="54">
        <v>0</v>
      </c>
      <c r="BZ151" s="48">
        <v>0</v>
      </c>
      <c r="CA151" s="4">
        <v>0</v>
      </c>
      <c r="CB151" s="54">
        <v>0</v>
      </c>
      <c r="CC151" s="48">
        <v>34</v>
      </c>
      <c r="CD151" s="4">
        <v>300.298</v>
      </c>
      <c r="CE151" s="49">
        <f t="shared" si="95"/>
        <v>8832.2941176470595</v>
      </c>
      <c r="CF151" s="13">
        <f t="shared" si="90"/>
        <v>34.012999999999998</v>
      </c>
      <c r="CG151" s="10">
        <f t="shared" si="91"/>
        <v>302.55099999999999</v>
      </c>
    </row>
    <row r="152" spans="1:85" x14ac:dyDescent="0.3">
      <c r="A152" s="66">
        <v>2020</v>
      </c>
      <c r="B152" s="67" t="s">
        <v>8</v>
      </c>
      <c r="C152" s="48">
        <v>0</v>
      </c>
      <c r="D152" s="4">
        <v>0</v>
      </c>
      <c r="E152" s="49">
        <f>IF(C152=0,0,D152/C152*1000)</f>
        <v>0</v>
      </c>
      <c r="F152" s="48">
        <v>0</v>
      </c>
      <c r="G152" s="4">
        <v>0</v>
      </c>
      <c r="H152" s="49">
        <f>IF(F152=0,0,G152/F152*1000)</f>
        <v>0</v>
      </c>
      <c r="I152" s="48">
        <v>0</v>
      </c>
      <c r="J152" s="4">
        <v>0</v>
      </c>
      <c r="K152" s="49">
        <f>IF(I152=0,0,J152/I152*1000)</f>
        <v>0</v>
      </c>
      <c r="L152" s="48">
        <v>0</v>
      </c>
      <c r="M152" s="4">
        <v>0</v>
      </c>
      <c r="N152" s="49">
        <f>IF(L152=0,0,M152/L152*1000)</f>
        <v>0</v>
      </c>
      <c r="O152" s="48">
        <v>0</v>
      </c>
      <c r="P152" s="4">
        <v>0</v>
      </c>
      <c r="Q152" s="49">
        <f>IF(O152=0,0,P152/O152*1000)</f>
        <v>0</v>
      </c>
      <c r="R152" s="48">
        <v>0</v>
      </c>
      <c r="S152" s="4">
        <v>0</v>
      </c>
      <c r="T152" s="49">
        <f>IF(R152=0,0,S152/R152*1000)</f>
        <v>0</v>
      </c>
      <c r="U152" s="48">
        <v>0</v>
      </c>
      <c r="V152" s="4">
        <v>0</v>
      </c>
      <c r="W152" s="49">
        <f>IF(U152=0,0,V152/U152*1000)</f>
        <v>0</v>
      </c>
      <c r="X152" s="48">
        <v>0</v>
      </c>
      <c r="Y152" s="4">
        <v>0</v>
      </c>
      <c r="Z152" s="49">
        <f t="shared" si="92"/>
        <v>0</v>
      </c>
      <c r="AA152" s="48">
        <v>0</v>
      </c>
      <c r="AB152" s="4">
        <v>0</v>
      </c>
      <c r="AC152" s="49">
        <f t="shared" ref="AC152:AC160" si="97">IF(AA152=0,0,AB152/AA152*1000)</f>
        <v>0</v>
      </c>
      <c r="AD152" s="48">
        <v>0</v>
      </c>
      <c r="AE152" s="4">
        <v>0</v>
      </c>
      <c r="AF152" s="49">
        <f>IF(AD152=0,0,AE152/AD152*1000)</f>
        <v>0</v>
      </c>
      <c r="AG152" s="48">
        <v>0</v>
      </c>
      <c r="AH152" s="4">
        <v>0</v>
      </c>
      <c r="AI152" s="49">
        <f>IF(AG152=0,0,AH152/AG152*1000)</f>
        <v>0</v>
      </c>
      <c r="AJ152" s="48">
        <v>0</v>
      </c>
      <c r="AK152" s="4">
        <v>0</v>
      </c>
      <c r="AL152" s="49">
        <f>IF(AJ152=0,0,AK152/AJ152*1000)</f>
        <v>0</v>
      </c>
      <c r="AM152" s="48">
        <v>0</v>
      </c>
      <c r="AN152" s="4">
        <v>0</v>
      </c>
      <c r="AO152" s="49">
        <f>IF(AM152=0,0,AN152/AM152*1000)</f>
        <v>0</v>
      </c>
      <c r="AP152" s="48">
        <v>0</v>
      </c>
      <c r="AQ152" s="4">
        <v>0</v>
      </c>
      <c r="AR152" s="49">
        <f>IF(AP152=0,0,AQ152/AP152*1000)</f>
        <v>0</v>
      </c>
      <c r="AS152" s="48">
        <v>0</v>
      </c>
      <c r="AT152" s="4">
        <v>0</v>
      </c>
      <c r="AU152" s="49">
        <f>IF(AS152=0,0,AT152/AS152*1000)</f>
        <v>0</v>
      </c>
      <c r="AV152" s="48">
        <v>0</v>
      </c>
      <c r="AW152" s="4">
        <v>0</v>
      </c>
      <c r="AX152" s="49">
        <f>IF(AV152=0,0,AW152/AV152*1000)</f>
        <v>0</v>
      </c>
      <c r="AY152" s="48">
        <v>0</v>
      </c>
      <c r="AZ152" s="4">
        <v>0</v>
      </c>
      <c r="BA152" s="49">
        <f>IF(AY152=0,0,AZ152/AY152*1000)</f>
        <v>0</v>
      </c>
      <c r="BB152" s="48">
        <v>0</v>
      </c>
      <c r="BC152" s="4">
        <v>0</v>
      </c>
      <c r="BD152" s="49">
        <f>IF(BB152=0,0,BC152/BB152*1000)</f>
        <v>0</v>
      </c>
      <c r="BE152" s="48">
        <v>0</v>
      </c>
      <c r="BF152" s="4">
        <v>0</v>
      </c>
      <c r="BG152" s="49">
        <f>IF(BE152=0,0,BF152/BE152*1000)</f>
        <v>0</v>
      </c>
      <c r="BH152" s="48">
        <v>0</v>
      </c>
      <c r="BI152" s="4">
        <v>0</v>
      </c>
      <c r="BJ152" s="49">
        <f>IF(BH152=0,0,BI152/BH152*1000)</f>
        <v>0</v>
      </c>
      <c r="BK152" s="48">
        <v>0</v>
      </c>
      <c r="BL152" s="4">
        <v>0</v>
      </c>
      <c r="BM152" s="49">
        <f>IF(BK152=0,0,BL152/BK152*1000)</f>
        <v>0</v>
      </c>
      <c r="BN152" s="48">
        <v>0</v>
      </c>
      <c r="BO152" s="4">
        <v>0</v>
      </c>
      <c r="BP152" s="49">
        <f>IF(BN152=0,0,BO152/BN152*1000)</f>
        <v>0</v>
      </c>
      <c r="BQ152" s="48">
        <v>0</v>
      </c>
      <c r="BR152" s="4">
        <v>0</v>
      </c>
      <c r="BS152" s="49">
        <f>IF(BQ152=0,0,BR152/BQ152*1000)</f>
        <v>0</v>
      </c>
      <c r="BT152" s="48">
        <v>0</v>
      </c>
      <c r="BU152" s="4">
        <v>0</v>
      </c>
      <c r="BV152" s="49">
        <f>IF(BT152=0,0,BU152/BT152*1000)</f>
        <v>0</v>
      </c>
      <c r="BW152" s="48">
        <v>0</v>
      </c>
      <c r="BX152" s="4">
        <v>0</v>
      </c>
      <c r="BY152" s="49">
        <f>IF(BW152=0,0,BX152/BW152*1000)</f>
        <v>0</v>
      </c>
      <c r="BZ152" s="48">
        <v>0</v>
      </c>
      <c r="CA152" s="4">
        <v>0</v>
      </c>
      <c r="CB152" s="49">
        <f>IF(BZ152=0,0,CA152/BZ152*1000)</f>
        <v>0</v>
      </c>
      <c r="CC152" s="48">
        <v>0</v>
      </c>
      <c r="CD152" s="4">
        <v>0</v>
      </c>
      <c r="CE152" s="49">
        <f>IF(CC152=0,0,CD152/CC152*1000)</f>
        <v>0</v>
      </c>
      <c r="CF152" s="13">
        <f t="shared" si="90"/>
        <v>0</v>
      </c>
      <c r="CG152" s="10">
        <f t="shared" si="91"/>
        <v>0</v>
      </c>
    </row>
    <row r="153" spans="1:85" x14ac:dyDescent="0.3">
      <c r="A153" s="66">
        <v>2020</v>
      </c>
      <c r="B153" s="49" t="s">
        <v>9</v>
      </c>
      <c r="C153" s="48">
        <v>0</v>
      </c>
      <c r="D153" s="4">
        <v>0</v>
      </c>
      <c r="E153" s="49">
        <f t="shared" ref="E153:BS160" si="98">IF(C153=0,0,D153/C153*1000)</f>
        <v>0</v>
      </c>
      <c r="F153" s="48">
        <v>0</v>
      </c>
      <c r="G153" s="4">
        <v>0</v>
      </c>
      <c r="H153" s="49">
        <f t="shared" si="98"/>
        <v>0</v>
      </c>
      <c r="I153" s="48">
        <v>0</v>
      </c>
      <c r="J153" s="4">
        <v>0</v>
      </c>
      <c r="K153" s="49">
        <f t="shared" si="98"/>
        <v>0</v>
      </c>
      <c r="L153" s="48">
        <v>0</v>
      </c>
      <c r="M153" s="4">
        <v>0</v>
      </c>
      <c r="N153" s="49">
        <f t="shared" si="98"/>
        <v>0</v>
      </c>
      <c r="O153" s="48">
        <v>0</v>
      </c>
      <c r="P153" s="4">
        <v>0</v>
      </c>
      <c r="Q153" s="49">
        <f t="shared" si="98"/>
        <v>0</v>
      </c>
      <c r="R153" s="48">
        <v>0</v>
      </c>
      <c r="S153" s="4">
        <v>0</v>
      </c>
      <c r="T153" s="49">
        <f t="shared" si="98"/>
        <v>0</v>
      </c>
      <c r="U153" s="48">
        <v>2.5000000000000001E-2</v>
      </c>
      <c r="V153" s="4">
        <v>0.45700000000000002</v>
      </c>
      <c r="W153" s="49">
        <f t="shared" si="98"/>
        <v>18280</v>
      </c>
      <c r="X153" s="48">
        <v>0</v>
      </c>
      <c r="Y153" s="4">
        <v>0</v>
      </c>
      <c r="Z153" s="49">
        <f t="shared" si="92"/>
        <v>0</v>
      </c>
      <c r="AA153" s="48">
        <v>0</v>
      </c>
      <c r="AB153" s="4">
        <v>0</v>
      </c>
      <c r="AC153" s="49">
        <f t="shared" si="97"/>
        <v>0</v>
      </c>
      <c r="AD153" s="48">
        <v>0</v>
      </c>
      <c r="AE153" s="4">
        <v>0</v>
      </c>
      <c r="AF153" s="49">
        <f t="shared" si="98"/>
        <v>0</v>
      </c>
      <c r="AG153" s="48">
        <v>0</v>
      </c>
      <c r="AH153" s="4">
        <v>0</v>
      </c>
      <c r="AI153" s="49">
        <f t="shared" si="98"/>
        <v>0</v>
      </c>
      <c r="AJ153" s="48">
        <v>0</v>
      </c>
      <c r="AK153" s="4">
        <v>0</v>
      </c>
      <c r="AL153" s="49">
        <f t="shared" si="98"/>
        <v>0</v>
      </c>
      <c r="AM153" s="48">
        <v>0</v>
      </c>
      <c r="AN153" s="4">
        <v>0</v>
      </c>
      <c r="AO153" s="49">
        <f t="shared" si="98"/>
        <v>0</v>
      </c>
      <c r="AP153" s="48">
        <v>0</v>
      </c>
      <c r="AQ153" s="4">
        <v>0</v>
      </c>
      <c r="AR153" s="49">
        <f t="shared" si="98"/>
        <v>0</v>
      </c>
      <c r="AS153" s="48">
        <v>0</v>
      </c>
      <c r="AT153" s="4">
        <v>0</v>
      </c>
      <c r="AU153" s="49">
        <f t="shared" si="98"/>
        <v>0</v>
      </c>
      <c r="AV153" s="48">
        <v>0</v>
      </c>
      <c r="AW153" s="4">
        <v>0</v>
      </c>
      <c r="AX153" s="49">
        <f t="shared" si="98"/>
        <v>0</v>
      </c>
      <c r="AY153" s="48">
        <v>0</v>
      </c>
      <c r="AZ153" s="4">
        <v>0</v>
      </c>
      <c r="BA153" s="49">
        <f t="shared" si="98"/>
        <v>0</v>
      </c>
      <c r="BB153" s="48">
        <v>0</v>
      </c>
      <c r="BC153" s="4">
        <v>0</v>
      </c>
      <c r="BD153" s="49">
        <f t="shared" si="98"/>
        <v>0</v>
      </c>
      <c r="BE153" s="48">
        <v>0</v>
      </c>
      <c r="BF153" s="4">
        <v>0</v>
      </c>
      <c r="BG153" s="49">
        <f t="shared" si="98"/>
        <v>0</v>
      </c>
      <c r="BH153" s="48">
        <v>0</v>
      </c>
      <c r="BI153" s="4">
        <v>0</v>
      </c>
      <c r="BJ153" s="49">
        <f t="shared" si="98"/>
        <v>0</v>
      </c>
      <c r="BK153" s="48">
        <v>0</v>
      </c>
      <c r="BL153" s="4">
        <v>0</v>
      </c>
      <c r="BM153" s="49">
        <f t="shared" si="98"/>
        <v>0</v>
      </c>
      <c r="BN153" s="48">
        <v>0</v>
      </c>
      <c r="BO153" s="4">
        <v>0</v>
      </c>
      <c r="BP153" s="49">
        <f t="shared" si="98"/>
        <v>0</v>
      </c>
      <c r="BQ153" s="48">
        <v>0</v>
      </c>
      <c r="BR153" s="4">
        <v>0</v>
      </c>
      <c r="BS153" s="49">
        <f t="shared" si="98"/>
        <v>0</v>
      </c>
      <c r="BT153" s="48">
        <v>0</v>
      </c>
      <c r="BU153" s="4">
        <v>0</v>
      </c>
      <c r="BV153" s="49">
        <f t="shared" ref="BV153:CE160" si="99">IF(BT153=0,0,BU153/BT153*1000)</f>
        <v>0</v>
      </c>
      <c r="BW153" s="48">
        <v>0</v>
      </c>
      <c r="BX153" s="4">
        <v>0</v>
      </c>
      <c r="BY153" s="49">
        <f t="shared" si="99"/>
        <v>0</v>
      </c>
      <c r="BZ153" s="48">
        <v>0</v>
      </c>
      <c r="CA153" s="4">
        <v>0</v>
      </c>
      <c r="CB153" s="49">
        <f t="shared" si="99"/>
        <v>0</v>
      </c>
      <c r="CC153" s="48">
        <v>0</v>
      </c>
      <c r="CD153" s="4">
        <v>0</v>
      </c>
      <c r="CE153" s="49">
        <f t="shared" si="99"/>
        <v>0</v>
      </c>
      <c r="CF153" s="13">
        <f t="shared" si="90"/>
        <v>2.5000000000000001E-2</v>
      </c>
      <c r="CG153" s="10">
        <f t="shared" si="91"/>
        <v>0.45700000000000002</v>
      </c>
    </row>
    <row r="154" spans="1:85" x14ac:dyDescent="0.3">
      <c r="A154" s="66">
        <v>2020</v>
      </c>
      <c r="B154" s="67" t="s">
        <v>10</v>
      </c>
      <c r="C154" s="48">
        <v>0</v>
      </c>
      <c r="D154" s="4">
        <v>0</v>
      </c>
      <c r="E154" s="49">
        <f t="shared" si="98"/>
        <v>0</v>
      </c>
      <c r="F154" s="48">
        <v>0</v>
      </c>
      <c r="G154" s="4">
        <v>0</v>
      </c>
      <c r="H154" s="49">
        <f t="shared" si="98"/>
        <v>0</v>
      </c>
      <c r="I154" s="48">
        <v>0</v>
      </c>
      <c r="J154" s="4">
        <v>0</v>
      </c>
      <c r="K154" s="49">
        <f t="shared" si="98"/>
        <v>0</v>
      </c>
      <c r="L154" s="48">
        <v>0</v>
      </c>
      <c r="M154" s="4">
        <v>0</v>
      </c>
      <c r="N154" s="49">
        <f t="shared" si="98"/>
        <v>0</v>
      </c>
      <c r="O154" s="48">
        <v>0.2</v>
      </c>
      <c r="P154" s="4">
        <v>4.9859999999999998</v>
      </c>
      <c r="Q154" s="49">
        <f t="shared" si="98"/>
        <v>24929.999999999996</v>
      </c>
      <c r="R154" s="48">
        <v>0</v>
      </c>
      <c r="S154" s="4">
        <v>0</v>
      </c>
      <c r="T154" s="49">
        <f t="shared" si="98"/>
        <v>0</v>
      </c>
      <c r="U154" s="48">
        <v>0</v>
      </c>
      <c r="V154" s="4">
        <v>0</v>
      </c>
      <c r="W154" s="49">
        <f t="shared" si="98"/>
        <v>0</v>
      </c>
      <c r="X154" s="48">
        <v>0</v>
      </c>
      <c r="Y154" s="4">
        <v>0</v>
      </c>
      <c r="Z154" s="49">
        <f t="shared" si="92"/>
        <v>0</v>
      </c>
      <c r="AA154" s="48">
        <v>0</v>
      </c>
      <c r="AB154" s="4">
        <v>0</v>
      </c>
      <c r="AC154" s="49">
        <f t="shared" si="97"/>
        <v>0</v>
      </c>
      <c r="AD154" s="48">
        <v>0</v>
      </c>
      <c r="AE154" s="4">
        <v>0</v>
      </c>
      <c r="AF154" s="49">
        <f t="shared" si="98"/>
        <v>0</v>
      </c>
      <c r="AG154" s="48">
        <v>0</v>
      </c>
      <c r="AH154" s="4">
        <v>0</v>
      </c>
      <c r="AI154" s="49">
        <f t="shared" si="98"/>
        <v>0</v>
      </c>
      <c r="AJ154" s="48">
        <v>0</v>
      </c>
      <c r="AK154" s="4">
        <v>0</v>
      </c>
      <c r="AL154" s="49">
        <f t="shared" si="98"/>
        <v>0</v>
      </c>
      <c r="AM154" s="48">
        <v>0</v>
      </c>
      <c r="AN154" s="4">
        <v>0</v>
      </c>
      <c r="AO154" s="49">
        <f t="shared" si="98"/>
        <v>0</v>
      </c>
      <c r="AP154" s="48">
        <v>0</v>
      </c>
      <c r="AQ154" s="4">
        <v>0</v>
      </c>
      <c r="AR154" s="49">
        <f t="shared" si="98"/>
        <v>0</v>
      </c>
      <c r="AS154" s="48">
        <v>0</v>
      </c>
      <c r="AT154" s="4">
        <v>0</v>
      </c>
      <c r="AU154" s="49">
        <f t="shared" si="98"/>
        <v>0</v>
      </c>
      <c r="AV154" s="48">
        <v>0</v>
      </c>
      <c r="AW154" s="4">
        <v>0</v>
      </c>
      <c r="AX154" s="49">
        <f t="shared" si="98"/>
        <v>0</v>
      </c>
      <c r="AY154" s="48">
        <v>0.65</v>
      </c>
      <c r="AZ154" s="4">
        <v>9.4770000000000003</v>
      </c>
      <c r="BA154" s="49">
        <f t="shared" si="98"/>
        <v>14580</v>
      </c>
      <c r="BB154" s="48">
        <v>0</v>
      </c>
      <c r="BC154" s="4">
        <v>0</v>
      </c>
      <c r="BD154" s="49">
        <f t="shared" si="98"/>
        <v>0</v>
      </c>
      <c r="BE154" s="48">
        <v>0</v>
      </c>
      <c r="BF154" s="4">
        <v>0</v>
      </c>
      <c r="BG154" s="49">
        <f t="shared" si="98"/>
        <v>0</v>
      </c>
      <c r="BH154" s="48">
        <v>0</v>
      </c>
      <c r="BI154" s="4">
        <v>0</v>
      </c>
      <c r="BJ154" s="49">
        <f t="shared" si="98"/>
        <v>0</v>
      </c>
      <c r="BK154" s="48">
        <v>0</v>
      </c>
      <c r="BL154" s="4">
        <v>0</v>
      </c>
      <c r="BM154" s="49">
        <f t="shared" si="98"/>
        <v>0</v>
      </c>
      <c r="BN154" s="48">
        <v>0</v>
      </c>
      <c r="BO154" s="4">
        <v>0</v>
      </c>
      <c r="BP154" s="49">
        <f t="shared" si="98"/>
        <v>0</v>
      </c>
      <c r="BQ154" s="48">
        <v>0</v>
      </c>
      <c r="BR154" s="4">
        <v>0</v>
      </c>
      <c r="BS154" s="49">
        <f t="shared" si="98"/>
        <v>0</v>
      </c>
      <c r="BT154" s="48">
        <v>0</v>
      </c>
      <c r="BU154" s="4">
        <v>0</v>
      </c>
      <c r="BV154" s="49">
        <f t="shared" si="99"/>
        <v>0</v>
      </c>
      <c r="BW154" s="48">
        <v>0</v>
      </c>
      <c r="BX154" s="4">
        <v>0</v>
      </c>
      <c r="BY154" s="49">
        <f t="shared" si="99"/>
        <v>0</v>
      </c>
      <c r="BZ154" s="48">
        <v>0</v>
      </c>
      <c r="CA154" s="4">
        <v>0</v>
      </c>
      <c r="CB154" s="49">
        <f t="shared" si="99"/>
        <v>0</v>
      </c>
      <c r="CC154" s="48">
        <v>0</v>
      </c>
      <c r="CD154" s="4">
        <v>0</v>
      </c>
      <c r="CE154" s="49">
        <f t="shared" si="99"/>
        <v>0</v>
      </c>
      <c r="CF154" s="13">
        <f t="shared" si="90"/>
        <v>0.85000000000000009</v>
      </c>
      <c r="CG154" s="10">
        <f t="shared" si="91"/>
        <v>14.463000000000001</v>
      </c>
    </row>
    <row r="155" spans="1:85" x14ac:dyDescent="0.3">
      <c r="A155" s="66">
        <v>2020</v>
      </c>
      <c r="B155" s="67" t="s">
        <v>11</v>
      </c>
      <c r="C155" s="48">
        <v>0</v>
      </c>
      <c r="D155" s="4">
        <v>0</v>
      </c>
      <c r="E155" s="49">
        <f t="shared" si="98"/>
        <v>0</v>
      </c>
      <c r="F155" s="48">
        <v>0</v>
      </c>
      <c r="G155" s="4">
        <v>0</v>
      </c>
      <c r="H155" s="49">
        <f t="shared" si="98"/>
        <v>0</v>
      </c>
      <c r="I155" s="48">
        <v>0</v>
      </c>
      <c r="J155" s="4">
        <v>0</v>
      </c>
      <c r="K155" s="49">
        <f t="shared" si="98"/>
        <v>0</v>
      </c>
      <c r="L155" s="48">
        <v>0</v>
      </c>
      <c r="M155" s="4">
        <v>0</v>
      </c>
      <c r="N155" s="49">
        <f t="shared" si="98"/>
        <v>0</v>
      </c>
      <c r="O155" s="48">
        <v>0.1</v>
      </c>
      <c r="P155" s="4">
        <v>3.96</v>
      </c>
      <c r="Q155" s="49">
        <f t="shared" si="98"/>
        <v>39599.999999999993</v>
      </c>
      <c r="R155" s="48">
        <v>0</v>
      </c>
      <c r="S155" s="4">
        <v>0</v>
      </c>
      <c r="T155" s="49">
        <f t="shared" si="98"/>
        <v>0</v>
      </c>
      <c r="U155" s="48">
        <v>0</v>
      </c>
      <c r="V155" s="4">
        <v>0</v>
      </c>
      <c r="W155" s="49">
        <f t="shared" si="98"/>
        <v>0</v>
      </c>
      <c r="X155" s="48">
        <v>0</v>
      </c>
      <c r="Y155" s="4">
        <v>0</v>
      </c>
      <c r="Z155" s="49">
        <f t="shared" si="92"/>
        <v>0</v>
      </c>
      <c r="AA155" s="48">
        <v>0</v>
      </c>
      <c r="AB155" s="4">
        <v>0</v>
      </c>
      <c r="AC155" s="49">
        <f t="shared" si="97"/>
        <v>0</v>
      </c>
      <c r="AD155" s="48">
        <v>0</v>
      </c>
      <c r="AE155" s="4">
        <v>0</v>
      </c>
      <c r="AF155" s="49">
        <f t="shared" si="98"/>
        <v>0</v>
      </c>
      <c r="AG155" s="48">
        <v>0</v>
      </c>
      <c r="AH155" s="4">
        <v>0</v>
      </c>
      <c r="AI155" s="49">
        <f t="shared" si="98"/>
        <v>0</v>
      </c>
      <c r="AJ155" s="48">
        <v>0</v>
      </c>
      <c r="AK155" s="4">
        <v>0</v>
      </c>
      <c r="AL155" s="49">
        <f t="shared" si="98"/>
        <v>0</v>
      </c>
      <c r="AM155" s="48">
        <v>0</v>
      </c>
      <c r="AN155" s="4">
        <v>0</v>
      </c>
      <c r="AO155" s="49">
        <f t="shared" si="98"/>
        <v>0</v>
      </c>
      <c r="AP155" s="48">
        <v>0</v>
      </c>
      <c r="AQ155" s="4">
        <v>0</v>
      </c>
      <c r="AR155" s="49">
        <f t="shared" si="98"/>
        <v>0</v>
      </c>
      <c r="AS155" s="48">
        <v>0</v>
      </c>
      <c r="AT155" s="4">
        <v>0</v>
      </c>
      <c r="AU155" s="49">
        <f t="shared" si="98"/>
        <v>0</v>
      </c>
      <c r="AV155" s="48">
        <v>0</v>
      </c>
      <c r="AW155" s="4">
        <v>0</v>
      </c>
      <c r="AX155" s="49">
        <f t="shared" si="98"/>
        <v>0</v>
      </c>
      <c r="AY155" s="48">
        <v>0</v>
      </c>
      <c r="AZ155" s="4">
        <v>0</v>
      </c>
      <c r="BA155" s="49">
        <f t="shared" si="98"/>
        <v>0</v>
      </c>
      <c r="BB155" s="48">
        <v>0</v>
      </c>
      <c r="BC155" s="4">
        <v>0</v>
      </c>
      <c r="BD155" s="49">
        <f t="shared" si="98"/>
        <v>0</v>
      </c>
      <c r="BE155" s="48">
        <v>0</v>
      </c>
      <c r="BF155" s="4">
        <v>0</v>
      </c>
      <c r="BG155" s="49">
        <f t="shared" si="98"/>
        <v>0</v>
      </c>
      <c r="BH155" s="48">
        <v>0</v>
      </c>
      <c r="BI155" s="4">
        <v>0</v>
      </c>
      <c r="BJ155" s="49">
        <f t="shared" si="98"/>
        <v>0</v>
      </c>
      <c r="BK155" s="48">
        <v>0</v>
      </c>
      <c r="BL155" s="4">
        <v>0</v>
      </c>
      <c r="BM155" s="49">
        <f t="shared" si="98"/>
        <v>0</v>
      </c>
      <c r="BN155" s="48">
        <v>0</v>
      </c>
      <c r="BO155" s="4">
        <v>0</v>
      </c>
      <c r="BP155" s="49">
        <f t="shared" si="98"/>
        <v>0</v>
      </c>
      <c r="BQ155" s="48">
        <v>0</v>
      </c>
      <c r="BR155" s="4">
        <v>0</v>
      </c>
      <c r="BS155" s="49">
        <f t="shared" si="98"/>
        <v>0</v>
      </c>
      <c r="BT155" s="48">
        <v>0</v>
      </c>
      <c r="BU155" s="4">
        <v>0</v>
      </c>
      <c r="BV155" s="49">
        <f t="shared" si="99"/>
        <v>0</v>
      </c>
      <c r="BW155" s="48">
        <v>0</v>
      </c>
      <c r="BX155" s="4">
        <v>0</v>
      </c>
      <c r="BY155" s="49">
        <f t="shared" si="99"/>
        <v>0</v>
      </c>
      <c r="BZ155" s="48">
        <v>0</v>
      </c>
      <c r="CA155" s="4">
        <v>0</v>
      </c>
      <c r="CB155" s="49">
        <f t="shared" si="99"/>
        <v>0</v>
      </c>
      <c r="CC155" s="48">
        <v>0</v>
      </c>
      <c r="CD155" s="4">
        <v>0</v>
      </c>
      <c r="CE155" s="49">
        <f t="shared" si="99"/>
        <v>0</v>
      </c>
      <c r="CF155" s="13">
        <f t="shared" si="90"/>
        <v>0.1</v>
      </c>
      <c r="CG155" s="10">
        <f t="shared" si="91"/>
        <v>3.96</v>
      </c>
    </row>
    <row r="156" spans="1:85" x14ac:dyDescent="0.3">
      <c r="A156" s="66">
        <v>2020</v>
      </c>
      <c r="B156" s="67" t="s">
        <v>12</v>
      </c>
      <c r="C156" s="48">
        <v>0</v>
      </c>
      <c r="D156" s="4">
        <v>0</v>
      </c>
      <c r="E156" s="49">
        <f t="shared" si="98"/>
        <v>0</v>
      </c>
      <c r="F156" s="48">
        <v>0</v>
      </c>
      <c r="G156" s="4">
        <v>0</v>
      </c>
      <c r="H156" s="49">
        <f t="shared" si="98"/>
        <v>0</v>
      </c>
      <c r="I156" s="48">
        <v>0</v>
      </c>
      <c r="J156" s="4">
        <v>0</v>
      </c>
      <c r="K156" s="49">
        <f t="shared" si="98"/>
        <v>0</v>
      </c>
      <c r="L156" s="48">
        <v>0</v>
      </c>
      <c r="M156" s="4">
        <v>0</v>
      </c>
      <c r="N156" s="49">
        <f t="shared" si="98"/>
        <v>0</v>
      </c>
      <c r="O156" s="48">
        <v>0</v>
      </c>
      <c r="P156" s="4">
        <v>0</v>
      </c>
      <c r="Q156" s="49">
        <f t="shared" si="98"/>
        <v>0</v>
      </c>
      <c r="R156" s="48">
        <v>0</v>
      </c>
      <c r="S156" s="4">
        <v>0</v>
      </c>
      <c r="T156" s="49">
        <f t="shared" si="98"/>
        <v>0</v>
      </c>
      <c r="U156" s="48">
        <v>0</v>
      </c>
      <c r="V156" s="4">
        <v>0</v>
      </c>
      <c r="W156" s="49">
        <f t="shared" si="98"/>
        <v>0</v>
      </c>
      <c r="X156" s="48">
        <v>0</v>
      </c>
      <c r="Y156" s="4">
        <v>0</v>
      </c>
      <c r="Z156" s="49">
        <f t="shared" si="92"/>
        <v>0</v>
      </c>
      <c r="AA156" s="48">
        <v>0</v>
      </c>
      <c r="AB156" s="4">
        <v>0</v>
      </c>
      <c r="AC156" s="49">
        <f t="shared" si="97"/>
        <v>0</v>
      </c>
      <c r="AD156" s="48">
        <v>0</v>
      </c>
      <c r="AE156" s="4">
        <v>0</v>
      </c>
      <c r="AF156" s="49">
        <f t="shared" si="98"/>
        <v>0</v>
      </c>
      <c r="AG156" s="48">
        <v>0</v>
      </c>
      <c r="AH156" s="4">
        <v>0</v>
      </c>
      <c r="AI156" s="49">
        <f t="shared" si="98"/>
        <v>0</v>
      </c>
      <c r="AJ156" s="48">
        <v>0</v>
      </c>
      <c r="AK156" s="4">
        <v>0</v>
      </c>
      <c r="AL156" s="49">
        <f t="shared" si="98"/>
        <v>0</v>
      </c>
      <c r="AM156" s="48">
        <v>0</v>
      </c>
      <c r="AN156" s="4">
        <v>0</v>
      </c>
      <c r="AO156" s="49">
        <f t="shared" si="98"/>
        <v>0</v>
      </c>
      <c r="AP156" s="48">
        <v>0</v>
      </c>
      <c r="AQ156" s="4">
        <v>0</v>
      </c>
      <c r="AR156" s="49">
        <f t="shared" si="98"/>
        <v>0</v>
      </c>
      <c r="AS156" s="48">
        <v>0</v>
      </c>
      <c r="AT156" s="4">
        <v>0</v>
      </c>
      <c r="AU156" s="49">
        <f t="shared" si="98"/>
        <v>0</v>
      </c>
      <c r="AV156" s="48">
        <v>0</v>
      </c>
      <c r="AW156" s="4">
        <v>0</v>
      </c>
      <c r="AX156" s="49">
        <f t="shared" si="98"/>
        <v>0</v>
      </c>
      <c r="AY156" s="48">
        <v>0</v>
      </c>
      <c r="AZ156" s="4">
        <v>0</v>
      </c>
      <c r="BA156" s="49">
        <f t="shared" si="98"/>
        <v>0</v>
      </c>
      <c r="BB156" s="48">
        <v>0</v>
      </c>
      <c r="BC156" s="4">
        <v>0</v>
      </c>
      <c r="BD156" s="49">
        <f t="shared" si="98"/>
        <v>0</v>
      </c>
      <c r="BE156" s="48">
        <v>0</v>
      </c>
      <c r="BF156" s="4">
        <v>0</v>
      </c>
      <c r="BG156" s="49">
        <f t="shared" si="98"/>
        <v>0</v>
      </c>
      <c r="BH156" s="48">
        <v>0</v>
      </c>
      <c r="BI156" s="4">
        <v>0</v>
      </c>
      <c r="BJ156" s="49">
        <f t="shared" si="98"/>
        <v>0</v>
      </c>
      <c r="BK156" s="48">
        <v>0</v>
      </c>
      <c r="BL156" s="4">
        <v>0</v>
      </c>
      <c r="BM156" s="49">
        <f t="shared" si="98"/>
        <v>0</v>
      </c>
      <c r="BN156" s="48">
        <v>0</v>
      </c>
      <c r="BO156" s="4">
        <v>0</v>
      </c>
      <c r="BP156" s="49">
        <f t="shared" si="98"/>
        <v>0</v>
      </c>
      <c r="BQ156" s="48">
        <v>0</v>
      </c>
      <c r="BR156" s="4">
        <v>0</v>
      </c>
      <c r="BS156" s="49">
        <f t="shared" si="98"/>
        <v>0</v>
      </c>
      <c r="BT156" s="48">
        <v>0</v>
      </c>
      <c r="BU156" s="4">
        <v>0</v>
      </c>
      <c r="BV156" s="49">
        <f t="shared" si="99"/>
        <v>0</v>
      </c>
      <c r="BW156" s="48">
        <v>0</v>
      </c>
      <c r="BX156" s="4">
        <v>0</v>
      </c>
      <c r="BY156" s="49">
        <f t="shared" si="99"/>
        <v>0</v>
      </c>
      <c r="BZ156" s="48">
        <v>0</v>
      </c>
      <c r="CA156" s="4">
        <v>0</v>
      </c>
      <c r="CB156" s="49">
        <f t="shared" si="99"/>
        <v>0</v>
      </c>
      <c r="CC156" s="48">
        <v>0</v>
      </c>
      <c r="CD156" s="4">
        <v>0</v>
      </c>
      <c r="CE156" s="49">
        <f t="shared" si="99"/>
        <v>0</v>
      </c>
      <c r="CF156" s="13">
        <f t="shared" si="90"/>
        <v>0</v>
      </c>
      <c r="CG156" s="10">
        <f t="shared" si="91"/>
        <v>0</v>
      </c>
    </row>
    <row r="157" spans="1:85" x14ac:dyDescent="0.3">
      <c r="A157" s="66">
        <v>2020</v>
      </c>
      <c r="B157" s="67" t="s">
        <v>13</v>
      </c>
      <c r="C157" s="48">
        <v>0</v>
      </c>
      <c r="D157" s="4">
        <v>0</v>
      </c>
      <c r="E157" s="49">
        <f t="shared" si="98"/>
        <v>0</v>
      </c>
      <c r="F157" s="48">
        <v>0</v>
      </c>
      <c r="G157" s="4">
        <v>0</v>
      </c>
      <c r="H157" s="49">
        <f t="shared" si="98"/>
        <v>0</v>
      </c>
      <c r="I157" s="48">
        <v>0</v>
      </c>
      <c r="J157" s="4">
        <v>0</v>
      </c>
      <c r="K157" s="49">
        <f t="shared" si="98"/>
        <v>0</v>
      </c>
      <c r="L157" s="48">
        <v>0</v>
      </c>
      <c r="M157" s="4">
        <v>0</v>
      </c>
      <c r="N157" s="49">
        <f t="shared" si="98"/>
        <v>0</v>
      </c>
      <c r="O157" s="48">
        <v>0</v>
      </c>
      <c r="P157" s="4">
        <v>0</v>
      </c>
      <c r="Q157" s="49">
        <f t="shared" si="98"/>
        <v>0</v>
      </c>
      <c r="R157" s="48">
        <v>0</v>
      </c>
      <c r="S157" s="4">
        <v>0</v>
      </c>
      <c r="T157" s="49">
        <f t="shared" si="98"/>
        <v>0</v>
      </c>
      <c r="U157" s="48">
        <v>0</v>
      </c>
      <c r="V157" s="4">
        <v>0</v>
      </c>
      <c r="W157" s="49">
        <f t="shared" si="98"/>
        <v>0</v>
      </c>
      <c r="X157" s="48">
        <v>0</v>
      </c>
      <c r="Y157" s="4">
        <v>0</v>
      </c>
      <c r="Z157" s="49">
        <f t="shared" si="92"/>
        <v>0</v>
      </c>
      <c r="AA157" s="48">
        <v>0</v>
      </c>
      <c r="AB157" s="4">
        <v>0</v>
      </c>
      <c r="AC157" s="49">
        <f t="shared" si="97"/>
        <v>0</v>
      </c>
      <c r="AD157" s="48">
        <v>0</v>
      </c>
      <c r="AE157" s="4">
        <v>0</v>
      </c>
      <c r="AF157" s="49">
        <f t="shared" si="98"/>
        <v>0</v>
      </c>
      <c r="AG157" s="48">
        <v>0</v>
      </c>
      <c r="AH157" s="4">
        <v>0</v>
      </c>
      <c r="AI157" s="49">
        <f t="shared" si="98"/>
        <v>0</v>
      </c>
      <c r="AJ157" s="48">
        <v>0</v>
      </c>
      <c r="AK157" s="4">
        <v>0</v>
      </c>
      <c r="AL157" s="49">
        <f t="shared" si="98"/>
        <v>0</v>
      </c>
      <c r="AM157" s="48">
        <v>0</v>
      </c>
      <c r="AN157" s="4">
        <v>0</v>
      </c>
      <c r="AO157" s="49">
        <f t="shared" si="98"/>
        <v>0</v>
      </c>
      <c r="AP157" s="48">
        <v>0</v>
      </c>
      <c r="AQ157" s="4">
        <v>0</v>
      </c>
      <c r="AR157" s="49">
        <f t="shared" si="98"/>
        <v>0</v>
      </c>
      <c r="AS157" s="48">
        <v>0</v>
      </c>
      <c r="AT157" s="4">
        <v>0</v>
      </c>
      <c r="AU157" s="49">
        <f t="shared" si="98"/>
        <v>0</v>
      </c>
      <c r="AV157" s="89">
        <v>1.7</v>
      </c>
      <c r="AW157" s="90">
        <v>16.044</v>
      </c>
      <c r="AX157" s="49">
        <f t="shared" si="98"/>
        <v>9437.6470588235297</v>
      </c>
      <c r="AY157" s="48">
        <v>0</v>
      </c>
      <c r="AZ157" s="4">
        <v>0</v>
      </c>
      <c r="BA157" s="49">
        <f t="shared" si="98"/>
        <v>0</v>
      </c>
      <c r="BB157" s="48">
        <v>0</v>
      </c>
      <c r="BC157" s="4">
        <v>0</v>
      </c>
      <c r="BD157" s="49">
        <f t="shared" si="98"/>
        <v>0</v>
      </c>
      <c r="BE157" s="48">
        <v>0</v>
      </c>
      <c r="BF157" s="4">
        <v>0</v>
      </c>
      <c r="BG157" s="49">
        <f t="shared" si="98"/>
        <v>0</v>
      </c>
      <c r="BH157" s="48">
        <v>0</v>
      </c>
      <c r="BI157" s="4">
        <v>0</v>
      </c>
      <c r="BJ157" s="49">
        <f t="shared" si="98"/>
        <v>0</v>
      </c>
      <c r="BK157" s="48">
        <v>0</v>
      </c>
      <c r="BL157" s="4">
        <v>0</v>
      </c>
      <c r="BM157" s="49">
        <f t="shared" si="98"/>
        <v>0</v>
      </c>
      <c r="BN157" s="48">
        <v>0</v>
      </c>
      <c r="BO157" s="4">
        <v>0</v>
      </c>
      <c r="BP157" s="49">
        <f t="shared" si="98"/>
        <v>0</v>
      </c>
      <c r="BQ157" s="48">
        <v>0</v>
      </c>
      <c r="BR157" s="4">
        <v>0</v>
      </c>
      <c r="BS157" s="49">
        <f t="shared" si="98"/>
        <v>0</v>
      </c>
      <c r="BT157" s="48">
        <v>0</v>
      </c>
      <c r="BU157" s="4">
        <v>0</v>
      </c>
      <c r="BV157" s="49">
        <f t="shared" si="99"/>
        <v>0</v>
      </c>
      <c r="BW157" s="48">
        <v>0</v>
      </c>
      <c r="BX157" s="4">
        <v>0</v>
      </c>
      <c r="BY157" s="49">
        <f t="shared" si="99"/>
        <v>0</v>
      </c>
      <c r="BZ157" s="48">
        <v>0</v>
      </c>
      <c r="CA157" s="4">
        <v>0</v>
      </c>
      <c r="CB157" s="49">
        <f t="shared" si="99"/>
        <v>0</v>
      </c>
      <c r="CC157" s="48">
        <v>0</v>
      </c>
      <c r="CD157" s="4">
        <v>0</v>
      </c>
      <c r="CE157" s="49">
        <f t="shared" si="99"/>
        <v>0</v>
      </c>
      <c r="CF157" s="13">
        <f t="shared" si="90"/>
        <v>1.7</v>
      </c>
      <c r="CG157" s="10">
        <f t="shared" si="91"/>
        <v>16.044</v>
      </c>
    </row>
    <row r="158" spans="1:85" x14ac:dyDescent="0.3">
      <c r="A158" s="66">
        <v>2020</v>
      </c>
      <c r="B158" s="67" t="s">
        <v>14</v>
      </c>
      <c r="C158" s="48">
        <v>0</v>
      </c>
      <c r="D158" s="4">
        <v>0</v>
      </c>
      <c r="E158" s="49">
        <f t="shared" si="98"/>
        <v>0</v>
      </c>
      <c r="F158" s="48">
        <v>0</v>
      </c>
      <c r="G158" s="4">
        <v>0</v>
      </c>
      <c r="H158" s="49">
        <f t="shared" si="98"/>
        <v>0</v>
      </c>
      <c r="I158" s="48">
        <v>0</v>
      </c>
      <c r="J158" s="4">
        <v>0</v>
      </c>
      <c r="K158" s="49">
        <f t="shared" si="98"/>
        <v>0</v>
      </c>
      <c r="L158" s="48">
        <v>0</v>
      </c>
      <c r="M158" s="4">
        <v>0</v>
      </c>
      <c r="N158" s="49">
        <f t="shared" si="98"/>
        <v>0</v>
      </c>
      <c r="O158" s="91">
        <v>0.2</v>
      </c>
      <c r="P158" s="4">
        <v>8.24</v>
      </c>
      <c r="Q158" s="49">
        <f t="shared" si="98"/>
        <v>41199.999999999993</v>
      </c>
      <c r="R158" s="48">
        <v>0</v>
      </c>
      <c r="S158" s="4">
        <v>0</v>
      </c>
      <c r="T158" s="49">
        <f t="shared" si="98"/>
        <v>0</v>
      </c>
      <c r="U158" s="48">
        <v>0</v>
      </c>
      <c r="V158" s="4">
        <v>0</v>
      </c>
      <c r="W158" s="49">
        <f t="shared" si="98"/>
        <v>0</v>
      </c>
      <c r="X158" s="48">
        <v>0</v>
      </c>
      <c r="Y158" s="4">
        <v>0</v>
      </c>
      <c r="Z158" s="49">
        <f t="shared" si="92"/>
        <v>0</v>
      </c>
      <c r="AA158" s="48">
        <v>0</v>
      </c>
      <c r="AB158" s="4">
        <v>0</v>
      </c>
      <c r="AC158" s="49">
        <f t="shared" si="97"/>
        <v>0</v>
      </c>
      <c r="AD158" s="48">
        <v>0</v>
      </c>
      <c r="AE158" s="4">
        <v>0</v>
      </c>
      <c r="AF158" s="49">
        <f t="shared" si="98"/>
        <v>0</v>
      </c>
      <c r="AG158" s="48">
        <v>0</v>
      </c>
      <c r="AH158" s="4">
        <v>0</v>
      </c>
      <c r="AI158" s="49">
        <f t="shared" si="98"/>
        <v>0</v>
      </c>
      <c r="AJ158" s="48">
        <v>0</v>
      </c>
      <c r="AK158" s="4">
        <v>0</v>
      </c>
      <c r="AL158" s="49">
        <f t="shared" si="98"/>
        <v>0</v>
      </c>
      <c r="AM158" s="48">
        <v>0</v>
      </c>
      <c r="AN158" s="4">
        <v>0</v>
      </c>
      <c r="AO158" s="49">
        <f t="shared" si="98"/>
        <v>0</v>
      </c>
      <c r="AP158" s="48">
        <v>0</v>
      </c>
      <c r="AQ158" s="4">
        <v>0</v>
      </c>
      <c r="AR158" s="49">
        <f t="shared" si="98"/>
        <v>0</v>
      </c>
      <c r="AS158" s="48">
        <v>0</v>
      </c>
      <c r="AT158" s="4">
        <v>0</v>
      </c>
      <c r="AU158" s="49">
        <f t="shared" si="98"/>
        <v>0</v>
      </c>
      <c r="AV158" s="48">
        <v>0</v>
      </c>
      <c r="AW158" s="4">
        <v>0</v>
      </c>
      <c r="AX158" s="49">
        <f t="shared" si="98"/>
        <v>0</v>
      </c>
      <c r="AY158" s="48">
        <v>0</v>
      </c>
      <c r="AZ158" s="4">
        <v>0</v>
      </c>
      <c r="BA158" s="49">
        <f t="shared" si="98"/>
        <v>0</v>
      </c>
      <c r="BB158" s="48">
        <v>0</v>
      </c>
      <c r="BC158" s="4">
        <v>0</v>
      </c>
      <c r="BD158" s="49">
        <f t="shared" si="98"/>
        <v>0</v>
      </c>
      <c r="BE158" s="48">
        <v>0</v>
      </c>
      <c r="BF158" s="4">
        <v>0</v>
      </c>
      <c r="BG158" s="49">
        <f t="shared" si="98"/>
        <v>0</v>
      </c>
      <c r="BH158" s="48">
        <v>0</v>
      </c>
      <c r="BI158" s="4">
        <v>0</v>
      </c>
      <c r="BJ158" s="49">
        <f t="shared" si="98"/>
        <v>0</v>
      </c>
      <c r="BK158" s="48">
        <v>0</v>
      </c>
      <c r="BL158" s="4">
        <v>0</v>
      </c>
      <c r="BM158" s="49">
        <f t="shared" si="98"/>
        <v>0</v>
      </c>
      <c r="BN158" s="48">
        <v>0</v>
      </c>
      <c r="BO158" s="4">
        <v>0</v>
      </c>
      <c r="BP158" s="49">
        <f t="shared" si="98"/>
        <v>0</v>
      </c>
      <c r="BQ158" s="48">
        <v>0</v>
      </c>
      <c r="BR158" s="4">
        <v>0</v>
      </c>
      <c r="BS158" s="49">
        <f t="shared" si="98"/>
        <v>0</v>
      </c>
      <c r="BT158" s="48">
        <v>0</v>
      </c>
      <c r="BU158" s="4">
        <v>0</v>
      </c>
      <c r="BV158" s="49">
        <f t="shared" si="99"/>
        <v>0</v>
      </c>
      <c r="BW158" s="48">
        <v>0</v>
      </c>
      <c r="BX158" s="4">
        <v>0</v>
      </c>
      <c r="BY158" s="49">
        <f t="shared" si="99"/>
        <v>0</v>
      </c>
      <c r="BZ158" s="48">
        <v>0</v>
      </c>
      <c r="CA158" s="4">
        <v>0</v>
      </c>
      <c r="CB158" s="49">
        <f t="shared" si="99"/>
        <v>0</v>
      </c>
      <c r="CC158" s="48">
        <v>0</v>
      </c>
      <c r="CD158" s="4">
        <v>0</v>
      </c>
      <c r="CE158" s="49">
        <f t="shared" si="99"/>
        <v>0</v>
      </c>
      <c r="CF158" s="13">
        <f t="shared" si="90"/>
        <v>0.2</v>
      </c>
      <c r="CG158" s="10">
        <f t="shared" si="91"/>
        <v>8.24</v>
      </c>
    </row>
    <row r="159" spans="1:85" x14ac:dyDescent="0.3">
      <c r="A159" s="66">
        <v>2020</v>
      </c>
      <c r="B159" s="49" t="s">
        <v>15</v>
      </c>
      <c r="C159" s="48">
        <v>0</v>
      </c>
      <c r="D159" s="4">
        <v>0</v>
      </c>
      <c r="E159" s="49">
        <f t="shared" si="98"/>
        <v>0</v>
      </c>
      <c r="F159" s="48">
        <v>0</v>
      </c>
      <c r="G159" s="4">
        <v>0</v>
      </c>
      <c r="H159" s="49">
        <f t="shared" si="98"/>
        <v>0</v>
      </c>
      <c r="I159" s="48">
        <v>0</v>
      </c>
      <c r="J159" s="4">
        <v>0</v>
      </c>
      <c r="K159" s="49">
        <f t="shared" si="98"/>
        <v>0</v>
      </c>
      <c r="L159" s="48">
        <v>0</v>
      </c>
      <c r="M159" s="4">
        <v>0</v>
      </c>
      <c r="N159" s="49">
        <f t="shared" si="98"/>
        <v>0</v>
      </c>
      <c r="O159" s="48">
        <v>0</v>
      </c>
      <c r="P159" s="4">
        <v>0</v>
      </c>
      <c r="Q159" s="49">
        <f t="shared" si="98"/>
        <v>0</v>
      </c>
      <c r="R159" s="48">
        <v>0</v>
      </c>
      <c r="S159" s="4">
        <v>0</v>
      </c>
      <c r="T159" s="49">
        <f t="shared" si="98"/>
        <v>0</v>
      </c>
      <c r="U159" s="48">
        <v>0</v>
      </c>
      <c r="V159" s="4">
        <v>0</v>
      </c>
      <c r="W159" s="49">
        <f t="shared" si="98"/>
        <v>0</v>
      </c>
      <c r="X159" s="48">
        <v>0</v>
      </c>
      <c r="Y159" s="4">
        <v>0</v>
      </c>
      <c r="Z159" s="49">
        <f t="shared" si="92"/>
        <v>0</v>
      </c>
      <c r="AA159" s="48">
        <v>0</v>
      </c>
      <c r="AB159" s="4">
        <v>0</v>
      </c>
      <c r="AC159" s="49">
        <f t="shared" si="97"/>
        <v>0</v>
      </c>
      <c r="AD159" s="48">
        <v>0</v>
      </c>
      <c r="AE159" s="4">
        <v>0</v>
      </c>
      <c r="AF159" s="49">
        <f t="shared" si="98"/>
        <v>0</v>
      </c>
      <c r="AG159" s="48">
        <v>0</v>
      </c>
      <c r="AH159" s="4">
        <v>0</v>
      </c>
      <c r="AI159" s="49">
        <f t="shared" si="98"/>
        <v>0</v>
      </c>
      <c r="AJ159" s="48">
        <v>0</v>
      </c>
      <c r="AK159" s="4">
        <v>0</v>
      </c>
      <c r="AL159" s="49">
        <f t="shared" si="98"/>
        <v>0</v>
      </c>
      <c r="AM159" s="48">
        <v>0</v>
      </c>
      <c r="AN159" s="4">
        <v>0</v>
      </c>
      <c r="AO159" s="49">
        <f t="shared" si="98"/>
        <v>0</v>
      </c>
      <c r="AP159" s="48">
        <v>0</v>
      </c>
      <c r="AQ159" s="4">
        <v>0</v>
      </c>
      <c r="AR159" s="49">
        <f t="shared" si="98"/>
        <v>0</v>
      </c>
      <c r="AS159" s="48">
        <v>0</v>
      </c>
      <c r="AT159" s="4">
        <v>0</v>
      </c>
      <c r="AU159" s="49">
        <f t="shared" si="98"/>
        <v>0</v>
      </c>
      <c r="AV159" s="48">
        <v>0</v>
      </c>
      <c r="AW159" s="4">
        <v>0</v>
      </c>
      <c r="AX159" s="49">
        <f t="shared" si="98"/>
        <v>0</v>
      </c>
      <c r="AY159" s="48">
        <v>0</v>
      </c>
      <c r="AZ159" s="4">
        <v>0</v>
      </c>
      <c r="BA159" s="49">
        <f t="shared" si="98"/>
        <v>0</v>
      </c>
      <c r="BB159" s="91">
        <v>0.1</v>
      </c>
      <c r="BC159" s="4">
        <v>3.6</v>
      </c>
      <c r="BD159" s="49">
        <f t="shared" si="98"/>
        <v>36000</v>
      </c>
      <c r="BE159" s="48">
        <v>0</v>
      </c>
      <c r="BF159" s="4">
        <v>0</v>
      </c>
      <c r="BG159" s="49">
        <f t="shared" si="98"/>
        <v>0</v>
      </c>
      <c r="BH159" s="48">
        <v>0</v>
      </c>
      <c r="BI159" s="4">
        <v>0</v>
      </c>
      <c r="BJ159" s="49">
        <f t="shared" si="98"/>
        <v>0</v>
      </c>
      <c r="BK159" s="48">
        <v>0</v>
      </c>
      <c r="BL159" s="4">
        <v>0</v>
      </c>
      <c r="BM159" s="49">
        <f t="shared" si="98"/>
        <v>0</v>
      </c>
      <c r="BN159" s="48">
        <v>0</v>
      </c>
      <c r="BO159" s="4">
        <v>0</v>
      </c>
      <c r="BP159" s="49">
        <f t="shared" si="98"/>
        <v>0</v>
      </c>
      <c r="BQ159" s="48">
        <v>0</v>
      </c>
      <c r="BR159" s="4">
        <v>0</v>
      </c>
      <c r="BS159" s="49">
        <f t="shared" si="98"/>
        <v>0</v>
      </c>
      <c r="BT159" s="48">
        <v>0</v>
      </c>
      <c r="BU159" s="4">
        <v>0</v>
      </c>
      <c r="BV159" s="49">
        <f t="shared" si="99"/>
        <v>0</v>
      </c>
      <c r="BW159" s="48">
        <v>0</v>
      </c>
      <c r="BX159" s="4">
        <v>0</v>
      </c>
      <c r="BY159" s="49">
        <f t="shared" si="99"/>
        <v>0</v>
      </c>
      <c r="BZ159" s="48">
        <v>0</v>
      </c>
      <c r="CA159" s="4">
        <v>0</v>
      </c>
      <c r="CB159" s="49">
        <f t="shared" si="99"/>
        <v>0</v>
      </c>
      <c r="CC159" s="91">
        <v>101.92</v>
      </c>
      <c r="CD159" s="4">
        <v>865.68399999999997</v>
      </c>
      <c r="CE159" s="49">
        <f t="shared" si="99"/>
        <v>8493.7598116169538</v>
      </c>
      <c r="CF159" s="13">
        <f t="shared" si="90"/>
        <v>102.02</v>
      </c>
      <c r="CG159" s="10">
        <f t="shared" si="91"/>
        <v>869.28399999999999</v>
      </c>
    </row>
    <row r="160" spans="1:85" x14ac:dyDescent="0.3">
      <c r="A160" s="66">
        <v>2020</v>
      </c>
      <c r="B160" s="67" t="s">
        <v>16</v>
      </c>
      <c r="C160" s="48">
        <v>0</v>
      </c>
      <c r="D160" s="4">
        <v>0</v>
      </c>
      <c r="E160" s="49">
        <f t="shared" si="98"/>
        <v>0</v>
      </c>
      <c r="F160" s="48">
        <v>0</v>
      </c>
      <c r="G160" s="4">
        <v>0</v>
      </c>
      <c r="H160" s="49">
        <f t="shared" si="98"/>
        <v>0</v>
      </c>
      <c r="I160" s="48">
        <v>0</v>
      </c>
      <c r="J160" s="4">
        <v>0</v>
      </c>
      <c r="K160" s="49">
        <f t="shared" si="98"/>
        <v>0</v>
      </c>
      <c r="L160" s="48">
        <v>0</v>
      </c>
      <c r="M160" s="4">
        <v>0</v>
      </c>
      <c r="N160" s="49">
        <f t="shared" si="98"/>
        <v>0</v>
      </c>
      <c r="O160" s="48">
        <v>0</v>
      </c>
      <c r="P160" s="4">
        <v>0</v>
      </c>
      <c r="Q160" s="49">
        <f t="shared" si="98"/>
        <v>0</v>
      </c>
      <c r="R160" s="48">
        <v>0</v>
      </c>
      <c r="S160" s="4">
        <v>0</v>
      </c>
      <c r="T160" s="49">
        <f t="shared" si="98"/>
        <v>0</v>
      </c>
      <c r="U160" s="48">
        <v>0</v>
      </c>
      <c r="V160" s="4">
        <v>0</v>
      </c>
      <c r="W160" s="49">
        <f t="shared" si="98"/>
        <v>0</v>
      </c>
      <c r="X160" s="48">
        <v>0</v>
      </c>
      <c r="Y160" s="4">
        <v>0</v>
      </c>
      <c r="Z160" s="49">
        <f t="shared" si="92"/>
        <v>0</v>
      </c>
      <c r="AA160" s="48">
        <v>0</v>
      </c>
      <c r="AB160" s="4">
        <v>0</v>
      </c>
      <c r="AC160" s="49">
        <f t="shared" si="97"/>
        <v>0</v>
      </c>
      <c r="AD160" s="48">
        <v>0</v>
      </c>
      <c r="AE160" s="4">
        <v>0</v>
      </c>
      <c r="AF160" s="49">
        <f t="shared" si="98"/>
        <v>0</v>
      </c>
      <c r="AG160" s="48">
        <v>0</v>
      </c>
      <c r="AH160" s="4">
        <v>0</v>
      </c>
      <c r="AI160" s="49">
        <f t="shared" si="98"/>
        <v>0</v>
      </c>
      <c r="AJ160" s="48">
        <v>0</v>
      </c>
      <c r="AK160" s="4">
        <v>0</v>
      </c>
      <c r="AL160" s="49">
        <f t="shared" si="98"/>
        <v>0</v>
      </c>
      <c r="AM160" s="48">
        <v>0</v>
      </c>
      <c r="AN160" s="4">
        <v>0</v>
      </c>
      <c r="AO160" s="49">
        <f t="shared" si="98"/>
        <v>0</v>
      </c>
      <c r="AP160" s="48">
        <v>0</v>
      </c>
      <c r="AQ160" s="4">
        <v>0</v>
      </c>
      <c r="AR160" s="49">
        <f t="shared" si="98"/>
        <v>0</v>
      </c>
      <c r="AS160" s="48">
        <v>0</v>
      </c>
      <c r="AT160" s="4">
        <v>0</v>
      </c>
      <c r="AU160" s="49">
        <f t="shared" si="98"/>
        <v>0</v>
      </c>
      <c r="AV160" s="48">
        <v>0</v>
      </c>
      <c r="AW160" s="4">
        <v>0</v>
      </c>
      <c r="AX160" s="49">
        <f t="shared" si="98"/>
        <v>0</v>
      </c>
      <c r="AY160" s="48">
        <v>0</v>
      </c>
      <c r="AZ160" s="4">
        <v>0</v>
      </c>
      <c r="BA160" s="49">
        <f t="shared" si="98"/>
        <v>0</v>
      </c>
      <c r="BB160" s="91">
        <v>0.05</v>
      </c>
      <c r="BC160" s="4">
        <v>1.0740000000000001</v>
      </c>
      <c r="BD160" s="49">
        <f t="shared" si="98"/>
        <v>21480</v>
      </c>
      <c r="BE160" s="48">
        <v>0</v>
      </c>
      <c r="BF160" s="4">
        <v>0</v>
      </c>
      <c r="BG160" s="49">
        <f t="shared" si="98"/>
        <v>0</v>
      </c>
      <c r="BH160" s="48">
        <v>0</v>
      </c>
      <c r="BI160" s="4">
        <v>0</v>
      </c>
      <c r="BJ160" s="49">
        <f t="shared" si="98"/>
        <v>0</v>
      </c>
      <c r="BK160" s="91">
        <v>0.05</v>
      </c>
      <c r="BL160" s="4">
        <v>1.8480000000000001</v>
      </c>
      <c r="BM160" s="49">
        <f t="shared" si="98"/>
        <v>36960</v>
      </c>
      <c r="BN160" s="48">
        <v>0</v>
      </c>
      <c r="BO160" s="4">
        <v>0</v>
      </c>
      <c r="BP160" s="49">
        <f t="shared" si="98"/>
        <v>0</v>
      </c>
      <c r="BQ160" s="48">
        <v>0</v>
      </c>
      <c r="BR160" s="4">
        <v>0</v>
      </c>
      <c r="BS160" s="49">
        <f t="shared" si="98"/>
        <v>0</v>
      </c>
      <c r="BT160" s="48">
        <v>0</v>
      </c>
      <c r="BU160" s="4">
        <v>0</v>
      </c>
      <c r="BV160" s="49">
        <f t="shared" si="99"/>
        <v>0</v>
      </c>
      <c r="BW160" s="48">
        <v>0</v>
      </c>
      <c r="BX160" s="4">
        <v>0</v>
      </c>
      <c r="BY160" s="49">
        <f t="shared" si="99"/>
        <v>0</v>
      </c>
      <c r="BZ160" s="48">
        <v>0</v>
      </c>
      <c r="CA160" s="4">
        <v>0</v>
      </c>
      <c r="CB160" s="49">
        <f t="shared" si="99"/>
        <v>0</v>
      </c>
      <c r="CC160" s="48">
        <v>0</v>
      </c>
      <c r="CD160" s="4">
        <v>0</v>
      </c>
      <c r="CE160" s="49">
        <f t="shared" si="99"/>
        <v>0</v>
      </c>
      <c r="CF160" s="13">
        <f t="shared" si="90"/>
        <v>0.1</v>
      </c>
      <c r="CG160" s="10">
        <f t="shared" si="91"/>
        <v>2.9220000000000002</v>
      </c>
    </row>
    <row r="161" spans="1:85" ht="15" thickBot="1" x14ac:dyDescent="0.35">
      <c r="A161" s="82"/>
      <c r="B161" s="83" t="s">
        <v>17</v>
      </c>
      <c r="C161" s="84">
        <f t="shared" ref="C161:D161" si="100">SUM(C149:C160)</f>
        <v>0</v>
      </c>
      <c r="D161" s="85">
        <f t="shared" si="100"/>
        <v>0</v>
      </c>
      <c r="E161" s="86"/>
      <c r="F161" s="84">
        <f t="shared" ref="F161:G161" si="101">SUM(F149:F160)</f>
        <v>0</v>
      </c>
      <c r="G161" s="85">
        <f t="shared" si="101"/>
        <v>0</v>
      </c>
      <c r="H161" s="86"/>
      <c r="I161" s="84">
        <f t="shared" ref="I161:J161" si="102">SUM(I149:I160)</f>
        <v>0</v>
      </c>
      <c r="J161" s="85">
        <f t="shared" si="102"/>
        <v>0</v>
      </c>
      <c r="K161" s="86"/>
      <c r="L161" s="84">
        <f t="shared" ref="L161:M161" si="103">SUM(L149:L160)</f>
        <v>0</v>
      </c>
      <c r="M161" s="85">
        <f t="shared" si="103"/>
        <v>0</v>
      </c>
      <c r="N161" s="86"/>
      <c r="O161" s="84">
        <f t="shared" ref="O161:P161" si="104">SUM(O149:O160)</f>
        <v>0.5</v>
      </c>
      <c r="P161" s="85">
        <f t="shared" si="104"/>
        <v>17.186</v>
      </c>
      <c r="Q161" s="86"/>
      <c r="R161" s="84">
        <f t="shared" ref="R161:S161" si="105">SUM(R149:R160)</f>
        <v>0</v>
      </c>
      <c r="S161" s="85">
        <f t="shared" si="105"/>
        <v>0</v>
      </c>
      <c r="T161" s="86"/>
      <c r="U161" s="84">
        <f t="shared" ref="U161:V161" si="106">SUM(U149:U160)</f>
        <v>2.5000000000000001E-2</v>
      </c>
      <c r="V161" s="85">
        <f t="shared" si="106"/>
        <v>0.45700000000000002</v>
      </c>
      <c r="W161" s="86"/>
      <c r="X161" s="84">
        <f t="shared" ref="X161:Y161" si="107">SUM(X149:X160)</f>
        <v>0</v>
      </c>
      <c r="Y161" s="85">
        <f t="shared" si="107"/>
        <v>0</v>
      </c>
      <c r="Z161" s="86"/>
      <c r="AA161" s="84">
        <f t="shared" ref="AA161:AB161" si="108">SUM(AA149:AA160)</f>
        <v>0</v>
      </c>
      <c r="AB161" s="85">
        <f t="shared" si="108"/>
        <v>0</v>
      </c>
      <c r="AC161" s="86"/>
      <c r="AD161" s="84">
        <f t="shared" ref="AD161:AE161" si="109">SUM(AD149:AD160)</f>
        <v>0</v>
      </c>
      <c r="AE161" s="85">
        <f t="shared" si="109"/>
        <v>0</v>
      </c>
      <c r="AF161" s="86"/>
      <c r="AG161" s="84">
        <f t="shared" ref="AG161:AH161" si="110">SUM(AG149:AG160)</f>
        <v>0</v>
      </c>
      <c r="AH161" s="85">
        <f t="shared" si="110"/>
        <v>0</v>
      </c>
      <c r="AI161" s="86"/>
      <c r="AJ161" s="84">
        <f t="shared" ref="AJ161:AK161" si="111">SUM(AJ149:AJ160)</f>
        <v>0</v>
      </c>
      <c r="AK161" s="85">
        <f t="shared" si="111"/>
        <v>0</v>
      </c>
      <c r="AL161" s="86"/>
      <c r="AM161" s="84">
        <f t="shared" ref="AM161:AN161" si="112">SUM(AM149:AM160)</f>
        <v>0</v>
      </c>
      <c r="AN161" s="85">
        <f t="shared" si="112"/>
        <v>0</v>
      </c>
      <c r="AO161" s="86"/>
      <c r="AP161" s="84">
        <f t="shared" ref="AP161:AQ161" si="113">SUM(AP149:AP160)</f>
        <v>0</v>
      </c>
      <c r="AQ161" s="85">
        <f t="shared" si="113"/>
        <v>0</v>
      </c>
      <c r="AR161" s="86"/>
      <c r="AS161" s="84">
        <f t="shared" ref="AS161:AT161" si="114">SUM(AS149:AS160)</f>
        <v>0</v>
      </c>
      <c r="AT161" s="85">
        <f t="shared" si="114"/>
        <v>0</v>
      </c>
      <c r="AU161" s="86"/>
      <c r="AV161" s="84">
        <f t="shared" ref="AV161:AW161" si="115">SUM(AV149:AV160)</f>
        <v>1.7</v>
      </c>
      <c r="AW161" s="85">
        <f t="shared" si="115"/>
        <v>16.044</v>
      </c>
      <c r="AX161" s="86"/>
      <c r="AY161" s="84">
        <f t="shared" ref="AY161:AZ161" si="116">SUM(AY149:AY160)</f>
        <v>0.65</v>
      </c>
      <c r="AZ161" s="85">
        <f t="shared" si="116"/>
        <v>9.4770000000000003</v>
      </c>
      <c r="BA161" s="86"/>
      <c r="BB161" s="84">
        <f t="shared" ref="BB161:BC161" si="117">SUM(BB149:BB160)</f>
        <v>0.22499999999999998</v>
      </c>
      <c r="BC161" s="85">
        <f t="shared" si="117"/>
        <v>7.2989999999999995</v>
      </c>
      <c r="BD161" s="86"/>
      <c r="BE161" s="84">
        <f t="shared" ref="BE161:BF161" si="118">SUM(BE149:BE160)</f>
        <v>0</v>
      </c>
      <c r="BF161" s="85">
        <f t="shared" si="118"/>
        <v>0</v>
      </c>
      <c r="BG161" s="86"/>
      <c r="BH161" s="84">
        <f t="shared" ref="BH161:BI161" si="119">SUM(BH149:BH160)</f>
        <v>0</v>
      </c>
      <c r="BI161" s="85">
        <f t="shared" si="119"/>
        <v>0</v>
      </c>
      <c r="BJ161" s="86"/>
      <c r="BK161" s="84">
        <f t="shared" ref="BK161:BL161" si="120">SUM(BK149:BK160)</f>
        <v>6.3E-2</v>
      </c>
      <c r="BL161" s="85">
        <f t="shared" si="120"/>
        <v>4.101</v>
      </c>
      <c r="BM161" s="86"/>
      <c r="BN161" s="84">
        <f t="shared" ref="BN161:BO161" si="121">SUM(BN149:BN160)</f>
        <v>0</v>
      </c>
      <c r="BO161" s="85">
        <f t="shared" si="121"/>
        <v>0</v>
      </c>
      <c r="BP161" s="86"/>
      <c r="BQ161" s="84">
        <f t="shared" ref="BQ161:BR161" si="122">SUM(BQ149:BQ160)</f>
        <v>0.02</v>
      </c>
      <c r="BR161" s="85">
        <f t="shared" si="122"/>
        <v>3.4</v>
      </c>
      <c r="BS161" s="86"/>
      <c r="BT161" s="84">
        <f t="shared" ref="BT161:BU161" si="123">SUM(BT149:BT160)</f>
        <v>0</v>
      </c>
      <c r="BU161" s="85">
        <f t="shared" si="123"/>
        <v>0</v>
      </c>
      <c r="BV161" s="86"/>
      <c r="BW161" s="84">
        <f t="shared" ref="BW161:BX161" si="124">SUM(BW149:BW160)</f>
        <v>0</v>
      </c>
      <c r="BX161" s="85">
        <f t="shared" si="124"/>
        <v>0</v>
      </c>
      <c r="BY161" s="86"/>
      <c r="BZ161" s="84">
        <f t="shared" ref="BZ161:CA161" si="125">SUM(BZ149:BZ160)</f>
        <v>0</v>
      </c>
      <c r="CA161" s="85">
        <f t="shared" si="125"/>
        <v>0</v>
      </c>
      <c r="CB161" s="86"/>
      <c r="CC161" s="84">
        <f t="shared" ref="CC161:CD161" si="126">SUM(CC149:CC160)</f>
        <v>237.92000000000002</v>
      </c>
      <c r="CD161" s="85">
        <f t="shared" si="126"/>
        <v>1962.346</v>
      </c>
      <c r="CE161" s="86"/>
      <c r="CF161" s="42">
        <f t="shared" si="90"/>
        <v>241.10299999999998</v>
      </c>
      <c r="CG161" s="43">
        <f t="shared" si="91"/>
        <v>2020.3100000000002</v>
      </c>
    </row>
    <row r="162" spans="1:85" x14ac:dyDescent="0.3">
      <c r="A162" s="66">
        <v>2021</v>
      </c>
      <c r="B162" s="67" t="s">
        <v>5</v>
      </c>
      <c r="C162" s="48">
        <v>0</v>
      </c>
      <c r="D162" s="4">
        <v>0</v>
      </c>
      <c r="E162" s="49">
        <f>IF(C162=0,0,D162/C162*1000)</f>
        <v>0</v>
      </c>
      <c r="F162" s="48">
        <v>0</v>
      </c>
      <c r="G162" s="4">
        <v>0</v>
      </c>
      <c r="H162" s="49">
        <f t="shared" ref="H162:H173" si="127">IF(F162=0,0,G162/F162*1000)</f>
        <v>0</v>
      </c>
      <c r="I162" s="48">
        <v>0</v>
      </c>
      <c r="J162" s="4">
        <v>0</v>
      </c>
      <c r="K162" s="49">
        <f t="shared" ref="K162:K173" si="128">IF(I162=0,0,J162/I162*1000)</f>
        <v>0</v>
      </c>
      <c r="L162" s="48">
        <v>0</v>
      </c>
      <c r="M162" s="4">
        <v>0</v>
      </c>
      <c r="N162" s="49">
        <f t="shared" ref="N162:N173" si="129">IF(L162=0,0,M162/L162*1000)</f>
        <v>0</v>
      </c>
      <c r="O162" s="91">
        <v>8.3545699999999989</v>
      </c>
      <c r="P162" s="4">
        <v>58.8</v>
      </c>
      <c r="Q162" s="49">
        <f t="shared" ref="Q162:Q173" si="130">IF(O162=0,0,P162/O162*1000)</f>
        <v>7038.0641971998566</v>
      </c>
      <c r="R162" s="48">
        <v>0</v>
      </c>
      <c r="S162" s="4">
        <v>0</v>
      </c>
      <c r="T162" s="49">
        <f t="shared" ref="T162:T173" si="131">IF(R162=0,0,S162/R162*1000)</f>
        <v>0</v>
      </c>
      <c r="U162" s="48">
        <v>0</v>
      </c>
      <c r="V162" s="4">
        <v>0</v>
      </c>
      <c r="W162" s="49">
        <f t="shared" ref="W162:W173" si="132">IF(U162=0,0,V162/U162*1000)</f>
        <v>0</v>
      </c>
      <c r="X162" s="48">
        <v>0</v>
      </c>
      <c r="Y162" s="4">
        <v>0</v>
      </c>
      <c r="Z162" s="49">
        <f t="shared" ref="Z162:Z173" si="133">IF(X162=0,0,Y162/X162*1000)</f>
        <v>0</v>
      </c>
      <c r="AA162" s="48">
        <v>0</v>
      </c>
      <c r="AB162" s="4">
        <v>0</v>
      </c>
      <c r="AC162" s="49">
        <f t="shared" ref="AC162:AC173" si="134">IF(AA162=0,0,AB162/AA162*1000)</f>
        <v>0</v>
      </c>
      <c r="AD162" s="48">
        <v>0</v>
      </c>
      <c r="AE162" s="4">
        <v>0</v>
      </c>
      <c r="AF162" s="49">
        <f t="shared" ref="AF162:AF173" si="135">IF(AD162=0,0,AE162/AD162*1000)</f>
        <v>0</v>
      </c>
      <c r="AG162" s="48">
        <v>0</v>
      </c>
      <c r="AH162" s="4">
        <v>0</v>
      </c>
      <c r="AI162" s="49">
        <f t="shared" ref="AI162:AI173" si="136">IF(AG162=0,0,AH162/AG162*1000)</f>
        <v>0</v>
      </c>
      <c r="AJ162" s="48">
        <v>0</v>
      </c>
      <c r="AK162" s="4">
        <v>0</v>
      </c>
      <c r="AL162" s="49">
        <f t="shared" ref="AL162:AL173" si="137">IF(AJ162=0,0,AK162/AJ162*1000)</f>
        <v>0</v>
      </c>
      <c r="AM162" s="48">
        <v>0</v>
      </c>
      <c r="AN162" s="4">
        <v>0</v>
      </c>
      <c r="AO162" s="49">
        <f t="shared" ref="AO162:AO173" si="138">IF(AM162=0,0,AN162/AM162*1000)</f>
        <v>0</v>
      </c>
      <c r="AP162" s="48">
        <v>0</v>
      </c>
      <c r="AQ162" s="4">
        <v>0</v>
      </c>
      <c r="AR162" s="49">
        <f t="shared" ref="AR162:AR173" si="139">IF(AP162=0,0,AQ162/AP162*1000)</f>
        <v>0</v>
      </c>
      <c r="AS162" s="48">
        <v>0</v>
      </c>
      <c r="AT162" s="4">
        <v>0</v>
      </c>
      <c r="AU162" s="49">
        <f t="shared" ref="AU162:AU173" si="140">IF(AS162=0,0,AT162/AS162*1000)</f>
        <v>0</v>
      </c>
      <c r="AV162" s="91">
        <v>170</v>
      </c>
      <c r="AW162" s="4">
        <v>994.84</v>
      </c>
      <c r="AX162" s="49">
        <f t="shared" ref="AX162:AX173" si="141">IF(AV162=0,0,AW162/AV162*1000)</f>
        <v>5852</v>
      </c>
      <c r="AY162" s="48">
        <v>0</v>
      </c>
      <c r="AZ162" s="4">
        <v>0</v>
      </c>
      <c r="BA162" s="49">
        <f t="shared" ref="BA162:BA173" si="142">IF(AY162=0,0,AZ162/AY162*1000)</f>
        <v>0</v>
      </c>
      <c r="BB162" s="48">
        <v>0</v>
      </c>
      <c r="BC162" s="4">
        <v>0</v>
      </c>
      <c r="BD162" s="49">
        <f t="shared" ref="BD162:BD173" si="143">IF(BB162=0,0,BC162/BB162*1000)</f>
        <v>0</v>
      </c>
      <c r="BE162" s="48">
        <v>0</v>
      </c>
      <c r="BF162" s="4">
        <v>0</v>
      </c>
      <c r="BG162" s="49">
        <f t="shared" ref="BG162:BG173" si="144">IF(BE162=0,0,BF162/BE162*1000)</f>
        <v>0</v>
      </c>
      <c r="BH162" s="48">
        <v>0</v>
      </c>
      <c r="BI162" s="4">
        <v>0</v>
      </c>
      <c r="BJ162" s="49">
        <f t="shared" ref="BJ162:BJ173" si="145">IF(BH162=0,0,BI162/BH162*1000)</f>
        <v>0</v>
      </c>
      <c r="BK162" s="48">
        <v>0</v>
      </c>
      <c r="BL162" s="4">
        <v>0</v>
      </c>
      <c r="BM162" s="49">
        <f t="shared" ref="BM162:BM173" si="146">IF(BK162=0,0,BL162/BK162*1000)</f>
        <v>0</v>
      </c>
      <c r="BN162" s="48">
        <v>0</v>
      </c>
      <c r="BO162" s="4">
        <v>0</v>
      </c>
      <c r="BP162" s="49">
        <f t="shared" ref="BP162:BP173" si="147">IF(BN162=0,0,BO162/BN162*1000)</f>
        <v>0</v>
      </c>
      <c r="BQ162" s="91">
        <v>0.03</v>
      </c>
      <c r="BR162" s="4">
        <v>5.5119999999999996</v>
      </c>
      <c r="BS162" s="49">
        <f t="shared" ref="BS162:BS173" si="148">IF(BQ162=0,0,BR162/BQ162*1000)</f>
        <v>183733.33333333331</v>
      </c>
      <c r="BT162" s="48">
        <v>0</v>
      </c>
      <c r="BU162" s="4">
        <v>0</v>
      </c>
      <c r="BV162" s="49">
        <f t="shared" ref="BV162:BV173" si="149">IF(BT162=0,0,BU162/BT162*1000)</f>
        <v>0</v>
      </c>
      <c r="BW162" s="48">
        <v>0</v>
      </c>
      <c r="BX162" s="4">
        <v>0</v>
      </c>
      <c r="BY162" s="49">
        <f t="shared" ref="BY162:BY173" si="150">IF(BW162=0,0,BX162/BW162*1000)</f>
        <v>0</v>
      </c>
      <c r="BZ162" s="48">
        <v>0</v>
      </c>
      <c r="CA162" s="4">
        <v>0</v>
      </c>
      <c r="CB162" s="49">
        <f t="shared" ref="CB162:CB173" si="151">IF(BZ162=0,0,CA162/BZ162*1000)</f>
        <v>0</v>
      </c>
      <c r="CC162" s="48">
        <v>0</v>
      </c>
      <c r="CD162" s="4">
        <v>0</v>
      </c>
      <c r="CE162" s="49">
        <f t="shared" ref="CE162:CE173" si="152">IF(CC162=0,0,CD162/CC162*1000)</f>
        <v>0</v>
      </c>
      <c r="CF162" s="13">
        <f t="shared" si="90"/>
        <v>178.38457</v>
      </c>
      <c r="CG162" s="10">
        <f t="shared" si="91"/>
        <v>1059.152</v>
      </c>
    </row>
    <row r="163" spans="1:85" x14ac:dyDescent="0.3">
      <c r="A163" s="66">
        <v>2021</v>
      </c>
      <c r="B163" s="67" t="s">
        <v>6</v>
      </c>
      <c r="C163" s="48">
        <v>0</v>
      </c>
      <c r="D163" s="4">
        <v>0</v>
      </c>
      <c r="E163" s="49">
        <f t="shared" ref="E163:E164" si="153">IF(C163=0,0,D163/C163*1000)</f>
        <v>0</v>
      </c>
      <c r="F163" s="48">
        <v>0</v>
      </c>
      <c r="G163" s="4">
        <v>0</v>
      </c>
      <c r="H163" s="49">
        <f t="shared" si="127"/>
        <v>0</v>
      </c>
      <c r="I163" s="48">
        <v>0</v>
      </c>
      <c r="J163" s="4">
        <v>0</v>
      </c>
      <c r="K163" s="49">
        <f t="shared" si="128"/>
        <v>0</v>
      </c>
      <c r="L163" s="48">
        <v>0</v>
      </c>
      <c r="M163" s="4">
        <v>0</v>
      </c>
      <c r="N163" s="49">
        <f t="shared" si="129"/>
        <v>0</v>
      </c>
      <c r="O163" s="48">
        <v>0</v>
      </c>
      <c r="P163" s="4">
        <v>0</v>
      </c>
      <c r="Q163" s="49">
        <f t="shared" si="130"/>
        <v>0</v>
      </c>
      <c r="R163" s="48">
        <v>0</v>
      </c>
      <c r="S163" s="4">
        <v>0</v>
      </c>
      <c r="T163" s="49">
        <f t="shared" si="131"/>
        <v>0</v>
      </c>
      <c r="U163" s="48">
        <v>0</v>
      </c>
      <c r="V163" s="4">
        <v>0</v>
      </c>
      <c r="W163" s="49">
        <f t="shared" si="132"/>
        <v>0</v>
      </c>
      <c r="X163" s="48">
        <v>0</v>
      </c>
      <c r="Y163" s="4">
        <v>0</v>
      </c>
      <c r="Z163" s="49">
        <f t="shared" si="133"/>
        <v>0</v>
      </c>
      <c r="AA163" s="48">
        <v>0</v>
      </c>
      <c r="AB163" s="4">
        <v>0</v>
      </c>
      <c r="AC163" s="49">
        <f t="shared" si="134"/>
        <v>0</v>
      </c>
      <c r="AD163" s="48">
        <v>0</v>
      </c>
      <c r="AE163" s="4">
        <v>0</v>
      </c>
      <c r="AF163" s="49">
        <f t="shared" si="135"/>
        <v>0</v>
      </c>
      <c r="AG163" s="48">
        <v>0</v>
      </c>
      <c r="AH163" s="4">
        <v>0</v>
      </c>
      <c r="AI163" s="49">
        <f t="shared" si="136"/>
        <v>0</v>
      </c>
      <c r="AJ163" s="48">
        <v>0</v>
      </c>
      <c r="AK163" s="4">
        <v>0</v>
      </c>
      <c r="AL163" s="49">
        <f t="shared" si="137"/>
        <v>0</v>
      </c>
      <c r="AM163" s="48">
        <v>0</v>
      </c>
      <c r="AN163" s="4">
        <v>0</v>
      </c>
      <c r="AO163" s="49">
        <f t="shared" si="138"/>
        <v>0</v>
      </c>
      <c r="AP163" s="48">
        <v>0</v>
      </c>
      <c r="AQ163" s="4">
        <v>0</v>
      </c>
      <c r="AR163" s="49">
        <f t="shared" si="139"/>
        <v>0</v>
      </c>
      <c r="AS163" s="48">
        <v>0</v>
      </c>
      <c r="AT163" s="4">
        <v>0</v>
      </c>
      <c r="AU163" s="49">
        <f t="shared" si="140"/>
        <v>0</v>
      </c>
      <c r="AV163" s="48">
        <v>0</v>
      </c>
      <c r="AW163" s="4">
        <v>0</v>
      </c>
      <c r="AX163" s="49">
        <f t="shared" si="141"/>
        <v>0</v>
      </c>
      <c r="AY163" s="48">
        <v>0</v>
      </c>
      <c r="AZ163" s="4">
        <v>0</v>
      </c>
      <c r="BA163" s="49">
        <f t="shared" si="142"/>
        <v>0</v>
      </c>
      <c r="BB163" s="48">
        <v>0</v>
      </c>
      <c r="BC163" s="4">
        <v>0</v>
      </c>
      <c r="BD163" s="49">
        <f t="shared" si="143"/>
        <v>0</v>
      </c>
      <c r="BE163" s="48">
        <v>0</v>
      </c>
      <c r="BF163" s="4">
        <v>0</v>
      </c>
      <c r="BG163" s="49">
        <f t="shared" si="144"/>
        <v>0</v>
      </c>
      <c r="BH163" s="48">
        <v>0</v>
      </c>
      <c r="BI163" s="4">
        <v>0</v>
      </c>
      <c r="BJ163" s="49">
        <f t="shared" si="145"/>
        <v>0</v>
      </c>
      <c r="BK163" s="91">
        <v>5.9701492537313436</v>
      </c>
      <c r="BL163" s="4">
        <v>2.0099999999999998</v>
      </c>
      <c r="BM163" s="49">
        <f t="shared" si="146"/>
        <v>336.67499999999995</v>
      </c>
      <c r="BN163" s="48">
        <v>0</v>
      </c>
      <c r="BO163" s="4">
        <v>0</v>
      </c>
      <c r="BP163" s="49">
        <f t="shared" si="147"/>
        <v>0</v>
      </c>
      <c r="BQ163" s="48">
        <v>0</v>
      </c>
      <c r="BR163" s="4">
        <v>0</v>
      </c>
      <c r="BS163" s="49">
        <f t="shared" si="148"/>
        <v>0</v>
      </c>
      <c r="BT163" s="48">
        <v>0</v>
      </c>
      <c r="BU163" s="4">
        <v>0</v>
      </c>
      <c r="BV163" s="49">
        <f t="shared" si="149"/>
        <v>0</v>
      </c>
      <c r="BW163" s="48">
        <v>0</v>
      </c>
      <c r="BX163" s="4">
        <v>0</v>
      </c>
      <c r="BY163" s="49">
        <f t="shared" si="150"/>
        <v>0</v>
      </c>
      <c r="BZ163" s="48">
        <v>0</v>
      </c>
      <c r="CA163" s="4">
        <v>0</v>
      </c>
      <c r="CB163" s="49">
        <f t="shared" si="151"/>
        <v>0</v>
      </c>
      <c r="CC163" s="48">
        <v>0</v>
      </c>
      <c r="CD163" s="4">
        <v>0</v>
      </c>
      <c r="CE163" s="49">
        <f t="shared" si="152"/>
        <v>0</v>
      </c>
      <c r="CF163" s="13">
        <f t="shared" si="90"/>
        <v>5.9701492537313436</v>
      </c>
      <c r="CG163" s="10">
        <f t="shared" si="91"/>
        <v>2.0099999999999998</v>
      </c>
    </row>
    <row r="164" spans="1:85" x14ac:dyDescent="0.3">
      <c r="A164" s="66">
        <v>2021</v>
      </c>
      <c r="B164" s="67" t="s">
        <v>7</v>
      </c>
      <c r="C164" s="48">
        <v>0</v>
      </c>
      <c r="D164" s="4">
        <v>0</v>
      </c>
      <c r="E164" s="49">
        <f t="shared" si="153"/>
        <v>0</v>
      </c>
      <c r="F164" s="48">
        <v>0</v>
      </c>
      <c r="G164" s="4">
        <v>0</v>
      </c>
      <c r="H164" s="49">
        <f t="shared" si="127"/>
        <v>0</v>
      </c>
      <c r="I164" s="48">
        <v>0</v>
      </c>
      <c r="J164" s="4">
        <v>0</v>
      </c>
      <c r="K164" s="49">
        <f t="shared" si="128"/>
        <v>0</v>
      </c>
      <c r="L164" s="48">
        <v>0</v>
      </c>
      <c r="M164" s="4">
        <v>0</v>
      </c>
      <c r="N164" s="49">
        <f t="shared" si="129"/>
        <v>0</v>
      </c>
      <c r="O164" s="91">
        <v>0.2</v>
      </c>
      <c r="P164" s="4">
        <v>4.4459999999999997</v>
      </c>
      <c r="Q164" s="49">
        <f t="shared" si="130"/>
        <v>22229.999999999996</v>
      </c>
      <c r="R164" s="48">
        <v>0</v>
      </c>
      <c r="S164" s="4">
        <v>0</v>
      </c>
      <c r="T164" s="49">
        <f t="shared" si="131"/>
        <v>0</v>
      </c>
      <c r="U164" s="48">
        <v>0</v>
      </c>
      <c r="V164" s="4">
        <v>0</v>
      </c>
      <c r="W164" s="49">
        <f t="shared" si="132"/>
        <v>0</v>
      </c>
      <c r="X164" s="48">
        <v>0</v>
      </c>
      <c r="Y164" s="4">
        <v>0</v>
      </c>
      <c r="Z164" s="49">
        <f t="shared" si="133"/>
        <v>0</v>
      </c>
      <c r="AA164" s="48">
        <v>0</v>
      </c>
      <c r="AB164" s="4">
        <v>0</v>
      </c>
      <c r="AC164" s="49">
        <f t="shared" si="134"/>
        <v>0</v>
      </c>
      <c r="AD164" s="48">
        <v>0</v>
      </c>
      <c r="AE164" s="4">
        <v>0</v>
      </c>
      <c r="AF164" s="49">
        <f t="shared" si="135"/>
        <v>0</v>
      </c>
      <c r="AG164" s="48">
        <v>0</v>
      </c>
      <c r="AH164" s="4">
        <v>0</v>
      </c>
      <c r="AI164" s="49">
        <f t="shared" si="136"/>
        <v>0</v>
      </c>
      <c r="AJ164" s="48">
        <v>0</v>
      </c>
      <c r="AK164" s="4">
        <v>0</v>
      </c>
      <c r="AL164" s="49">
        <f t="shared" si="137"/>
        <v>0</v>
      </c>
      <c r="AM164" s="48">
        <v>0</v>
      </c>
      <c r="AN164" s="4">
        <v>0</v>
      </c>
      <c r="AO164" s="49">
        <f t="shared" si="138"/>
        <v>0</v>
      </c>
      <c r="AP164" s="48">
        <v>0</v>
      </c>
      <c r="AQ164" s="4">
        <v>0</v>
      </c>
      <c r="AR164" s="49">
        <f t="shared" si="139"/>
        <v>0</v>
      </c>
      <c r="AS164" s="48">
        <v>0</v>
      </c>
      <c r="AT164" s="4">
        <v>0</v>
      </c>
      <c r="AU164" s="49">
        <f t="shared" si="140"/>
        <v>0</v>
      </c>
      <c r="AV164" s="48">
        <v>0</v>
      </c>
      <c r="AW164" s="4">
        <v>0</v>
      </c>
      <c r="AX164" s="49">
        <f t="shared" si="141"/>
        <v>0</v>
      </c>
      <c r="AY164" s="48">
        <v>0</v>
      </c>
      <c r="AZ164" s="4">
        <v>0</v>
      </c>
      <c r="BA164" s="49">
        <f t="shared" si="142"/>
        <v>0</v>
      </c>
      <c r="BB164" s="48">
        <v>0</v>
      </c>
      <c r="BC164" s="4">
        <v>0</v>
      </c>
      <c r="BD164" s="49">
        <f t="shared" si="143"/>
        <v>0</v>
      </c>
      <c r="BE164" s="48">
        <v>0</v>
      </c>
      <c r="BF164" s="4">
        <v>0</v>
      </c>
      <c r="BG164" s="49">
        <f t="shared" si="144"/>
        <v>0</v>
      </c>
      <c r="BH164" s="48">
        <v>0</v>
      </c>
      <c r="BI164" s="4">
        <v>0</v>
      </c>
      <c r="BJ164" s="49">
        <f t="shared" si="145"/>
        <v>0</v>
      </c>
      <c r="BK164" s="48">
        <v>0</v>
      </c>
      <c r="BL164" s="4">
        <v>0</v>
      </c>
      <c r="BM164" s="49">
        <f t="shared" si="146"/>
        <v>0</v>
      </c>
      <c r="BN164" s="48">
        <v>0</v>
      </c>
      <c r="BO164" s="4">
        <v>0</v>
      </c>
      <c r="BP164" s="49">
        <f t="shared" si="147"/>
        <v>0</v>
      </c>
      <c r="BQ164" s="48">
        <v>0</v>
      </c>
      <c r="BR164" s="4">
        <v>0</v>
      </c>
      <c r="BS164" s="49">
        <f t="shared" si="148"/>
        <v>0</v>
      </c>
      <c r="BT164" s="48">
        <v>0</v>
      </c>
      <c r="BU164" s="4">
        <v>0</v>
      </c>
      <c r="BV164" s="49">
        <f t="shared" si="149"/>
        <v>0</v>
      </c>
      <c r="BW164" s="48">
        <v>0</v>
      </c>
      <c r="BX164" s="4">
        <v>0</v>
      </c>
      <c r="BY164" s="49">
        <f t="shared" si="150"/>
        <v>0</v>
      </c>
      <c r="BZ164" s="48">
        <v>0</v>
      </c>
      <c r="CA164" s="4">
        <v>0</v>
      </c>
      <c r="CB164" s="49">
        <f t="shared" si="151"/>
        <v>0</v>
      </c>
      <c r="CC164" s="48">
        <v>0</v>
      </c>
      <c r="CD164" s="4">
        <v>0</v>
      </c>
      <c r="CE164" s="49">
        <f t="shared" si="152"/>
        <v>0</v>
      </c>
      <c r="CF164" s="13">
        <f t="shared" si="90"/>
        <v>0.2</v>
      </c>
      <c r="CG164" s="10">
        <f t="shared" si="91"/>
        <v>4.4459999999999997</v>
      </c>
    </row>
    <row r="165" spans="1:85" x14ac:dyDescent="0.3">
      <c r="A165" s="66">
        <v>2021</v>
      </c>
      <c r="B165" s="67" t="s">
        <v>8</v>
      </c>
      <c r="C165" s="48">
        <v>0</v>
      </c>
      <c r="D165" s="4">
        <v>0</v>
      </c>
      <c r="E165" s="49">
        <f>IF(C165=0,0,D165/C165*1000)</f>
        <v>0</v>
      </c>
      <c r="F165" s="48">
        <v>0</v>
      </c>
      <c r="G165" s="4">
        <v>0</v>
      </c>
      <c r="H165" s="49">
        <f t="shared" si="127"/>
        <v>0</v>
      </c>
      <c r="I165" s="48">
        <v>0</v>
      </c>
      <c r="J165" s="4">
        <v>0</v>
      </c>
      <c r="K165" s="49">
        <f t="shared" si="128"/>
        <v>0</v>
      </c>
      <c r="L165" s="48">
        <v>0</v>
      </c>
      <c r="M165" s="4">
        <v>0</v>
      </c>
      <c r="N165" s="49">
        <f t="shared" si="129"/>
        <v>0</v>
      </c>
      <c r="O165" s="48">
        <v>0</v>
      </c>
      <c r="P165" s="4">
        <v>0</v>
      </c>
      <c r="Q165" s="49">
        <f t="shared" si="130"/>
        <v>0</v>
      </c>
      <c r="R165" s="48">
        <v>0</v>
      </c>
      <c r="S165" s="4">
        <v>0</v>
      </c>
      <c r="T165" s="49">
        <f t="shared" si="131"/>
        <v>0</v>
      </c>
      <c r="U165" s="48">
        <v>0</v>
      </c>
      <c r="V165" s="4">
        <v>0</v>
      </c>
      <c r="W165" s="49">
        <f t="shared" si="132"/>
        <v>0</v>
      </c>
      <c r="X165" s="48">
        <v>0</v>
      </c>
      <c r="Y165" s="4">
        <v>0</v>
      </c>
      <c r="Z165" s="49">
        <f t="shared" si="133"/>
        <v>0</v>
      </c>
      <c r="AA165" s="48">
        <v>0</v>
      </c>
      <c r="AB165" s="4">
        <v>0</v>
      </c>
      <c r="AC165" s="49">
        <f t="shared" si="134"/>
        <v>0</v>
      </c>
      <c r="AD165" s="48">
        <v>0</v>
      </c>
      <c r="AE165" s="4">
        <v>0</v>
      </c>
      <c r="AF165" s="49">
        <f t="shared" si="135"/>
        <v>0</v>
      </c>
      <c r="AG165" s="48">
        <v>0</v>
      </c>
      <c r="AH165" s="4">
        <v>0</v>
      </c>
      <c r="AI165" s="49">
        <f t="shared" si="136"/>
        <v>0</v>
      </c>
      <c r="AJ165" s="48">
        <v>0</v>
      </c>
      <c r="AK165" s="4">
        <v>0</v>
      </c>
      <c r="AL165" s="49">
        <f t="shared" si="137"/>
        <v>0</v>
      </c>
      <c r="AM165" s="48">
        <v>0</v>
      </c>
      <c r="AN165" s="4">
        <v>0</v>
      </c>
      <c r="AO165" s="49">
        <f t="shared" si="138"/>
        <v>0</v>
      </c>
      <c r="AP165" s="48">
        <v>0</v>
      </c>
      <c r="AQ165" s="4">
        <v>0</v>
      </c>
      <c r="AR165" s="49">
        <f t="shared" si="139"/>
        <v>0</v>
      </c>
      <c r="AS165" s="48">
        <v>0</v>
      </c>
      <c r="AT165" s="4">
        <v>0</v>
      </c>
      <c r="AU165" s="49">
        <f t="shared" si="140"/>
        <v>0</v>
      </c>
      <c r="AV165" s="89">
        <v>0.125</v>
      </c>
      <c r="AW165" s="90">
        <v>3.2789999999999999</v>
      </c>
      <c r="AX165" s="49">
        <f t="shared" si="141"/>
        <v>26232</v>
      </c>
      <c r="AY165" s="48">
        <v>0</v>
      </c>
      <c r="AZ165" s="4">
        <v>0</v>
      </c>
      <c r="BA165" s="49">
        <f t="shared" si="142"/>
        <v>0</v>
      </c>
      <c r="BB165" s="48">
        <v>0</v>
      </c>
      <c r="BC165" s="4">
        <v>0</v>
      </c>
      <c r="BD165" s="49">
        <f t="shared" si="143"/>
        <v>0</v>
      </c>
      <c r="BE165" s="48">
        <v>0</v>
      </c>
      <c r="BF165" s="4">
        <v>0</v>
      </c>
      <c r="BG165" s="49">
        <f t="shared" si="144"/>
        <v>0</v>
      </c>
      <c r="BH165" s="48">
        <v>0</v>
      </c>
      <c r="BI165" s="4">
        <v>0</v>
      </c>
      <c r="BJ165" s="49">
        <f t="shared" si="145"/>
        <v>0</v>
      </c>
      <c r="BK165" s="48">
        <v>0</v>
      </c>
      <c r="BL165" s="4">
        <v>0</v>
      </c>
      <c r="BM165" s="49">
        <f t="shared" si="146"/>
        <v>0</v>
      </c>
      <c r="BN165" s="48">
        <v>0</v>
      </c>
      <c r="BO165" s="4">
        <v>0</v>
      </c>
      <c r="BP165" s="49">
        <f t="shared" si="147"/>
        <v>0</v>
      </c>
      <c r="BQ165" s="48">
        <v>0</v>
      </c>
      <c r="BR165" s="4">
        <v>0</v>
      </c>
      <c r="BS165" s="49">
        <f t="shared" si="148"/>
        <v>0</v>
      </c>
      <c r="BT165" s="48">
        <v>0</v>
      </c>
      <c r="BU165" s="4">
        <v>0</v>
      </c>
      <c r="BV165" s="49">
        <f t="shared" si="149"/>
        <v>0</v>
      </c>
      <c r="BW165" s="48">
        <v>0</v>
      </c>
      <c r="BX165" s="4">
        <v>0</v>
      </c>
      <c r="BY165" s="49">
        <f t="shared" si="150"/>
        <v>0</v>
      </c>
      <c r="BZ165" s="48">
        <v>0</v>
      </c>
      <c r="CA165" s="4">
        <v>0</v>
      </c>
      <c r="CB165" s="49">
        <f t="shared" si="151"/>
        <v>0</v>
      </c>
      <c r="CC165" s="89">
        <v>36</v>
      </c>
      <c r="CD165" s="90">
        <v>632.30600000000004</v>
      </c>
      <c r="CE165" s="49">
        <f t="shared" si="152"/>
        <v>17564.055555555555</v>
      </c>
      <c r="CF165" s="13">
        <f t="shared" si="90"/>
        <v>36.125</v>
      </c>
      <c r="CG165" s="10">
        <f t="shared" si="91"/>
        <v>635.58500000000004</v>
      </c>
    </row>
    <row r="166" spans="1:85" x14ac:dyDescent="0.3">
      <c r="A166" s="66">
        <v>2021</v>
      </c>
      <c r="B166" s="49" t="s">
        <v>9</v>
      </c>
      <c r="C166" s="48">
        <v>0</v>
      </c>
      <c r="D166" s="4">
        <v>0</v>
      </c>
      <c r="E166" s="49">
        <f t="shared" ref="E166:E173" si="154">IF(C166=0,0,D166/C166*1000)</f>
        <v>0</v>
      </c>
      <c r="F166" s="48">
        <v>0</v>
      </c>
      <c r="G166" s="4">
        <v>0</v>
      </c>
      <c r="H166" s="49">
        <f t="shared" si="127"/>
        <v>0</v>
      </c>
      <c r="I166" s="48">
        <v>0</v>
      </c>
      <c r="J166" s="4">
        <v>0</v>
      </c>
      <c r="K166" s="49">
        <f t="shared" si="128"/>
        <v>0</v>
      </c>
      <c r="L166" s="48">
        <v>0</v>
      </c>
      <c r="M166" s="4">
        <v>0</v>
      </c>
      <c r="N166" s="49">
        <f t="shared" si="129"/>
        <v>0</v>
      </c>
      <c r="O166" s="48">
        <v>0</v>
      </c>
      <c r="P166" s="4">
        <v>0</v>
      </c>
      <c r="Q166" s="49">
        <f t="shared" si="130"/>
        <v>0</v>
      </c>
      <c r="R166" s="48">
        <v>0</v>
      </c>
      <c r="S166" s="4">
        <v>0</v>
      </c>
      <c r="T166" s="49">
        <f t="shared" si="131"/>
        <v>0</v>
      </c>
      <c r="U166" s="48">
        <v>0</v>
      </c>
      <c r="V166" s="4">
        <v>0</v>
      </c>
      <c r="W166" s="49">
        <f t="shared" si="132"/>
        <v>0</v>
      </c>
      <c r="X166" s="48">
        <v>0</v>
      </c>
      <c r="Y166" s="4">
        <v>0</v>
      </c>
      <c r="Z166" s="49">
        <f t="shared" si="133"/>
        <v>0</v>
      </c>
      <c r="AA166" s="48">
        <v>0</v>
      </c>
      <c r="AB166" s="4">
        <v>0</v>
      </c>
      <c r="AC166" s="49">
        <f t="shared" si="134"/>
        <v>0</v>
      </c>
      <c r="AD166" s="48">
        <v>0</v>
      </c>
      <c r="AE166" s="4">
        <v>0</v>
      </c>
      <c r="AF166" s="49">
        <f t="shared" si="135"/>
        <v>0</v>
      </c>
      <c r="AG166" s="48">
        <v>0</v>
      </c>
      <c r="AH166" s="4">
        <v>0</v>
      </c>
      <c r="AI166" s="49">
        <f t="shared" si="136"/>
        <v>0</v>
      </c>
      <c r="AJ166" s="48">
        <v>0</v>
      </c>
      <c r="AK166" s="4">
        <v>0</v>
      </c>
      <c r="AL166" s="49">
        <f t="shared" si="137"/>
        <v>0</v>
      </c>
      <c r="AM166" s="48">
        <v>0</v>
      </c>
      <c r="AN166" s="4">
        <v>0</v>
      </c>
      <c r="AO166" s="49">
        <f t="shared" si="138"/>
        <v>0</v>
      </c>
      <c r="AP166" s="48">
        <v>0</v>
      </c>
      <c r="AQ166" s="4">
        <v>0</v>
      </c>
      <c r="AR166" s="49">
        <f t="shared" si="139"/>
        <v>0</v>
      </c>
      <c r="AS166" s="48">
        <v>0</v>
      </c>
      <c r="AT166" s="4">
        <v>0</v>
      </c>
      <c r="AU166" s="49">
        <f t="shared" si="140"/>
        <v>0</v>
      </c>
      <c r="AV166" s="48">
        <v>0</v>
      </c>
      <c r="AW166" s="4">
        <v>0</v>
      </c>
      <c r="AX166" s="49">
        <f t="shared" si="141"/>
        <v>0</v>
      </c>
      <c r="AY166" s="48">
        <v>0</v>
      </c>
      <c r="AZ166" s="4">
        <v>0</v>
      </c>
      <c r="BA166" s="49">
        <f t="shared" si="142"/>
        <v>0</v>
      </c>
      <c r="BB166" s="48">
        <v>0</v>
      </c>
      <c r="BC166" s="4">
        <v>0</v>
      </c>
      <c r="BD166" s="49">
        <f t="shared" si="143"/>
        <v>0</v>
      </c>
      <c r="BE166" s="48">
        <v>0</v>
      </c>
      <c r="BF166" s="4">
        <v>0</v>
      </c>
      <c r="BG166" s="49">
        <f t="shared" si="144"/>
        <v>0</v>
      </c>
      <c r="BH166" s="48">
        <v>0</v>
      </c>
      <c r="BI166" s="4">
        <v>0</v>
      </c>
      <c r="BJ166" s="49">
        <f t="shared" si="145"/>
        <v>0</v>
      </c>
      <c r="BK166" s="48">
        <v>0</v>
      </c>
      <c r="BL166" s="4">
        <v>0</v>
      </c>
      <c r="BM166" s="49">
        <f t="shared" si="146"/>
        <v>0</v>
      </c>
      <c r="BN166" s="48">
        <v>0</v>
      </c>
      <c r="BO166" s="4">
        <v>0</v>
      </c>
      <c r="BP166" s="49">
        <f t="shared" si="147"/>
        <v>0</v>
      </c>
      <c r="BQ166" s="48">
        <v>0</v>
      </c>
      <c r="BR166" s="4">
        <v>0</v>
      </c>
      <c r="BS166" s="49">
        <f t="shared" si="148"/>
        <v>0</v>
      </c>
      <c r="BT166" s="48">
        <v>0</v>
      </c>
      <c r="BU166" s="4">
        <v>0</v>
      </c>
      <c r="BV166" s="49">
        <f t="shared" si="149"/>
        <v>0</v>
      </c>
      <c r="BW166" s="48">
        <v>0</v>
      </c>
      <c r="BX166" s="4">
        <v>0</v>
      </c>
      <c r="BY166" s="49">
        <f t="shared" si="150"/>
        <v>0</v>
      </c>
      <c r="BZ166" s="48">
        <v>0</v>
      </c>
      <c r="CA166" s="4">
        <v>0</v>
      </c>
      <c r="CB166" s="49">
        <f t="shared" si="151"/>
        <v>0</v>
      </c>
      <c r="CC166" s="48">
        <v>0</v>
      </c>
      <c r="CD166" s="4">
        <v>0</v>
      </c>
      <c r="CE166" s="49">
        <f t="shared" si="152"/>
        <v>0</v>
      </c>
      <c r="CF166" s="13">
        <f t="shared" si="90"/>
        <v>0</v>
      </c>
      <c r="CG166" s="10">
        <f t="shared" si="91"/>
        <v>0</v>
      </c>
    </row>
    <row r="167" spans="1:85" x14ac:dyDescent="0.3">
      <c r="A167" s="66">
        <v>2021</v>
      </c>
      <c r="B167" s="67" t="s">
        <v>10</v>
      </c>
      <c r="C167" s="48">
        <v>0</v>
      </c>
      <c r="D167" s="4">
        <v>0</v>
      </c>
      <c r="E167" s="49">
        <f t="shared" si="154"/>
        <v>0</v>
      </c>
      <c r="F167" s="48">
        <v>0</v>
      </c>
      <c r="G167" s="4">
        <v>0</v>
      </c>
      <c r="H167" s="49">
        <f t="shared" si="127"/>
        <v>0</v>
      </c>
      <c r="I167" s="48">
        <v>0</v>
      </c>
      <c r="J167" s="4">
        <v>0</v>
      </c>
      <c r="K167" s="49">
        <f t="shared" si="128"/>
        <v>0</v>
      </c>
      <c r="L167" s="48">
        <v>0</v>
      </c>
      <c r="M167" s="4">
        <v>0</v>
      </c>
      <c r="N167" s="49">
        <f t="shared" si="129"/>
        <v>0</v>
      </c>
      <c r="O167" s="48">
        <v>0</v>
      </c>
      <c r="P167" s="4">
        <v>0</v>
      </c>
      <c r="Q167" s="49">
        <f t="shared" si="130"/>
        <v>0</v>
      </c>
      <c r="R167" s="48">
        <v>0</v>
      </c>
      <c r="S167" s="4">
        <v>0</v>
      </c>
      <c r="T167" s="49">
        <f t="shared" si="131"/>
        <v>0</v>
      </c>
      <c r="U167" s="48">
        <v>0</v>
      </c>
      <c r="V167" s="4">
        <v>0</v>
      </c>
      <c r="W167" s="49">
        <f t="shared" si="132"/>
        <v>0</v>
      </c>
      <c r="X167" s="48">
        <v>0</v>
      </c>
      <c r="Y167" s="4">
        <v>0</v>
      </c>
      <c r="Z167" s="49">
        <f t="shared" si="133"/>
        <v>0</v>
      </c>
      <c r="AA167" s="48">
        <v>0</v>
      </c>
      <c r="AB167" s="4">
        <v>0</v>
      </c>
      <c r="AC167" s="49">
        <f t="shared" si="134"/>
        <v>0</v>
      </c>
      <c r="AD167" s="48">
        <v>0</v>
      </c>
      <c r="AE167" s="4">
        <v>0</v>
      </c>
      <c r="AF167" s="49">
        <f t="shared" si="135"/>
        <v>0</v>
      </c>
      <c r="AG167" s="48">
        <v>0</v>
      </c>
      <c r="AH167" s="4">
        <v>0</v>
      </c>
      <c r="AI167" s="49">
        <f t="shared" si="136"/>
        <v>0</v>
      </c>
      <c r="AJ167" s="48">
        <v>0</v>
      </c>
      <c r="AK167" s="4">
        <v>0</v>
      </c>
      <c r="AL167" s="49">
        <f t="shared" si="137"/>
        <v>0</v>
      </c>
      <c r="AM167" s="48">
        <v>0</v>
      </c>
      <c r="AN167" s="4">
        <v>0</v>
      </c>
      <c r="AO167" s="49">
        <f t="shared" si="138"/>
        <v>0</v>
      </c>
      <c r="AP167" s="48">
        <v>0</v>
      </c>
      <c r="AQ167" s="4">
        <v>0</v>
      </c>
      <c r="AR167" s="49">
        <f t="shared" si="139"/>
        <v>0</v>
      </c>
      <c r="AS167" s="91">
        <v>0.11688999999999999</v>
      </c>
      <c r="AT167" s="4">
        <v>5.1189999999999998</v>
      </c>
      <c r="AU167" s="49">
        <f t="shared" si="140"/>
        <v>43793.309949525195</v>
      </c>
      <c r="AV167" s="48">
        <v>0</v>
      </c>
      <c r="AW167" s="4">
        <v>0</v>
      </c>
      <c r="AX167" s="49">
        <f t="shared" si="141"/>
        <v>0</v>
      </c>
      <c r="AY167" s="48">
        <v>0</v>
      </c>
      <c r="AZ167" s="4">
        <v>0</v>
      </c>
      <c r="BA167" s="49">
        <f t="shared" si="142"/>
        <v>0</v>
      </c>
      <c r="BB167" s="48">
        <v>0</v>
      </c>
      <c r="BC167" s="4">
        <v>0</v>
      </c>
      <c r="BD167" s="49">
        <f t="shared" si="143"/>
        <v>0</v>
      </c>
      <c r="BE167" s="48">
        <v>0</v>
      </c>
      <c r="BF167" s="4">
        <v>0</v>
      </c>
      <c r="BG167" s="49">
        <f t="shared" si="144"/>
        <v>0</v>
      </c>
      <c r="BH167" s="48">
        <v>0</v>
      </c>
      <c r="BI167" s="4">
        <v>0</v>
      </c>
      <c r="BJ167" s="49">
        <f t="shared" si="145"/>
        <v>0</v>
      </c>
      <c r="BK167" s="48">
        <v>0</v>
      </c>
      <c r="BL167" s="4">
        <v>0</v>
      </c>
      <c r="BM167" s="49">
        <f t="shared" si="146"/>
        <v>0</v>
      </c>
      <c r="BN167" s="48">
        <v>0</v>
      </c>
      <c r="BO167" s="4">
        <v>0</v>
      </c>
      <c r="BP167" s="49">
        <f t="shared" si="147"/>
        <v>0</v>
      </c>
      <c r="BQ167" s="48">
        <v>0</v>
      </c>
      <c r="BR167" s="4">
        <v>0</v>
      </c>
      <c r="BS167" s="49">
        <f t="shared" si="148"/>
        <v>0</v>
      </c>
      <c r="BT167" s="48">
        <v>0</v>
      </c>
      <c r="BU167" s="4">
        <v>0</v>
      </c>
      <c r="BV167" s="49">
        <f t="shared" si="149"/>
        <v>0</v>
      </c>
      <c r="BW167" s="48">
        <v>0</v>
      </c>
      <c r="BX167" s="4">
        <v>0</v>
      </c>
      <c r="BY167" s="49">
        <f t="shared" si="150"/>
        <v>0</v>
      </c>
      <c r="BZ167" s="48">
        <v>0</v>
      </c>
      <c r="CA167" s="4">
        <v>0</v>
      </c>
      <c r="CB167" s="49">
        <f t="shared" si="151"/>
        <v>0</v>
      </c>
      <c r="CC167" s="48">
        <v>0</v>
      </c>
      <c r="CD167" s="4">
        <v>0</v>
      </c>
      <c r="CE167" s="49">
        <f t="shared" si="152"/>
        <v>0</v>
      </c>
      <c r="CF167" s="13">
        <f t="shared" si="90"/>
        <v>0.11688999999999999</v>
      </c>
      <c r="CG167" s="10">
        <f t="shared" si="91"/>
        <v>5.1189999999999998</v>
      </c>
    </row>
    <row r="168" spans="1:85" x14ac:dyDescent="0.3">
      <c r="A168" s="66">
        <v>2021</v>
      </c>
      <c r="B168" s="67" t="s">
        <v>11</v>
      </c>
      <c r="C168" s="48">
        <v>0</v>
      </c>
      <c r="D168" s="4">
        <v>0</v>
      </c>
      <c r="E168" s="49">
        <f t="shared" si="154"/>
        <v>0</v>
      </c>
      <c r="F168" s="48">
        <v>0</v>
      </c>
      <c r="G168" s="4">
        <v>0</v>
      </c>
      <c r="H168" s="49">
        <f t="shared" si="127"/>
        <v>0</v>
      </c>
      <c r="I168" s="48">
        <v>0</v>
      </c>
      <c r="J168" s="4">
        <v>0</v>
      </c>
      <c r="K168" s="49">
        <f t="shared" si="128"/>
        <v>0</v>
      </c>
      <c r="L168" s="48">
        <v>0</v>
      </c>
      <c r="M168" s="4">
        <v>0</v>
      </c>
      <c r="N168" s="49">
        <f t="shared" si="129"/>
        <v>0</v>
      </c>
      <c r="O168" s="48">
        <v>0</v>
      </c>
      <c r="P168" s="4">
        <v>0</v>
      </c>
      <c r="Q168" s="49">
        <f t="shared" si="130"/>
        <v>0</v>
      </c>
      <c r="R168" s="48">
        <v>0</v>
      </c>
      <c r="S168" s="4">
        <v>0</v>
      </c>
      <c r="T168" s="49">
        <f t="shared" si="131"/>
        <v>0</v>
      </c>
      <c r="U168" s="48">
        <v>0</v>
      </c>
      <c r="V168" s="4">
        <v>0</v>
      </c>
      <c r="W168" s="49">
        <f t="shared" si="132"/>
        <v>0</v>
      </c>
      <c r="X168" s="48">
        <v>0</v>
      </c>
      <c r="Y168" s="4">
        <v>0</v>
      </c>
      <c r="Z168" s="49">
        <f t="shared" si="133"/>
        <v>0</v>
      </c>
      <c r="AA168" s="48">
        <v>0</v>
      </c>
      <c r="AB168" s="4">
        <v>0</v>
      </c>
      <c r="AC168" s="49">
        <f t="shared" si="134"/>
        <v>0</v>
      </c>
      <c r="AD168" s="48">
        <v>0</v>
      </c>
      <c r="AE168" s="4">
        <v>0</v>
      </c>
      <c r="AF168" s="49">
        <f t="shared" si="135"/>
        <v>0</v>
      </c>
      <c r="AG168" s="48">
        <v>0</v>
      </c>
      <c r="AH168" s="4">
        <v>0</v>
      </c>
      <c r="AI168" s="49">
        <f t="shared" si="136"/>
        <v>0</v>
      </c>
      <c r="AJ168" s="48">
        <v>0</v>
      </c>
      <c r="AK168" s="4">
        <v>0</v>
      </c>
      <c r="AL168" s="49">
        <f t="shared" si="137"/>
        <v>0</v>
      </c>
      <c r="AM168" s="48">
        <v>0</v>
      </c>
      <c r="AN168" s="4">
        <v>0</v>
      </c>
      <c r="AO168" s="49">
        <f t="shared" si="138"/>
        <v>0</v>
      </c>
      <c r="AP168" s="48">
        <v>0</v>
      </c>
      <c r="AQ168" s="4">
        <v>0</v>
      </c>
      <c r="AR168" s="49">
        <f t="shared" si="139"/>
        <v>0</v>
      </c>
      <c r="AS168" s="48">
        <v>0</v>
      </c>
      <c r="AT168" s="4">
        <v>0</v>
      </c>
      <c r="AU168" s="49">
        <f t="shared" si="140"/>
        <v>0</v>
      </c>
      <c r="AV168" s="48">
        <v>0</v>
      </c>
      <c r="AW168" s="4">
        <v>0</v>
      </c>
      <c r="AX168" s="49">
        <f t="shared" si="141"/>
        <v>0</v>
      </c>
      <c r="AY168" s="48">
        <v>0</v>
      </c>
      <c r="AZ168" s="4">
        <v>0</v>
      </c>
      <c r="BA168" s="49">
        <f t="shared" si="142"/>
        <v>0</v>
      </c>
      <c r="BB168" s="48">
        <v>0</v>
      </c>
      <c r="BC168" s="4">
        <v>0</v>
      </c>
      <c r="BD168" s="49">
        <f t="shared" si="143"/>
        <v>0</v>
      </c>
      <c r="BE168" s="48">
        <v>0</v>
      </c>
      <c r="BF168" s="4">
        <v>0</v>
      </c>
      <c r="BG168" s="49">
        <f t="shared" si="144"/>
        <v>0</v>
      </c>
      <c r="BH168" s="48">
        <v>0</v>
      </c>
      <c r="BI168" s="4">
        <v>0</v>
      </c>
      <c r="BJ168" s="49">
        <f t="shared" si="145"/>
        <v>0</v>
      </c>
      <c r="BK168" s="91">
        <v>6.6699999999999997E-3</v>
      </c>
      <c r="BL168" s="4">
        <v>2.0099999999999998</v>
      </c>
      <c r="BM168" s="49">
        <f t="shared" si="146"/>
        <v>301349.32533733133</v>
      </c>
      <c r="BN168" s="48">
        <v>0</v>
      </c>
      <c r="BO168" s="4">
        <v>0</v>
      </c>
      <c r="BP168" s="49">
        <f t="shared" si="147"/>
        <v>0</v>
      </c>
      <c r="BQ168" s="48">
        <v>0</v>
      </c>
      <c r="BR168" s="4">
        <v>0</v>
      </c>
      <c r="BS168" s="49">
        <f t="shared" si="148"/>
        <v>0</v>
      </c>
      <c r="BT168" s="48">
        <v>0</v>
      </c>
      <c r="BU168" s="4">
        <v>0</v>
      </c>
      <c r="BV168" s="49">
        <f t="shared" si="149"/>
        <v>0</v>
      </c>
      <c r="BW168" s="48">
        <v>0</v>
      </c>
      <c r="BX168" s="4">
        <v>0</v>
      </c>
      <c r="BY168" s="49">
        <f t="shared" si="150"/>
        <v>0</v>
      </c>
      <c r="BZ168" s="48">
        <v>0</v>
      </c>
      <c r="CA168" s="4">
        <v>0</v>
      </c>
      <c r="CB168" s="49">
        <f t="shared" si="151"/>
        <v>0</v>
      </c>
      <c r="CC168" s="48">
        <v>0</v>
      </c>
      <c r="CD168" s="4">
        <v>0</v>
      </c>
      <c r="CE168" s="49">
        <f t="shared" si="152"/>
        <v>0</v>
      </c>
      <c r="CF168" s="13">
        <f t="shared" si="90"/>
        <v>6.6699999999999997E-3</v>
      </c>
      <c r="CG168" s="10">
        <f t="shared" si="91"/>
        <v>2.0099999999999998</v>
      </c>
    </row>
    <row r="169" spans="1:85" x14ac:dyDescent="0.3">
      <c r="A169" s="66">
        <v>2021</v>
      </c>
      <c r="B169" s="67" t="s">
        <v>12</v>
      </c>
      <c r="C169" s="48">
        <v>0</v>
      </c>
      <c r="D169" s="4">
        <v>0</v>
      </c>
      <c r="E169" s="49">
        <f t="shared" si="154"/>
        <v>0</v>
      </c>
      <c r="F169" s="48">
        <v>0</v>
      </c>
      <c r="G169" s="4">
        <v>0</v>
      </c>
      <c r="H169" s="49">
        <f t="shared" si="127"/>
        <v>0</v>
      </c>
      <c r="I169" s="48">
        <v>0</v>
      </c>
      <c r="J169" s="4">
        <v>0</v>
      </c>
      <c r="K169" s="49">
        <f t="shared" si="128"/>
        <v>0</v>
      </c>
      <c r="L169" s="48">
        <v>0</v>
      </c>
      <c r="M169" s="4">
        <v>0</v>
      </c>
      <c r="N169" s="49">
        <f t="shared" si="129"/>
        <v>0</v>
      </c>
      <c r="O169" s="48">
        <v>0</v>
      </c>
      <c r="P169" s="4">
        <v>0</v>
      </c>
      <c r="Q169" s="49">
        <f t="shared" si="130"/>
        <v>0</v>
      </c>
      <c r="R169" s="48">
        <v>0</v>
      </c>
      <c r="S169" s="4">
        <v>0</v>
      </c>
      <c r="T169" s="49">
        <f t="shared" si="131"/>
        <v>0</v>
      </c>
      <c r="U169" s="48">
        <v>0</v>
      </c>
      <c r="V169" s="4">
        <v>0</v>
      </c>
      <c r="W169" s="49">
        <f t="shared" si="132"/>
        <v>0</v>
      </c>
      <c r="X169" s="48">
        <v>0</v>
      </c>
      <c r="Y169" s="4">
        <v>0</v>
      </c>
      <c r="Z169" s="49">
        <f t="shared" si="133"/>
        <v>0</v>
      </c>
      <c r="AA169" s="48">
        <v>0</v>
      </c>
      <c r="AB169" s="4">
        <v>0</v>
      </c>
      <c r="AC169" s="49">
        <f t="shared" si="134"/>
        <v>0</v>
      </c>
      <c r="AD169" s="48">
        <v>0</v>
      </c>
      <c r="AE169" s="4">
        <v>0</v>
      </c>
      <c r="AF169" s="49">
        <f t="shared" si="135"/>
        <v>0</v>
      </c>
      <c r="AG169" s="48">
        <v>0</v>
      </c>
      <c r="AH169" s="4">
        <v>0</v>
      </c>
      <c r="AI169" s="49">
        <f t="shared" si="136"/>
        <v>0</v>
      </c>
      <c r="AJ169" s="48">
        <v>0</v>
      </c>
      <c r="AK169" s="4">
        <v>0</v>
      </c>
      <c r="AL169" s="49">
        <f t="shared" si="137"/>
        <v>0</v>
      </c>
      <c r="AM169" s="48">
        <v>0</v>
      </c>
      <c r="AN169" s="4">
        <v>0</v>
      </c>
      <c r="AO169" s="49">
        <f t="shared" si="138"/>
        <v>0</v>
      </c>
      <c r="AP169" s="48">
        <v>0</v>
      </c>
      <c r="AQ169" s="4">
        <v>0</v>
      </c>
      <c r="AR169" s="49">
        <f t="shared" si="139"/>
        <v>0</v>
      </c>
      <c r="AS169" s="48">
        <v>0</v>
      </c>
      <c r="AT169" s="4">
        <v>0</v>
      </c>
      <c r="AU169" s="49">
        <f t="shared" si="140"/>
        <v>0</v>
      </c>
      <c r="AV169" s="48">
        <v>0</v>
      </c>
      <c r="AW169" s="4">
        <v>0</v>
      </c>
      <c r="AX169" s="49">
        <f t="shared" si="141"/>
        <v>0</v>
      </c>
      <c r="AY169" s="48">
        <v>0</v>
      </c>
      <c r="AZ169" s="4">
        <v>0</v>
      </c>
      <c r="BA169" s="49">
        <f t="shared" si="142"/>
        <v>0</v>
      </c>
      <c r="BB169" s="48">
        <v>0</v>
      </c>
      <c r="BC169" s="4">
        <v>0</v>
      </c>
      <c r="BD169" s="49">
        <f t="shared" si="143"/>
        <v>0</v>
      </c>
      <c r="BE169" s="48">
        <v>0</v>
      </c>
      <c r="BF169" s="4">
        <v>0</v>
      </c>
      <c r="BG169" s="49">
        <f t="shared" si="144"/>
        <v>0</v>
      </c>
      <c r="BH169" s="48">
        <v>0</v>
      </c>
      <c r="BI169" s="4">
        <v>0</v>
      </c>
      <c r="BJ169" s="49">
        <f t="shared" si="145"/>
        <v>0</v>
      </c>
      <c r="BK169" s="48">
        <v>0</v>
      </c>
      <c r="BL169" s="4">
        <v>0</v>
      </c>
      <c r="BM169" s="49">
        <f t="shared" si="146"/>
        <v>0</v>
      </c>
      <c r="BN169" s="48">
        <v>0</v>
      </c>
      <c r="BO169" s="4">
        <v>0</v>
      </c>
      <c r="BP169" s="49">
        <f t="shared" si="147"/>
        <v>0</v>
      </c>
      <c r="BQ169" s="48">
        <v>0</v>
      </c>
      <c r="BR169" s="4">
        <v>0</v>
      </c>
      <c r="BS169" s="49">
        <f t="shared" si="148"/>
        <v>0</v>
      </c>
      <c r="BT169" s="48">
        <v>0</v>
      </c>
      <c r="BU169" s="4">
        <v>0</v>
      </c>
      <c r="BV169" s="49">
        <f t="shared" si="149"/>
        <v>0</v>
      </c>
      <c r="BW169" s="48">
        <v>0</v>
      </c>
      <c r="BX169" s="4">
        <v>0</v>
      </c>
      <c r="BY169" s="49">
        <f t="shared" si="150"/>
        <v>0</v>
      </c>
      <c r="BZ169" s="48">
        <v>0</v>
      </c>
      <c r="CA169" s="4">
        <v>0</v>
      </c>
      <c r="CB169" s="49">
        <f t="shared" si="151"/>
        <v>0</v>
      </c>
      <c r="CC169" s="91">
        <v>1</v>
      </c>
      <c r="CD169" s="4">
        <v>63.585999999999999</v>
      </c>
      <c r="CE169" s="49">
        <f t="shared" si="152"/>
        <v>63586</v>
      </c>
      <c r="CF169" s="13">
        <f t="shared" si="90"/>
        <v>1</v>
      </c>
      <c r="CG169" s="10">
        <f t="shared" si="91"/>
        <v>63.585999999999999</v>
      </c>
    </row>
    <row r="170" spans="1:85" x14ac:dyDescent="0.3">
      <c r="A170" s="66">
        <v>2021</v>
      </c>
      <c r="B170" s="67" t="s">
        <v>13</v>
      </c>
      <c r="C170" s="48">
        <v>0</v>
      </c>
      <c r="D170" s="4">
        <v>0</v>
      </c>
      <c r="E170" s="49">
        <f t="shared" si="154"/>
        <v>0</v>
      </c>
      <c r="F170" s="48">
        <v>0</v>
      </c>
      <c r="G170" s="4">
        <v>0</v>
      </c>
      <c r="H170" s="49">
        <f t="shared" si="127"/>
        <v>0</v>
      </c>
      <c r="I170" s="48">
        <v>0</v>
      </c>
      <c r="J170" s="4">
        <v>0</v>
      </c>
      <c r="K170" s="49">
        <f t="shared" si="128"/>
        <v>0</v>
      </c>
      <c r="L170" s="48">
        <v>0</v>
      </c>
      <c r="M170" s="4">
        <v>0</v>
      </c>
      <c r="N170" s="49">
        <f t="shared" si="129"/>
        <v>0</v>
      </c>
      <c r="O170" s="91">
        <v>0.2</v>
      </c>
      <c r="P170" s="4">
        <v>8.5</v>
      </c>
      <c r="Q170" s="49">
        <f t="shared" si="130"/>
        <v>42500</v>
      </c>
      <c r="R170" s="48">
        <v>0</v>
      </c>
      <c r="S170" s="4">
        <v>0</v>
      </c>
      <c r="T170" s="49">
        <f t="shared" si="131"/>
        <v>0</v>
      </c>
      <c r="U170" s="48">
        <v>0</v>
      </c>
      <c r="V170" s="4">
        <v>0</v>
      </c>
      <c r="W170" s="49">
        <f t="shared" si="132"/>
        <v>0</v>
      </c>
      <c r="X170" s="48">
        <v>0</v>
      </c>
      <c r="Y170" s="4">
        <v>0</v>
      </c>
      <c r="Z170" s="49">
        <f t="shared" si="133"/>
        <v>0</v>
      </c>
      <c r="AA170" s="48">
        <v>0</v>
      </c>
      <c r="AB170" s="4">
        <v>0</v>
      </c>
      <c r="AC170" s="49">
        <f t="shared" si="134"/>
        <v>0</v>
      </c>
      <c r="AD170" s="48">
        <v>0</v>
      </c>
      <c r="AE170" s="4">
        <v>0</v>
      </c>
      <c r="AF170" s="49">
        <f t="shared" si="135"/>
        <v>0</v>
      </c>
      <c r="AG170" s="48">
        <v>0</v>
      </c>
      <c r="AH170" s="4">
        <v>0</v>
      </c>
      <c r="AI170" s="49">
        <f t="shared" si="136"/>
        <v>0</v>
      </c>
      <c r="AJ170" s="48">
        <v>0</v>
      </c>
      <c r="AK170" s="4">
        <v>0</v>
      </c>
      <c r="AL170" s="49">
        <f t="shared" si="137"/>
        <v>0</v>
      </c>
      <c r="AM170" s="48">
        <v>0</v>
      </c>
      <c r="AN170" s="4">
        <v>0</v>
      </c>
      <c r="AO170" s="49">
        <f t="shared" si="138"/>
        <v>0</v>
      </c>
      <c r="AP170" s="48">
        <v>0</v>
      </c>
      <c r="AQ170" s="4">
        <v>0</v>
      </c>
      <c r="AR170" s="49">
        <f t="shared" si="139"/>
        <v>0</v>
      </c>
      <c r="AS170" s="48">
        <v>0</v>
      </c>
      <c r="AT170" s="4">
        <v>0</v>
      </c>
      <c r="AU170" s="49">
        <f t="shared" si="140"/>
        <v>0</v>
      </c>
      <c r="AV170" s="48">
        <v>0</v>
      </c>
      <c r="AW170" s="4">
        <v>0</v>
      </c>
      <c r="AX170" s="49">
        <f t="shared" si="141"/>
        <v>0</v>
      </c>
      <c r="AY170" s="48">
        <v>0</v>
      </c>
      <c r="AZ170" s="4">
        <v>0</v>
      </c>
      <c r="BA170" s="49">
        <f t="shared" si="142"/>
        <v>0</v>
      </c>
      <c r="BB170" s="91">
        <v>0.125</v>
      </c>
      <c r="BC170" s="4">
        <v>4.75</v>
      </c>
      <c r="BD170" s="49">
        <f t="shared" si="143"/>
        <v>38000</v>
      </c>
      <c r="BE170" s="48">
        <v>0</v>
      </c>
      <c r="BF170" s="4">
        <v>0</v>
      </c>
      <c r="BG170" s="49">
        <f t="shared" si="144"/>
        <v>0</v>
      </c>
      <c r="BH170" s="48">
        <v>0</v>
      </c>
      <c r="BI170" s="4">
        <v>0</v>
      </c>
      <c r="BJ170" s="49">
        <f t="shared" si="145"/>
        <v>0</v>
      </c>
      <c r="BK170" s="48">
        <v>0</v>
      </c>
      <c r="BL170" s="4">
        <v>0</v>
      </c>
      <c r="BM170" s="49">
        <f t="shared" si="146"/>
        <v>0</v>
      </c>
      <c r="BN170" s="48">
        <v>0</v>
      </c>
      <c r="BO170" s="4">
        <v>0</v>
      </c>
      <c r="BP170" s="49">
        <f t="shared" si="147"/>
        <v>0</v>
      </c>
      <c r="BQ170" s="48">
        <v>0</v>
      </c>
      <c r="BR170" s="4">
        <v>0</v>
      </c>
      <c r="BS170" s="49">
        <f t="shared" si="148"/>
        <v>0</v>
      </c>
      <c r="BT170" s="48">
        <v>0</v>
      </c>
      <c r="BU170" s="4">
        <v>0</v>
      </c>
      <c r="BV170" s="49">
        <f t="shared" si="149"/>
        <v>0</v>
      </c>
      <c r="BW170" s="48">
        <v>0</v>
      </c>
      <c r="BX170" s="4">
        <v>0</v>
      </c>
      <c r="BY170" s="49">
        <f t="shared" si="150"/>
        <v>0</v>
      </c>
      <c r="BZ170" s="48">
        <v>0</v>
      </c>
      <c r="CA170" s="4">
        <v>0</v>
      </c>
      <c r="CB170" s="49">
        <f t="shared" si="151"/>
        <v>0</v>
      </c>
      <c r="CC170" s="48">
        <v>0</v>
      </c>
      <c r="CD170" s="4">
        <v>0</v>
      </c>
      <c r="CE170" s="49">
        <f t="shared" si="152"/>
        <v>0</v>
      </c>
      <c r="CF170" s="13">
        <f t="shared" si="90"/>
        <v>0.32500000000000001</v>
      </c>
      <c r="CG170" s="10">
        <f t="shared" si="91"/>
        <v>13.25</v>
      </c>
    </row>
    <row r="171" spans="1:85" x14ac:dyDescent="0.3">
      <c r="A171" s="66">
        <v>2021</v>
      </c>
      <c r="B171" s="67" t="s">
        <v>14</v>
      </c>
      <c r="C171" s="48">
        <v>0</v>
      </c>
      <c r="D171" s="4">
        <v>0</v>
      </c>
      <c r="E171" s="49">
        <f t="shared" si="154"/>
        <v>0</v>
      </c>
      <c r="F171" s="48">
        <v>0</v>
      </c>
      <c r="G171" s="4">
        <v>0</v>
      </c>
      <c r="H171" s="49">
        <f t="shared" si="127"/>
        <v>0</v>
      </c>
      <c r="I171" s="48">
        <v>0</v>
      </c>
      <c r="J171" s="4">
        <v>0</v>
      </c>
      <c r="K171" s="49">
        <f t="shared" si="128"/>
        <v>0</v>
      </c>
      <c r="L171" s="48">
        <v>0</v>
      </c>
      <c r="M171" s="4">
        <v>0</v>
      </c>
      <c r="N171" s="49">
        <f t="shared" si="129"/>
        <v>0</v>
      </c>
      <c r="O171" s="48">
        <v>0</v>
      </c>
      <c r="P171" s="4">
        <v>0</v>
      </c>
      <c r="Q171" s="49">
        <f t="shared" si="130"/>
        <v>0</v>
      </c>
      <c r="R171" s="48">
        <v>0</v>
      </c>
      <c r="S171" s="4">
        <v>0</v>
      </c>
      <c r="T171" s="49">
        <f t="shared" si="131"/>
        <v>0</v>
      </c>
      <c r="U171" s="48">
        <v>0</v>
      </c>
      <c r="V171" s="4">
        <v>0</v>
      </c>
      <c r="W171" s="49">
        <f t="shared" si="132"/>
        <v>0</v>
      </c>
      <c r="X171" s="48">
        <v>0</v>
      </c>
      <c r="Y171" s="4">
        <v>0</v>
      </c>
      <c r="Z171" s="49">
        <f t="shared" si="133"/>
        <v>0</v>
      </c>
      <c r="AA171" s="48">
        <v>0</v>
      </c>
      <c r="AB171" s="4">
        <v>0</v>
      </c>
      <c r="AC171" s="49">
        <f t="shared" si="134"/>
        <v>0</v>
      </c>
      <c r="AD171" s="48">
        <v>0</v>
      </c>
      <c r="AE171" s="4">
        <v>0</v>
      </c>
      <c r="AF171" s="49">
        <f t="shared" si="135"/>
        <v>0</v>
      </c>
      <c r="AG171" s="48">
        <v>0</v>
      </c>
      <c r="AH171" s="4">
        <v>0</v>
      </c>
      <c r="AI171" s="49">
        <f t="shared" si="136"/>
        <v>0</v>
      </c>
      <c r="AJ171" s="48">
        <v>0</v>
      </c>
      <c r="AK171" s="4">
        <v>0</v>
      </c>
      <c r="AL171" s="49">
        <f t="shared" si="137"/>
        <v>0</v>
      </c>
      <c r="AM171" s="48">
        <v>0</v>
      </c>
      <c r="AN171" s="4">
        <v>0</v>
      </c>
      <c r="AO171" s="49">
        <f t="shared" si="138"/>
        <v>0</v>
      </c>
      <c r="AP171" s="48">
        <v>0</v>
      </c>
      <c r="AQ171" s="4">
        <v>0</v>
      </c>
      <c r="AR171" s="49">
        <f t="shared" si="139"/>
        <v>0</v>
      </c>
      <c r="AS171" s="48">
        <v>0</v>
      </c>
      <c r="AT171" s="4">
        <v>0</v>
      </c>
      <c r="AU171" s="49">
        <f t="shared" si="140"/>
        <v>0</v>
      </c>
      <c r="AV171" s="48">
        <v>0</v>
      </c>
      <c r="AW171" s="4">
        <v>0</v>
      </c>
      <c r="AX171" s="49">
        <f t="shared" si="141"/>
        <v>0</v>
      </c>
      <c r="AY171" s="48">
        <v>0</v>
      </c>
      <c r="AZ171" s="4">
        <v>0</v>
      </c>
      <c r="BA171" s="49">
        <f t="shared" si="142"/>
        <v>0</v>
      </c>
      <c r="BB171" s="48">
        <v>0</v>
      </c>
      <c r="BC171" s="4">
        <v>0</v>
      </c>
      <c r="BD171" s="49">
        <f t="shared" si="143"/>
        <v>0</v>
      </c>
      <c r="BE171" s="48">
        <v>0</v>
      </c>
      <c r="BF171" s="4">
        <v>0</v>
      </c>
      <c r="BG171" s="49">
        <f t="shared" si="144"/>
        <v>0</v>
      </c>
      <c r="BH171" s="48">
        <v>0</v>
      </c>
      <c r="BI171" s="4">
        <v>0</v>
      </c>
      <c r="BJ171" s="49">
        <f t="shared" si="145"/>
        <v>0</v>
      </c>
      <c r="BK171" s="48">
        <v>0</v>
      </c>
      <c r="BL171" s="4">
        <v>0</v>
      </c>
      <c r="BM171" s="49">
        <f t="shared" si="146"/>
        <v>0</v>
      </c>
      <c r="BN171" s="48">
        <v>0</v>
      </c>
      <c r="BO171" s="4">
        <v>0</v>
      </c>
      <c r="BP171" s="49">
        <f t="shared" si="147"/>
        <v>0</v>
      </c>
      <c r="BQ171" s="48">
        <v>0</v>
      </c>
      <c r="BR171" s="4">
        <v>0</v>
      </c>
      <c r="BS171" s="49">
        <f t="shared" si="148"/>
        <v>0</v>
      </c>
      <c r="BT171" s="48">
        <v>0</v>
      </c>
      <c r="BU171" s="4">
        <v>0</v>
      </c>
      <c r="BV171" s="49">
        <f t="shared" si="149"/>
        <v>0</v>
      </c>
      <c r="BW171" s="48">
        <v>0</v>
      </c>
      <c r="BX171" s="4">
        <v>0</v>
      </c>
      <c r="BY171" s="49">
        <f t="shared" si="150"/>
        <v>0</v>
      </c>
      <c r="BZ171" s="48">
        <v>0</v>
      </c>
      <c r="CA171" s="4">
        <v>0</v>
      </c>
      <c r="CB171" s="49">
        <f t="shared" si="151"/>
        <v>0</v>
      </c>
      <c r="CC171" s="48">
        <v>0</v>
      </c>
      <c r="CD171" s="4">
        <v>0</v>
      </c>
      <c r="CE171" s="49">
        <f t="shared" si="152"/>
        <v>0</v>
      </c>
      <c r="CF171" s="13">
        <f t="shared" si="90"/>
        <v>0</v>
      </c>
      <c r="CG171" s="10">
        <f t="shared" si="91"/>
        <v>0</v>
      </c>
    </row>
    <row r="172" spans="1:85" x14ac:dyDescent="0.3">
      <c r="A172" s="66">
        <v>2021</v>
      </c>
      <c r="B172" s="49" t="s">
        <v>15</v>
      </c>
      <c r="C172" s="48">
        <v>0</v>
      </c>
      <c r="D172" s="4">
        <v>0</v>
      </c>
      <c r="E172" s="49">
        <f t="shared" si="154"/>
        <v>0</v>
      </c>
      <c r="F172" s="48">
        <v>0</v>
      </c>
      <c r="G172" s="4">
        <v>0</v>
      </c>
      <c r="H172" s="49">
        <f t="shared" si="127"/>
        <v>0</v>
      </c>
      <c r="I172" s="48">
        <v>0</v>
      </c>
      <c r="J172" s="4">
        <v>0</v>
      </c>
      <c r="K172" s="49">
        <f t="shared" si="128"/>
        <v>0</v>
      </c>
      <c r="L172" s="48">
        <v>0</v>
      </c>
      <c r="M172" s="4">
        <v>0</v>
      </c>
      <c r="N172" s="49">
        <f t="shared" si="129"/>
        <v>0</v>
      </c>
      <c r="O172" s="48">
        <v>0</v>
      </c>
      <c r="P172" s="4">
        <v>0</v>
      </c>
      <c r="Q172" s="49">
        <f t="shared" si="130"/>
        <v>0</v>
      </c>
      <c r="R172" s="48">
        <v>0</v>
      </c>
      <c r="S172" s="4">
        <v>0</v>
      </c>
      <c r="T172" s="49">
        <f t="shared" si="131"/>
        <v>0</v>
      </c>
      <c r="U172" s="48">
        <v>0</v>
      </c>
      <c r="V172" s="4">
        <v>0</v>
      </c>
      <c r="W172" s="49">
        <f t="shared" si="132"/>
        <v>0</v>
      </c>
      <c r="X172" s="48">
        <v>0</v>
      </c>
      <c r="Y172" s="4">
        <v>0</v>
      </c>
      <c r="Z172" s="49">
        <f t="shared" si="133"/>
        <v>0</v>
      </c>
      <c r="AA172" s="48">
        <v>0</v>
      </c>
      <c r="AB172" s="4">
        <v>0</v>
      </c>
      <c r="AC172" s="49">
        <f t="shared" si="134"/>
        <v>0</v>
      </c>
      <c r="AD172" s="48">
        <v>0</v>
      </c>
      <c r="AE172" s="4">
        <v>0</v>
      </c>
      <c r="AF172" s="49">
        <f t="shared" si="135"/>
        <v>0</v>
      </c>
      <c r="AG172" s="48">
        <v>0</v>
      </c>
      <c r="AH172" s="4">
        <v>0</v>
      </c>
      <c r="AI172" s="49">
        <f t="shared" si="136"/>
        <v>0</v>
      </c>
      <c r="AJ172" s="48">
        <v>0</v>
      </c>
      <c r="AK172" s="4">
        <v>0</v>
      </c>
      <c r="AL172" s="49">
        <f t="shared" si="137"/>
        <v>0</v>
      </c>
      <c r="AM172" s="48">
        <v>0</v>
      </c>
      <c r="AN172" s="4">
        <v>0</v>
      </c>
      <c r="AO172" s="49">
        <f t="shared" si="138"/>
        <v>0</v>
      </c>
      <c r="AP172" s="48">
        <v>0</v>
      </c>
      <c r="AQ172" s="4">
        <v>0</v>
      </c>
      <c r="AR172" s="49">
        <f t="shared" si="139"/>
        <v>0</v>
      </c>
      <c r="AS172" s="48">
        <v>0</v>
      </c>
      <c r="AT172" s="4">
        <v>0</v>
      </c>
      <c r="AU172" s="49">
        <f t="shared" si="140"/>
        <v>0</v>
      </c>
      <c r="AV172" s="48">
        <v>0</v>
      </c>
      <c r="AW172" s="4">
        <v>0</v>
      </c>
      <c r="AX172" s="49">
        <f t="shared" si="141"/>
        <v>0</v>
      </c>
      <c r="AY172" s="48">
        <v>0</v>
      </c>
      <c r="AZ172" s="4">
        <v>0</v>
      </c>
      <c r="BA172" s="49">
        <f t="shared" si="142"/>
        <v>0</v>
      </c>
      <c r="BB172" s="48">
        <v>0</v>
      </c>
      <c r="BC172" s="4">
        <v>0</v>
      </c>
      <c r="BD172" s="49">
        <f t="shared" si="143"/>
        <v>0</v>
      </c>
      <c r="BE172" s="48">
        <v>0</v>
      </c>
      <c r="BF172" s="4">
        <v>0</v>
      </c>
      <c r="BG172" s="49">
        <f t="shared" si="144"/>
        <v>0</v>
      </c>
      <c r="BH172" s="48">
        <v>0</v>
      </c>
      <c r="BI172" s="4">
        <v>0</v>
      </c>
      <c r="BJ172" s="49">
        <f t="shared" si="145"/>
        <v>0</v>
      </c>
      <c r="BK172" s="91">
        <v>6.3400000000000001E-3</v>
      </c>
      <c r="BL172" s="4">
        <v>1.0049999999999999</v>
      </c>
      <c r="BM172" s="49">
        <f t="shared" si="146"/>
        <v>158517.35015772868</v>
      </c>
      <c r="BN172" s="48">
        <v>0</v>
      </c>
      <c r="BO172" s="4">
        <v>0</v>
      </c>
      <c r="BP172" s="49">
        <f t="shared" si="147"/>
        <v>0</v>
      </c>
      <c r="BQ172" s="48">
        <v>0</v>
      </c>
      <c r="BR172" s="4">
        <v>0</v>
      </c>
      <c r="BS172" s="49">
        <f t="shared" si="148"/>
        <v>0</v>
      </c>
      <c r="BT172" s="48">
        <v>0</v>
      </c>
      <c r="BU172" s="4">
        <v>0</v>
      </c>
      <c r="BV172" s="49">
        <f t="shared" si="149"/>
        <v>0</v>
      </c>
      <c r="BW172" s="48">
        <v>0</v>
      </c>
      <c r="BX172" s="4">
        <v>0</v>
      </c>
      <c r="BY172" s="49">
        <f t="shared" si="150"/>
        <v>0</v>
      </c>
      <c r="BZ172" s="48">
        <v>0</v>
      </c>
      <c r="CA172" s="4">
        <v>0</v>
      </c>
      <c r="CB172" s="49">
        <f t="shared" si="151"/>
        <v>0</v>
      </c>
      <c r="CC172" s="48">
        <v>0</v>
      </c>
      <c r="CD172" s="4">
        <v>0</v>
      </c>
      <c r="CE172" s="49">
        <f t="shared" si="152"/>
        <v>0</v>
      </c>
      <c r="CF172" s="13">
        <f t="shared" si="90"/>
        <v>6.3400000000000001E-3</v>
      </c>
      <c r="CG172" s="10">
        <f t="shared" si="91"/>
        <v>1.0049999999999999</v>
      </c>
    </row>
    <row r="173" spans="1:85" x14ac:dyDescent="0.3">
      <c r="A173" s="66">
        <v>2021</v>
      </c>
      <c r="B173" s="67" t="s">
        <v>16</v>
      </c>
      <c r="C173" s="48">
        <v>0</v>
      </c>
      <c r="D173" s="4">
        <v>0</v>
      </c>
      <c r="E173" s="49">
        <f t="shared" si="154"/>
        <v>0</v>
      </c>
      <c r="F173" s="48">
        <v>0</v>
      </c>
      <c r="G173" s="4">
        <v>0</v>
      </c>
      <c r="H173" s="49">
        <f t="shared" si="127"/>
        <v>0</v>
      </c>
      <c r="I173" s="48">
        <v>0</v>
      </c>
      <c r="J173" s="4">
        <v>0</v>
      </c>
      <c r="K173" s="49">
        <f t="shared" si="128"/>
        <v>0</v>
      </c>
      <c r="L173" s="48">
        <v>0</v>
      </c>
      <c r="M173" s="4">
        <v>0</v>
      </c>
      <c r="N173" s="49">
        <f t="shared" si="129"/>
        <v>0</v>
      </c>
      <c r="O173" s="48">
        <v>0</v>
      </c>
      <c r="P173" s="4">
        <v>0</v>
      </c>
      <c r="Q173" s="49">
        <f t="shared" si="130"/>
        <v>0</v>
      </c>
      <c r="R173" s="48">
        <v>0</v>
      </c>
      <c r="S173" s="4">
        <v>0</v>
      </c>
      <c r="T173" s="49">
        <f t="shared" si="131"/>
        <v>0</v>
      </c>
      <c r="U173" s="48">
        <v>0</v>
      </c>
      <c r="V173" s="4">
        <v>0</v>
      </c>
      <c r="W173" s="49">
        <f t="shared" si="132"/>
        <v>0</v>
      </c>
      <c r="X173" s="48">
        <v>0</v>
      </c>
      <c r="Y173" s="4">
        <v>0</v>
      </c>
      <c r="Z173" s="49">
        <f t="shared" si="133"/>
        <v>0</v>
      </c>
      <c r="AA173" s="48">
        <v>0</v>
      </c>
      <c r="AB173" s="4">
        <v>0</v>
      </c>
      <c r="AC173" s="49">
        <f t="shared" si="134"/>
        <v>0</v>
      </c>
      <c r="AD173" s="48">
        <v>0</v>
      </c>
      <c r="AE173" s="4">
        <v>0</v>
      </c>
      <c r="AF173" s="49">
        <f t="shared" si="135"/>
        <v>0</v>
      </c>
      <c r="AG173" s="48">
        <v>0</v>
      </c>
      <c r="AH173" s="4">
        <v>0</v>
      </c>
      <c r="AI173" s="49">
        <f t="shared" si="136"/>
        <v>0</v>
      </c>
      <c r="AJ173" s="48">
        <v>0</v>
      </c>
      <c r="AK173" s="4">
        <v>0</v>
      </c>
      <c r="AL173" s="49">
        <f t="shared" si="137"/>
        <v>0</v>
      </c>
      <c r="AM173" s="48">
        <v>0</v>
      </c>
      <c r="AN173" s="4">
        <v>0</v>
      </c>
      <c r="AO173" s="49">
        <f t="shared" si="138"/>
        <v>0</v>
      </c>
      <c r="AP173" s="48">
        <v>0</v>
      </c>
      <c r="AQ173" s="4">
        <v>0</v>
      </c>
      <c r="AR173" s="49">
        <f t="shared" si="139"/>
        <v>0</v>
      </c>
      <c r="AS173" s="48">
        <v>0</v>
      </c>
      <c r="AT173" s="4">
        <v>0</v>
      </c>
      <c r="AU173" s="49">
        <f t="shared" si="140"/>
        <v>0</v>
      </c>
      <c r="AV173" s="91">
        <v>0.12</v>
      </c>
      <c r="AW173" s="4">
        <v>2.5449999999999999</v>
      </c>
      <c r="AX173" s="49">
        <f t="shared" si="141"/>
        <v>21208.333333333332</v>
      </c>
      <c r="AY173" s="48">
        <v>0</v>
      </c>
      <c r="AZ173" s="4">
        <v>0</v>
      </c>
      <c r="BA173" s="49">
        <f t="shared" si="142"/>
        <v>0</v>
      </c>
      <c r="BB173" s="48">
        <v>0</v>
      </c>
      <c r="BC173" s="4">
        <v>0</v>
      </c>
      <c r="BD173" s="49">
        <f t="shared" si="143"/>
        <v>0</v>
      </c>
      <c r="BE173" s="48">
        <v>0</v>
      </c>
      <c r="BF173" s="4">
        <v>0</v>
      </c>
      <c r="BG173" s="49">
        <f t="shared" si="144"/>
        <v>0</v>
      </c>
      <c r="BH173" s="48">
        <v>0</v>
      </c>
      <c r="BI173" s="4">
        <v>0</v>
      </c>
      <c r="BJ173" s="49">
        <f t="shared" si="145"/>
        <v>0</v>
      </c>
      <c r="BK173" s="48">
        <v>0</v>
      </c>
      <c r="BL173" s="4">
        <v>0</v>
      </c>
      <c r="BM173" s="49">
        <f t="shared" si="146"/>
        <v>0</v>
      </c>
      <c r="BN173" s="48">
        <v>0</v>
      </c>
      <c r="BO173" s="4">
        <v>0</v>
      </c>
      <c r="BP173" s="49">
        <f t="shared" si="147"/>
        <v>0</v>
      </c>
      <c r="BQ173" s="48">
        <v>0</v>
      </c>
      <c r="BR173" s="4">
        <v>0</v>
      </c>
      <c r="BS173" s="49">
        <f t="shared" si="148"/>
        <v>0</v>
      </c>
      <c r="BT173" s="48">
        <v>0</v>
      </c>
      <c r="BU173" s="4">
        <v>0</v>
      </c>
      <c r="BV173" s="49">
        <f t="shared" si="149"/>
        <v>0</v>
      </c>
      <c r="BW173" s="48">
        <v>0</v>
      </c>
      <c r="BX173" s="4">
        <v>0</v>
      </c>
      <c r="BY173" s="49">
        <f t="shared" si="150"/>
        <v>0</v>
      </c>
      <c r="BZ173" s="48">
        <v>0</v>
      </c>
      <c r="CA173" s="4">
        <v>0</v>
      </c>
      <c r="CB173" s="49">
        <f t="shared" si="151"/>
        <v>0</v>
      </c>
      <c r="CC173" s="91">
        <v>0.6</v>
      </c>
      <c r="CD173" s="4">
        <v>6</v>
      </c>
      <c r="CE173" s="49">
        <f t="shared" si="152"/>
        <v>10000</v>
      </c>
      <c r="CF173" s="13">
        <f t="shared" si="90"/>
        <v>0.72</v>
      </c>
      <c r="CG173" s="10">
        <f t="shared" si="91"/>
        <v>8.5449999999999999</v>
      </c>
    </row>
    <row r="174" spans="1:85" ht="15" thickBot="1" x14ac:dyDescent="0.35">
      <c r="A174" s="80"/>
      <c r="B174" s="83" t="s">
        <v>17</v>
      </c>
      <c r="C174" s="84">
        <f t="shared" ref="C174:D174" si="155">SUM(C162:C173)</f>
        <v>0</v>
      </c>
      <c r="D174" s="85">
        <f t="shared" si="155"/>
        <v>0</v>
      </c>
      <c r="E174" s="51"/>
      <c r="F174" s="84">
        <f t="shared" ref="F174:G174" si="156">SUM(F162:F173)</f>
        <v>0</v>
      </c>
      <c r="G174" s="85">
        <f t="shared" si="156"/>
        <v>0</v>
      </c>
      <c r="H174" s="51"/>
      <c r="I174" s="84">
        <f t="shared" ref="I174:J174" si="157">SUM(I162:I173)</f>
        <v>0</v>
      </c>
      <c r="J174" s="85">
        <f t="shared" si="157"/>
        <v>0</v>
      </c>
      <c r="K174" s="51"/>
      <c r="L174" s="84">
        <f t="shared" ref="L174:M174" si="158">SUM(L162:L173)</f>
        <v>0</v>
      </c>
      <c r="M174" s="85">
        <f t="shared" si="158"/>
        <v>0</v>
      </c>
      <c r="N174" s="51"/>
      <c r="O174" s="84">
        <f t="shared" ref="O174:P174" si="159">SUM(O162:O173)</f>
        <v>8.7545699999999975</v>
      </c>
      <c r="P174" s="85">
        <f t="shared" si="159"/>
        <v>71.745999999999995</v>
      </c>
      <c r="Q174" s="51"/>
      <c r="R174" s="84">
        <f t="shared" ref="R174:S174" si="160">SUM(R162:R173)</f>
        <v>0</v>
      </c>
      <c r="S174" s="85">
        <f t="shared" si="160"/>
        <v>0</v>
      </c>
      <c r="T174" s="51"/>
      <c r="U174" s="84">
        <f t="shared" ref="U174:V174" si="161">SUM(U162:U173)</f>
        <v>0</v>
      </c>
      <c r="V174" s="85">
        <f t="shared" si="161"/>
        <v>0</v>
      </c>
      <c r="W174" s="51"/>
      <c r="X174" s="84">
        <f t="shared" ref="X174:Y174" si="162">SUM(X162:X173)</f>
        <v>0</v>
      </c>
      <c r="Y174" s="85">
        <f t="shared" si="162"/>
        <v>0</v>
      </c>
      <c r="Z174" s="51"/>
      <c r="AA174" s="84">
        <f t="shared" ref="AA174:AB174" si="163">SUM(AA162:AA173)</f>
        <v>0</v>
      </c>
      <c r="AB174" s="85">
        <f t="shared" si="163"/>
        <v>0</v>
      </c>
      <c r="AC174" s="51"/>
      <c r="AD174" s="84">
        <f t="shared" ref="AD174:AE174" si="164">SUM(AD162:AD173)</f>
        <v>0</v>
      </c>
      <c r="AE174" s="85">
        <f t="shared" si="164"/>
        <v>0</v>
      </c>
      <c r="AF174" s="51"/>
      <c r="AG174" s="84">
        <f t="shared" ref="AG174:AH174" si="165">SUM(AG162:AG173)</f>
        <v>0</v>
      </c>
      <c r="AH174" s="85">
        <f t="shared" si="165"/>
        <v>0</v>
      </c>
      <c r="AI174" s="51"/>
      <c r="AJ174" s="84">
        <f t="shared" ref="AJ174:AK174" si="166">SUM(AJ162:AJ173)</f>
        <v>0</v>
      </c>
      <c r="AK174" s="85">
        <f t="shared" si="166"/>
        <v>0</v>
      </c>
      <c r="AL174" s="51"/>
      <c r="AM174" s="84">
        <f t="shared" ref="AM174:AN174" si="167">SUM(AM162:AM173)</f>
        <v>0</v>
      </c>
      <c r="AN174" s="85">
        <f t="shared" si="167"/>
        <v>0</v>
      </c>
      <c r="AO174" s="51"/>
      <c r="AP174" s="84">
        <f t="shared" ref="AP174:AQ174" si="168">SUM(AP162:AP173)</f>
        <v>0</v>
      </c>
      <c r="AQ174" s="85">
        <f t="shared" si="168"/>
        <v>0</v>
      </c>
      <c r="AR174" s="51"/>
      <c r="AS174" s="84">
        <f t="shared" ref="AS174:AT174" si="169">SUM(AS162:AS173)</f>
        <v>0.11688999999999999</v>
      </c>
      <c r="AT174" s="85">
        <f t="shared" si="169"/>
        <v>5.1189999999999998</v>
      </c>
      <c r="AU174" s="51"/>
      <c r="AV174" s="84">
        <f t="shared" ref="AV174:AW174" si="170">SUM(AV162:AV173)</f>
        <v>170.245</v>
      </c>
      <c r="AW174" s="85">
        <f t="shared" si="170"/>
        <v>1000.664</v>
      </c>
      <c r="AX174" s="51"/>
      <c r="AY174" s="84">
        <f t="shared" ref="AY174:AZ174" si="171">SUM(AY162:AY173)</f>
        <v>0</v>
      </c>
      <c r="AZ174" s="85">
        <f t="shared" si="171"/>
        <v>0</v>
      </c>
      <c r="BA174" s="51"/>
      <c r="BB174" s="84">
        <f t="shared" ref="BB174:BC174" si="172">SUM(BB162:BB173)</f>
        <v>0.125</v>
      </c>
      <c r="BC174" s="85">
        <f t="shared" si="172"/>
        <v>4.75</v>
      </c>
      <c r="BD174" s="51"/>
      <c r="BE174" s="84">
        <f t="shared" ref="BE174:BF174" si="173">SUM(BE162:BE173)</f>
        <v>0</v>
      </c>
      <c r="BF174" s="85">
        <f t="shared" si="173"/>
        <v>0</v>
      </c>
      <c r="BG174" s="51"/>
      <c r="BH174" s="84">
        <f t="shared" ref="BH174:BI174" si="174">SUM(BH162:BH173)</f>
        <v>0</v>
      </c>
      <c r="BI174" s="85">
        <f t="shared" si="174"/>
        <v>0</v>
      </c>
      <c r="BJ174" s="51"/>
      <c r="BK174" s="84">
        <f t="shared" ref="BK174:BL174" si="175">SUM(BK162:BK173)</f>
        <v>5.9831592537313432</v>
      </c>
      <c r="BL174" s="85">
        <f t="shared" si="175"/>
        <v>5.0249999999999995</v>
      </c>
      <c r="BM174" s="51"/>
      <c r="BN174" s="84">
        <f t="shared" ref="BN174:BO174" si="176">SUM(BN162:BN173)</f>
        <v>0</v>
      </c>
      <c r="BO174" s="85">
        <f t="shared" si="176"/>
        <v>0</v>
      </c>
      <c r="BP174" s="51"/>
      <c r="BQ174" s="84">
        <f t="shared" ref="BQ174:BR174" si="177">SUM(BQ162:BQ173)</f>
        <v>0.03</v>
      </c>
      <c r="BR174" s="85">
        <f t="shared" si="177"/>
        <v>5.5119999999999996</v>
      </c>
      <c r="BS174" s="51"/>
      <c r="BT174" s="84">
        <f t="shared" ref="BT174:BU174" si="178">SUM(BT162:BT173)</f>
        <v>0</v>
      </c>
      <c r="BU174" s="85">
        <f t="shared" si="178"/>
        <v>0</v>
      </c>
      <c r="BV174" s="51"/>
      <c r="BW174" s="84">
        <f t="shared" ref="BW174:BX174" si="179">SUM(BW162:BW173)</f>
        <v>0</v>
      </c>
      <c r="BX174" s="85">
        <f t="shared" si="179"/>
        <v>0</v>
      </c>
      <c r="BY174" s="51"/>
      <c r="BZ174" s="84">
        <f t="shared" ref="BZ174:CA174" si="180">SUM(BZ162:BZ173)</f>
        <v>0</v>
      </c>
      <c r="CA174" s="85">
        <f t="shared" si="180"/>
        <v>0</v>
      </c>
      <c r="CB174" s="51"/>
      <c r="CC174" s="84">
        <f t="shared" ref="CC174:CD174" si="181">SUM(CC162:CC173)</f>
        <v>37.6</v>
      </c>
      <c r="CD174" s="85">
        <f t="shared" si="181"/>
        <v>701.89200000000005</v>
      </c>
      <c r="CE174" s="51"/>
      <c r="CF174" s="42">
        <f t="shared" si="90"/>
        <v>222.85461925373136</v>
      </c>
      <c r="CG174" s="43">
        <f t="shared" si="91"/>
        <v>1794.7080000000001</v>
      </c>
    </row>
    <row r="175" spans="1:85" x14ac:dyDescent="0.3">
      <c r="A175" s="66">
        <v>2022</v>
      </c>
      <c r="B175" s="67" t="s">
        <v>5</v>
      </c>
      <c r="C175" s="48">
        <v>0</v>
      </c>
      <c r="D175" s="4">
        <v>0</v>
      </c>
      <c r="E175" s="49">
        <f>IF(C175=0,0,D175/C175*1000)</f>
        <v>0</v>
      </c>
      <c r="F175" s="48">
        <v>0</v>
      </c>
      <c r="G175" s="4">
        <v>0</v>
      </c>
      <c r="H175" s="49">
        <f t="shared" ref="H175:H186" si="182">IF(F175=0,0,G175/F175*1000)</f>
        <v>0</v>
      </c>
      <c r="I175" s="48">
        <v>0</v>
      </c>
      <c r="J175" s="4">
        <v>0</v>
      </c>
      <c r="K175" s="49">
        <f t="shared" ref="K175:K186" si="183">IF(I175=0,0,J175/I175*1000)</f>
        <v>0</v>
      </c>
      <c r="L175" s="48">
        <v>0</v>
      </c>
      <c r="M175" s="4">
        <v>0</v>
      </c>
      <c r="N175" s="49">
        <f t="shared" ref="N175:N186" si="184">IF(L175=0,0,M175/L175*1000)</f>
        <v>0</v>
      </c>
      <c r="O175" s="48">
        <v>0</v>
      </c>
      <c r="P175" s="4">
        <v>0</v>
      </c>
      <c r="Q175" s="49">
        <f t="shared" ref="Q175:Q186" si="185">IF(O175=0,0,P175/O175*1000)</f>
        <v>0</v>
      </c>
      <c r="R175" s="48">
        <v>0</v>
      </c>
      <c r="S175" s="4">
        <v>0</v>
      </c>
      <c r="T175" s="49">
        <f t="shared" ref="T175:T186" si="186">IF(R175=0,0,S175/R175*1000)</f>
        <v>0</v>
      </c>
      <c r="U175" s="48">
        <v>0</v>
      </c>
      <c r="V175" s="4">
        <v>0</v>
      </c>
      <c r="W175" s="49">
        <f t="shared" ref="W175:W186" si="187">IF(U175=0,0,V175/U175*1000)</f>
        <v>0</v>
      </c>
      <c r="X175" s="48">
        <v>0</v>
      </c>
      <c r="Y175" s="4">
        <v>0</v>
      </c>
      <c r="Z175" s="49">
        <f t="shared" ref="Z175:Z186" si="188">IF(X175=0,0,Y175/X175*1000)</f>
        <v>0</v>
      </c>
      <c r="AA175" s="48">
        <v>0</v>
      </c>
      <c r="AB175" s="4">
        <v>0</v>
      </c>
      <c r="AC175" s="49">
        <f t="shared" ref="AC175:AC186" si="189">IF(AA175=0,0,AB175/AA175*1000)</f>
        <v>0</v>
      </c>
      <c r="AD175" s="48">
        <v>0</v>
      </c>
      <c r="AE175" s="4">
        <v>0</v>
      </c>
      <c r="AF175" s="49">
        <f t="shared" ref="AF175:AF186" si="190">IF(AD175=0,0,AE175/AD175*1000)</f>
        <v>0</v>
      </c>
      <c r="AG175" s="48">
        <v>0</v>
      </c>
      <c r="AH175" s="4">
        <v>0</v>
      </c>
      <c r="AI175" s="49">
        <f t="shared" ref="AI175:AI186" si="191">IF(AG175=0,0,AH175/AG175*1000)</f>
        <v>0</v>
      </c>
      <c r="AJ175" s="48">
        <v>0</v>
      </c>
      <c r="AK175" s="4">
        <v>0</v>
      </c>
      <c r="AL175" s="49">
        <f t="shared" ref="AL175:AL186" si="192">IF(AJ175=0,0,AK175/AJ175*1000)</f>
        <v>0</v>
      </c>
      <c r="AM175" s="48">
        <v>0</v>
      </c>
      <c r="AN175" s="4">
        <v>0</v>
      </c>
      <c r="AO175" s="49">
        <f t="shared" ref="AO175:AO186" si="193">IF(AM175=0,0,AN175/AM175*1000)</f>
        <v>0</v>
      </c>
      <c r="AP175" s="48">
        <v>0</v>
      </c>
      <c r="AQ175" s="4">
        <v>0</v>
      </c>
      <c r="AR175" s="49">
        <f t="shared" ref="AR175:AR186" si="194">IF(AP175=0,0,AQ175/AP175*1000)</f>
        <v>0</v>
      </c>
      <c r="AS175" s="48">
        <v>0</v>
      </c>
      <c r="AT175" s="4">
        <v>0</v>
      </c>
      <c r="AU175" s="49">
        <f t="shared" ref="AU175:AU186" si="195">IF(AS175=0,0,AT175/AS175*1000)</f>
        <v>0</v>
      </c>
      <c r="AV175" s="91">
        <v>1.5</v>
      </c>
      <c r="AW175" s="4">
        <v>15.529</v>
      </c>
      <c r="AX175" s="49">
        <f t="shared" ref="AX175:AX186" si="196">IF(AV175=0,0,AW175/AV175*1000)</f>
        <v>10352.666666666666</v>
      </c>
      <c r="AY175" s="48">
        <v>0</v>
      </c>
      <c r="AZ175" s="4">
        <v>0</v>
      </c>
      <c r="BA175" s="49">
        <f t="shared" ref="BA175:BA186" si="197">IF(AY175=0,0,AZ175/AY175*1000)</f>
        <v>0</v>
      </c>
      <c r="BB175" s="48">
        <v>0</v>
      </c>
      <c r="BC175" s="4">
        <v>0</v>
      </c>
      <c r="BD175" s="49">
        <f t="shared" ref="BD175:BD186" si="198">IF(BB175=0,0,BC175/BB175*1000)</f>
        <v>0</v>
      </c>
      <c r="BE175" s="48">
        <v>0</v>
      </c>
      <c r="BF175" s="4">
        <v>0</v>
      </c>
      <c r="BG175" s="49">
        <f t="shared" ref="BG175:BG186" si="199">IF(BE175=0,0,BF175/BE175*1000)</f>
        <v>0</v>
      </c>
      <c r="BH175" s="48">
        <v>0</v>
      </c>
      <c r="BI175" s="4">
        <v>0</v>
      </c>
      <c r="BJ175" s="49">
        <f t="shared" ref="BJ175:BJ186" si="200">IF(BH175=0,0,BI175/BH175*1000)</f>
        <v>0</v>
      </c>
      <c r="BK175" s="48">
        <v>0</v>
      </c>
      <c r="BL175" s="4">
        <v>0</v>
      </c>
      <c r="BM175" s="49">
        <f t="shared" ref="BM175:BM186" si="201">IF(BK175=0,0,BL175/BK175*1000)</f>
        <v>0</v>
      </c>
      <c r="BN175" s="48">
        <v>0</v>
      </c>
      <c r="BO175" s="4">
        <v>0</v>
      </c>
      <c r="BP175" s="49">
        <f t="shared" ref="BP175:BP186" si="202">IF(BN175=0,0,BO175/BN175*1000)</f>
        <v>0</v>
      </c>
      <c r="BQ175" s="48">
        <v>0</v>
      </c>
      <c r="BR175" s="4">
        <v>0</v>
      </c>
      <c r="BS175" s="49">
        <f t="shared" ref="BS175:BS186" si="203">IF(BQ175=0,0,BR175/BQ175*1000)</f>
        <v>0</v>
      </c>
      <c r="BT175" s="48">
        <v>0</v>
      </c>
      <c r="BU175" s="4">
        <v>0</v>
      </c>
      <c r="BV175" s="49">
        <f t="shared" ref="BV175:BV186" si="204">IF(BT175=0,0,BU175/BT175*1000)</f>
        <v>0</v>
      </c>
      <c r="BW175" s="48">
        <v>0</v>
      </c>
      <c r="BX175" s="4">
        <v>0</v>
      </c>
      <c r="BY175" s="49">
        <f t="shared" ref="BY175:BY186" si="205">IF(BW175=0,0,BX175/BW175*1000)</f>
        <v>0</v>
      </c>
      <c r="BZ175" s="91">
        <v>449</v>
      </c>
      <c r="CA175" s="4">
        <v>7504.1059999999998</v>
      </c>
      <c r="CB175" s="49">
        <f t="shared" ref="CB175:CB186" si="206">IF(BZ175=0,0,CA175/BZ175*1000)</f>
        <v>16712.93095768374</v>
      </c>
      <c r="CC175" s="48">
        <v>0</v>
      </c>
      <c r="CD175" s="4">
        <v>0</v>
      </c>
      <c r="CE175" s="49">
        <f t="shared" ref="CE175:CE186" si="207">IF(CC175=0,0,CD175/CC175*1000)</f>
        <v>0</v>
      </c>
      <c r="CF175" s="13">
        <f>SUMIF($C$5:$CE$5,"Ton",C175:CE175)</f>
        <v>450.5</v>
      </c>
      <c r="CG175" s="10">
        <f>SUMIF($C$5:$CE$5,"F*",C175:CE175)</f>
        <v>7519.6350000000002</v>
      </c>
    </row>
    <row r="176" spans="1:85" x14ac:dyDescent="0.3">
      <c r="A176" s="66">
        <v>2022</v>
      </c>
      <c r="B176" s="67" t="s">
        <v>6</v>
      </c>
      <c r="C176" s="48">
        <v>0</v>
      </c>
      <c r="D176" s="4">
        <v>0</v>
      </c>
      <c r="E176" s="49">
        <f t="shared" ref="E176:E177" si="208">IF(C176=0,0,D176/C176*1000)</f>
        <v>0</v>
      </c>
      <c r="F176" s="48">
        <v>0</v>
      </c>
      <c r="G176" s="4">
        <v>0</v>
      </c>
      <c r="H176" s="49">
        <f t="shared" si="182"/>
        <v>0</v>
      </c>
      <c r="I176" s="48">
        <v>0</v>
      </c>
      <c r="J176" s="4">
        <v>0</v>
      </c>
      <c r="K176" s="49">
        <f t="shared" si="183"/>
        <v>0</v>
      </c>
      <c r="L176" s="48">
        <v>0</v>
      </c>
      <c r="M176" s="4">
        <v>0</v>
      </c>
      <c r="N176" s="49">
        <f t="shared" si="184"/>
        <v>0</v>
      </c>
      <c r="O176" s="48">
        <v>0</v>
      </c>
      <c r="P176" s="4">
        <v>0</v>
      </c>
      <c r="Q176" s="49">
        <f t="shared" si="185"/>
        <v>0</v>
      </c>
      <c r="R176" s="48">
        <v>0</v>
      </c>
      <c r="S176" s="4">
        <v>0</v>
      </c>
      <c r="T176" s="49">
        <f t="shared" si="186"/>
        <v>0</v>
      </c>
      <c r="U176" s="48">
        <v>0</v>
      </c>
      <c r="V176" s="4">
        <v>0</v>
      </c>
      <c r="W176" s="49">
        <f t="shared" si="187"/>
        <v>0</v>
      </c>
      <c r="X176" s="48">
        <v>0</v>
      </c>
      <c r="Y176" s="4">
        <v>0</v>
      </c>
      <c r="Z176" s="49">
        <f t="shared" si="188"/>
        <v>0</v>
      </c>
      <c r="AA176" s="48">
        <v>0</v>
      </c>
      <c r="AB176" s="4">
        <v>0</v>
      </c>
      <c r="AC176" s="49">
        <f t="shared" si="189"/>
        <v>0</v>
      </c>
      <c r="AD176" s="48">
        <v>0</v>
      </c>
      <c r="AE176" s="4">
        <v>0</v>
      </c>
      <c r="AF176" s="49">
        <f t="shared" si="190"/>
        <v>0</v>
      </c>
      <c r="AG176" s="48">
        <v>0</v>
      </c>
      <c r="AH176" s="4">
        <v>0</v>
      </c>
      <c r="AI176" s="49">
        <f t="shared" si="191"/>
        <v>0</v>
      </c>
      <c r="AJ176" s="48">
        <v>0</v>
      </c>
      <c r="AK176" s="4">
        <v>0</v>
      </c>
      <c r="AL176" s="49">
        <f t="shared" si="192"/>
        <v>0</v>
      </c>
      <c r="AM176" s="48">
        <v>0</v>
      </c>
      <c r="AN176" s="4">
        <v>0</v>
      </c>
      <c r="AO176" s="49">
        <f t="shared" si="193"/>
        <v>0</v>
      </c>
      <c r="AP176" s="48">
        <v>0</v>
      </c>
      <c r="AQ176" s="4">
        <v>0</v>
      </c>
      <c r="AR176" s="49">
        <f t="shared" si="194"/>
        <v>0</v>
      </c>
      <c r="AS176" s="48">
        <v>0</v>
      </c>
      <c r="AT176" s="4">
        <v>0</v>
      </c>
      <c r="AU176" s="49">
        <f t="shared" si="195"/>
        <v>0</v>
      </c>
      <c r="AV176" s="48">
        <v>0</v>
      </c>
      <c r="AW176" s="4">
        <v>0</v>
      </c>
      <c r="AX176" s="49">
        <f t="shared" si="196"/>
        <v>0</v>
      </c>
      <c r="AY176" s="48">
        <v>0</v>
      </c>
      <c r="AZ176" s="4">
        <v>0</v>
      </c>
      <c r="BA176" s="49">
        <f t="shared" si="197"/>
        <v>0</v>
      </c>
      <c r="BB176" s="48">
        <v>0</v>
      </c>
      <c r="BC176" s="4">
        <v>0</v>
      </c>
      <c r="BD176" s="49">
        <f t="shared" si="198"/>
        <v>0</v>
      </c>
      <c r="BE176" s="48">
        <v>0</v>
      </c>
      <c r="BF176" s="4">
        <v>0</v>
      </c>
      <c r="BG176" s="49">
        <f t="shared" si="199"/>
        <v>0</v>
      </c>
      <c r="BH176" s="48">
        <v>0</v>
      </c>
      <c r="BI176" s="4">
        <v>0</v>
      </c>
      <c r="BJ176" s="49">
        <f t="shared" si="200"/>
        <v>0</v>
      </c>
      <c r="BK176" s="91">
        <v>1.0500000000000002E-3</v>
      </c>
      <c r="BL176" s="4">
        <v>0.21299999999999999</v>
      </c>
      <c r="BM176" s="49">
        <f t="shared" si="201"/>
        <v>202857.14285714284</v>
      </c>
      <c r="BN176" s="48">
        <v>0</v>
      </c>
      <c r="BO176" s="4">
        <v>0</v>
      </c>
      <c r="BP176" s="49">
        <f t="shared" si="202"/>
        <v>0</v>
      </c>
      <c r="BQ176" s="48">
        <v>0</v>
      </c>
      <c r="BR176" s="4">
        <v>0</v>
      </c>
      <c r="BS176" s="49">
        <f t="shared" si="203"/>
        <v>0</v>
      </c>
      <c r="BT176" s="48">
        <v>0</v>
      </c>
      <c r="BU176" s="4">
        <v>0</v>
      </c>
      <c r="BV176" s="49">
        <f t="shared" si="204"/>
        <v>0</v>
      </c>
      <c r="BW176" s="48">
        <v>0</v>
      </c>
      <c r="BX176" s="4">
        <v>0</v>
      </c>
      <c r="BY176" s="49">
        <f t="shared" si="205"/>
        <v>0</v>
      </c>
      <c r="BZ176" s="91">
        <v>260</v>
      </c>
      <c r="CA176" s="4">
        <v>4271.5569999999998</v>
      </c>
      <c r="CB176" s="49">
        <f t="shared" si="206"/>
        <v>16429.065384615384</v>
      </c>
      <c r="CC176" s="48">
        <v>0</v>
      </c>
      <c r="CD176" s="4">
        <v>0</v>
      </c>
      <c r="CE176" s="49">
        <f t="shared" si="207"/>
        <v>0</v>
      </c>
      <c r="CF176" s="13">
        <f t="shared" ref="CF176:CF187" si="209">SUMIF($C$5:$CE$5,"Ton",C176:CE176)</f>
        <v>260.00105000000002</v>
      </c>
      <c r="CG176" s="10">
        <f t="shared" ref="CG176:CG187" si="210">SUMIF($C$5:$CE$5,"F*",C176:CE176)</f>
        <v>4271.7699999999995</v>
      </c>
    </row>
    <row r="177" spans="1:85" x14ac:dyDescent="0.3">
      <c r="A177" s="66">
        <v>2022</v>
      </c>
      <c r="B177" s="67" t="s">
        <v>7</v>
      </c>
      <c r="C177" s="48">
        <v>0</v>
      </c>
      <c r="D177" s="4">
        <v>0</v>
      </c>
      <c r="E177" s="49">
        <f t="shared" si="208"/>
        <v>0</v>
      </c>
      <c r="F177" s="48">
        <v>0</v>
      </c>
      <c r="G177" s="4">
        <v>0</v>
      </c>
      <c r="H177" s="49">
        <f t="shared" si="182"/>
        <v>0</v>
      </c>
      <c r="I177" s="48">
        <v>0</v>
      </c>
      <c r="J177" s="4">
        <v>0</v>
      </c>
      <c r="K177" s="49">
        <f t="shared" si="183"/>
        <v>0</v>
      </c>
      <c r="L177" s="48">
        <v>0</v>
      </c>
      <c r="M177" s="4">
        <v>0</v>
      </c>
      <c r="N177" s="49">
        <f t="shared" si="184"/>
        <v>0</v>
      </c>
      <c r="O177" s="91">
        <v>6.9169999999999995E-2</v>
      </c>
      <c r="P177" s="4">
        <v>2.0449999999999999</v>
      </c>
      <c r="Q177" s="49">
        <f t="shared" si="185"/>
        <v>29564.840248662716</v>
      </c>
      <c r="R177" s="48">
        <v>0</v>
      </c>
      <c r="S177" s="4">
        <v>0</v>
      </c>
      <c r="T177" s="49">
        <f t="shared" si="186"/>
        <v>0</v>
      </c>
      <c r="U177" s="48">
        <v>0</v>
      </c>
      <c r="V177" s="4">
        <v>0</v>
      </c>
      <c r="W177" s="49">
        <f t="shared" si="187"/>
        <v>0</v>
      </c>
      <c r="X177" s="91">
        <v>0</v>
      </c>
      <c r="Y177" s="4">
        <v>0</v>
      </c>
      <c r="Z177" s="49">
        <f t="shared" si="188"/>
        <v>0</v>
      </c>
      <c r="AA177" s="91">
        <v>34</v>
      </c>
      <c r="AB177" s="4">
        <v>236.3</v>
      </c>
      <c r="AC177" s="49">
        <f t="shared" si="189"/>
        <v>6950</v>
      </c>
      <c r="AD177" s="48">
        <v>0</v>
      </c>
      <c r="AE177" s="4">
        <v>0</v>
      </c>
      <c r="AF177" s="49">
        <f t="shared" si="190"/>
        <v>0</v>
      </c>
      <c r="AG177" s="48">
        <v>0</v>
      </c>
      <c r="AH177" s="4">
        <v>0</v>
      </c>
      <c r="AI177" s="49">
        <f t="shared" si="191"/>
        <v>0</v>
      </c>
      <c r="AJ177" s="48">
        <v>0</v>
      </c>
      <c r="AK177" s="4">
        <v>0</v>
      </c>
      <c r="AL177" s="49">
        <f t="shared" si="192"/>
        <v>0</v>
      </c>
      <c r="AM177" s="48">
        <v>0</v>
      </c>
      <c r="AN177" s="4">
        <v>0</v>
      </c>
      <c r="AO177" s="49">
        <f t="shared" si="193"/>
        <v>0</v>
      </c>
      <c r="AP177" s="48">
        <v>0</v>
      </c>
      <c r="AQ177" s="4">
        <v>0</v>
      </c>
      <c r="AR177" s="49">
        <f t="shared" si="194"/>
        <v>0</v>
      </c>
      <c r="AS177" s="48">
        <v>0</v>
      </c>
      <c r="AT177" s="4">
        <v>0</v>
      </c>
      <c r="AU177" s="49">
        <f t="shared" si="195"/>
        <v>0</v>
      </c>
      <c r="AV177" s="48">
        <v>0</v>
      </c>
      <c r="AW177" s="4">
        <v>0</v>
      </c>
      <c r="AX177" s="49">
        <f t="shared" si="196"/>
        <v>0</v>
      </c>
      <c r="AY177" s="48">
        <v>0</v>
      </c>
      <c r="AZ177" s="4">
        <v>0</v>
      </c>
      <c r="BA177" s="49">
        <f t="shared" si="197"/>
        <v>0</v>
      </c>
      <c r="BB177" s="48">
        <v>0</v>
      </c>
      <c r="BC177" s="4">
        <v>0</v>
      </c>
      <c r="BD177" s="49">
        <f t="shared" si="198"/>
        <v>0</v>
      </c>
      <c r="BE177" s="48">
        <v>0</v>
      </c>
      <c r="BF177" s="4">
        <v>0</v>
      </c>
      <c r="BG177" s="49">
        <f t="shared" si="199"/>
        <v>0</v>
      </c>
      <c r="BH177" s="48">
        <v>0</v>
      </c>
      <c r="BI177" s="4">
        <v>0</v>
      </c>
      <c r="BJ177" s="49">
        <f t="shared" si="200"/>
        <v>0</v>
      </c>
      <c r="BK177" s="48">
        <v>0</v>
      </c>
      <c r="BL177" s="4">
        <v>0</v>
      </c>
      <c r="BM177" s="49">
        <f t="shared" si="201"/>
        <v>0</v>
      </c>
      <c r="BN177" s="48">
        <v>0</v>
      </c>
      <c r="BO177" s="4">
        <v>0</v>
      </c>
      <c r="BP177" s="49">
        <f t="shared" si="202"/>
        <v>0</v>
      </c>
      <c r="BQ177" s="48">
        <v>0</v>
      </c>
      <c r="BR177" s="4">
        <v>0</v>
      </c>
      <c r="BS177" s="49">
        <f t="shared" si="203"/>
        <v>0</v>
      </c>
      <c r="BT177" s="48">
        <v>0</v>
      </c>
      <c r="BU177" s="4">
        <v>0</v>
      </c>
      <c r="BV177" s="49">
        <f t="shared" si="204"/>
        <v>0</v>
      </c>
      <c r="BW177" s="48">
        <v>0</v>
      </c>
      <c r="BX177" s="4">
        <v>0</v>
      </c>
      <c r="BY177" s="49">
        <f t="shared" si="205"/>
        <v>0</v>
      </c>
      <c r="BZ177" s="48">
        <v>0</v>
      </c>
      <c r="CA177" s="4">
        <v>0</v>
      </c>
      <c r="CB177" s="49">
        <f t="shared" si="206"/>
        <v>0</v>
      </c>
      <c r="CC177" s="91">
        <v>0.375</v>
      </c>
      <c r="CD177" s="4">
        <v>30.45</v>
      </c>
      <c r="CE177" s="49">
        <f t="shared" si="207"/>
        <v>81200</v>
      </c>
      <c r="CF177" s="13">
        <f t="shared" si="209"/>
        <v>34.44417</v>
      </c>
      <c r="CG177" s="10">
        <f t="shared" si="210"/>
        <v>268.79500000000002</v>
      </c>
    </row>
    <row r="178" spans="1:85" x14ac:dyDescent="0.3">
      <c r="A178" s="66">
        <v>2022</v>
      </c>
      <c r="B178" s="67" t="s">
        <v>8</v>
      </c>
      <c r="C178" s="48">
        <v>0</v>
      </c>
      <c r="D178" s="4">
        <v>0</v>
      </c>
      <c r="E178" s="49">
        <f>IF(C178=0,0,D178/C178*1000)</f>
        <v>0</v>
      </c>
      <c r="F178" s="48">
        <v>0</v>
      </c>
      <c r="G178" s="4">
        <v>0</v>
      </c>
      <c r="H178" s="49">
        <f t="shared" si="182"/>
        <v>0</v>
      </c>
      <c r="I178" s="48">
        <v>0</v>
      </c>
      <c r="J178" s="4">
        <v>0</v>
      </c>
      <c r="K178" s="49">
        <f t="shared" si="183"/>
        <v>0</v>
      </c>
      <c r="L178" s="48">
        <v>0</v>
      </c>
      <c r="M178" s="4">
        <v>0</v>
      </c>
      <c r="N178" s="49">
        <f t="shared" si="184"/>
        <v>0</v>
      </c>
      <c r="O178" s="48">
        <v>0</v>
      </c>
      <c r="P178" s="4">
        <v>0</v>
      </c>
      <c r="Q178" s="49">
        <f t="shared" si="185"/>
        <v>0</v>
      </c>
      <c r="R178" s="48">
        <v>0</v>
      </c>
      <c r="S178" s="4">
        <v>0</v>
      </c>
      <c r="T178" s="49">
        <f t="shared" si="186"/>
        <v>0</v>
      </c>
      <c r="U178" s="48">
        <v>0</v>
      </c>
      <c r="V178" s="4">
        <v>0</v>
      </c>
      <c r="W178" s="49">
        <f t="shared" si="187"/>
        <v>0</v>
      </c>
      <c r="X178" s="48">
        <v>0</v>
      </c>
      <c r="Y178" s="4">
        <v>0</v>
      </c>
      <c r="Z178" s="49">
        <f t="shared" si="188"/>
        <v>0</v>
      </c>
      <c r="AA178" s="48">
        <v>0</v>
      </c>
      <c r="AB178" s="4">
        <v>0</v>
      </c>
      <c r="AC178" s="49">
        <f t="shared" si="189"/>
        <v>0</v>
      </c>
      <c r="AD178" s="48">
        <v>0</v>
      </c>
      <c r="AE178" s="4">
        <v>0</v>
      </c>
      <c r="AF178" s="49">
        <f t="shared" si="190"/>
        <v>0</v>
      </c>
      <c r="AG178" s="48">
        <v>0</v>
      </c>
      <c r="AH178" s="4">
        <v>0</v>
      </c>
      <c r="AI178" s="49">
        <f t="shared" si="191"/>
        <v>0</v>
      </c>
      <c r="AJ178" s="48">
        <v>0</v>
      </c>
      <c r="AK178" s="4">
        <v>0</v>
      </c>
      <c r="AL178" s="49">
        <f t="shared" si="192"/>
        <v>0</v>
      </c>
      <c r="AM178" s="48">
        <v>0</v>
      </c>
      <c r="AN178" s="4">
        <v>0</v>
      </c>
      <c r="AO178" s="49">
        <f t="shared" si="193"/>
        <v>0</v>
      </c>
      <c r="AP178" s="48">
        <v>0</v>
      </c>
      <c r="AQ178" s="4">
        <v>0</v>
      </c>
      <c r="AR178" s="49">
        <f t="shared" si="194"/>
        <v>0</v>
      </c>
      <c r="AS178" s="48">
        <v>0</v>
      </c>
      <c r="AT178" s="4">
        <v>0</v>
      </c>
      <c r="AU178" s="49">
        <f t="shared" si="195"/>
        <v>0</v>
      </c>
      <c r="AV178" s="48">
        <v>0</v>
      </c>
      <c r="AW178" s="4">
        <v>0</v>
      </c>
      <c r="AX178" s="49">
        <f t="shared" si="196"/>
        <v>0</v>
      </c>
      <c r="AY178" s="48">
        <v>0</v>
      </c>
      <c r="AZ178" s="4">
        <v>0</v>
      </c>
      <c r="BA178" s="49">
        <f t="shared" si="197"/>
        <v>0</v>
      </c>
      <c r="BB178" s="48">
        <v>0</v>
      </c>
      <c r="BC178" s="4">
        <v>0</v>
      </c>
      <c r="BD178" s="49">
        <f t="shared" si="198"/>
        <v>0</v>
      </c>
      <c r="BE178" s="48">
        <v>0</v>
      </c>
      <c r="BF178" s="4">
        <v>0</v>
      </c>
      <c r="BG178" s="49">
        <f t="shared" si="199"/>
        <v>0</v>
      </c>
      <c r="BH178" s="48">
        <v>0</v>
      </c>
      <c r="BI178" s="4">
        <v>0</v>
      </c>
      <c r="BJ178" s="49">
        <f t="shared" si="200"/>
        <v>0</v>
      </c>
      <c r="BK178" s="48">
        <v>0</v>
      </c>
      <c r="BL178" s="4">
        <v>0</v>
      </c>
      <c r="BM178" s="49">
        <f t="shared" si="201"/>
        <v>0</v>
      </c>
      <c r="BN178" s="48">
        <v>0</v>
      </c>
      <c r="BO178" s="4">
        <v>0</v>
      </c>
      <c r="BP178" s="49">
        <f t="shared" si="202"/>
        <v>0</v>
      </c>
      <c r="BQ178" s="48">
        <v>0</v>
      </c>
      <c r="BR178" s="4">
        <v>0</v>
      </c>
      <c r="BS178" s="49">
        <f t="shared" si="203"/>
        <v>0</v>
      </c>
      <c r="BT178" s="48">
        <v>0</v>
      </c>
      <c r="BU178" s="4">
        <v>0</v>
      </c>
      <c r="BV178" s="49">
        <f t="shared" si="204"/>
        <v>0</v>
      </c>
      <c r="BW178" s="48">
        <v>0</v>
      </c>
      <c r="BX178" s="4">
        <v>0</v>
      </c>
      <c r="BY178" s="49">
        <f t="shared" si="205"/>
        <v>0</v>
      </c>
      <c r="BZ178" s="48">
        <v>0</v>
      </c>
      <c r="CA178" s="4">
        <v>0</v>
      </c>
      <c r="CB178" s="49">
        <f t="shared" si="206"/>
        <v>0</v>
      </c>
      <c r="CC178" s="48">
        <v>0</v>
      </c>
      <c r="CD178" s="4">
        <v>0</v>
      </c>
      <c r="CE178" s="49">
        <f t="shared" si="207"/>
        <v>0</v>
      </c>
      <c r="CF178" s="13">
        <f t="shared" si="209"/>
        <v>0</v>
      </c>
      <c r="CG178" s="10">
        <f t="shared" si="210"/>
        <v>0</v>
      </c>
    </row>
    <row r="179" spans="1:85" x14ac:dyDescent="0.3">
      <c r="A179" s="66">
        <v>2022</v>
      </c>
      <c r="B179" s="49" t="s">
        <v>9</v>
      </c>
      <c r="C179" s="48">
        <v>0</v>
      </c>
      <c r="D179" s="4">
        <v>0</v>
      </c>
      <c r="E179" s="49">
        <f t="shared" ref="E179:E186" si="211">IF(C179=0,0,D179/C179*1000)</f>
        <v>0</v>
      </c>
      <c r="F179" s="48">
        <v>0</v>
      </c>
      <c r="G179" s="4">
        <v>0</v>
      </c>
      <c r="H179" s="49">
        <f t="shared" si="182"/>
        <v>0</v>
      </c>
      <c r="I179" s="48">
        <v>0</v>
      </c>
      <c r="J179" s="4">
        <v>0</v>
      </c>
      <c r="K179" s="49">
        <f t="shared" si="183"/>
        <v>0</v>
      </c>
      <c r="L179" s="48">
        <v>0</v>
      </c>
      <c r="M179" s="4">
        <v>0</v>
      </c>
      <c r="N179" s="49">
        <f t="shared" si="184"/>
        <v>0</v>
      </c>
      <c r="O179" s="91">
        <v>0.30499999999999999</v>
      </c>
      <c r="P179" s="4">
        <v>6.1349999999999998</v>
      </c>
      <c r="Q179" s="49">
        <f t="shared" si="185"/>
        <v>20114.754098360656</v>
      </c>
      <c r="R179" s="48">
        <v>0</v>
      </c>
      <c r="S179" s="4">
        <v>0</v>
      </c>
      <c r="T179" s="49">
        <f t="shared" si="186"/>
        <v>0</v>
      </c>
      <c r="U179" s="48">
        <v>0</v>
      </c>
      <c r="V179" s="4">
        <v>0</v>
      </c>
      <c r="W179" s="49">
        <f t="shared" si="187"/>
        <v>0</v>
      </c>
      <c r="X179" s="48">
        <v>0</v>
      </c>
      <c r="Y179" s="4">
        <v>0</v>
      </c>
      <c r="Z179" s="49">
        <f t="shared" si="188"/>
        <v>0</v>
      </c>
      <c r="AA179" s="48">
        <v>0</v>
      </c>
      <c r="AB179" s="4">
        <v>0</v>
      </c>
      <c r="AC179" s="49">
        <f t="shared" si="189"/>
        <v>0</v>
      </c>
      <c r="AD179" s="48">
        <v>0</v>
      </c>
      <c r="AE179" s="4">
        <v>0</v>
      </c>
      <c r="AF179" s="49">
        <f t="shared" si="190"/>
        <v>0</v>
      </c>
      <c r="AG179" s="48">
        <v>0</v>
      </c>
      <c r="AH179" s="4">
        <v>0</v>
      </c>
      <c r="AI179" s="49">
        <f t="shared" si="191"/>
        <v>0</v>
      </c>
      <c r="AJ179" s="48">
        <v>0</v>
      </c>
      <c r="AK179" s="4">
        <v>0</v>
      </c>
      <c r="AL179" s="49">
        <f t="shared" si="192"/>
        <v>0</v>
      </c>
      <c r="AM179" s="48">
        <v>0</v>
      </c>
      <c r="AN179" s="4">
        <v>0</v>
      </c>
      <c r="AO179" s="49">
        <f t="shared" si="193"/>
        <v>0</v>
      </c>
      <c r="AP179" s="48">
        <v>0</v>
      </c>
      <c r="AQ179" s="4">
        <v>0</v>
      </c>
      <c r="AR179" s="49">
        <f t="shared" si="194"/>
        <v>0</v>
      </c>
      <c r="AS179" s="48">
        <v>0</v>
      </c>
      <c r="AT179" s="4">
        <v>0</v>
      </c>
      <c r="AU179" s="49">
        <f t="shared" si="195"/>
        <v>0</v>
      </c>
      <c r="AV179" s="48">
        <v>0</v>
      </c>
      <c r="AW179" s="4">
        <v>0</v>
      </c>
      <c r="AX179" s="49">
        <f t="shared" si="196"/>
        <v>0</v>
      </c>
      <c r="AY179" s="48">
        <v>0</v>
      </c>
      <c r="AZ179" s="4">
        <v>0</v>
      </c>
      <c r="BA179" s="49">
        <f t="shared" si="197"/>
        <v>0</v>
      </c>
      <c r="BB179" s="48">
        <v>0</v>
      </c>
      <c r="BC179" s="4">
        <v>0</v>
      </c>
      <c r="BD179" s="49">
        <f t="shared" si="198"/>
        <v>0</v>
      </c>
      <c r="BE179" s="48">
        <v>0</v>
      </c>
      <c r="BF179" s="4">
        <v>0</v>
      </c>
      <c r="BG179" s="49">
        <f t="shared" si="199"/>
        <v>0</v>
      </c>
      <c r="BH179" s="48">
        <v>0</v>
      </c>
      <c r="BI179" s="4">
        <v>0</v>
      </c>
      <c r="BJ179" s="49">
        <f t="shared" si="200"/>
        <v>0</v>
      </c>
      <c r="BK179" s="48">
        <v>0</v>
      </c>
      <c r="BL179" s="4">
        <v>0</v>
      </c>
      <c r="BM179" s="49">
        <f t="shared" si="201"/>
        <v>0</v>
      </c>
      <c r="BN179" s="48">
        <v>0</v>
      </c>
      <c r="BO179" s="4">
        <v>0</v>
      </c>
      <c r="BP179" s="49">
        <f t="shared" si="202"/>
        <v>0</v>
      </c>
      <c r="BQ179" s="48">
        <v>0</v>
      </c>
      <c r="BR179" s="4">
        <v>0</v>
      </c>
      <c r="BS179" s="49">
        <f t="shared" si="203"/>
        <v>0</v>
      </c>
      <c r="BT179" s="48">
        <v>0</v>
      </c>
      <c r="BU179" s="4">
        <v>0</v>
      </c>
      <c r="BV179" s="49">
        <f t="shared" si="204"/>
        <v>0</v>
      </c>
      <c r="BW179" s="48">
        <v>0</v>
      </c>
      <c r="BX179" s="4">
        <v>0</v>
      </c>
      <c r="BY179" s="49">
        <f t="shared" si="205"/>
        <v>0</v>
      </c>
      <c r="BZ179" s="48">
        <v>0</v>
      </c>
      <c r="CA179" s="4">
        <v>0</v>
      </c>
      <c r="CB179" s="49">
        <f t="shared" si="206"/>
        <v>0</v>
      </c>
      <c r="CC179" s="48">
        <v>0</v>
      </c>
      <c r="CD179" s="4">
        <v>0</v>
      </c>
      <c r="CE179" s="49">
        <f t="shared" si="207"/>
        <v>0</v>
      </c>
      <c r="CF179" s="13">
        <f t="shared" si="209"/>
        <v>0.30499999999999999</v>
      </c>
      <c r="CG179" s="10">
        <f t="shared" si="210"/>
        <v>6.1349999999999998</v>
      </c>
    </row>
    <row r="180" spans="1:85" x14ac:dyDescent="0.3">
      <c r="A180" s="66">
        <v>2022</v>
      </c>
      <c r="B180" s="67" t="s">
        <v>10</v>
      </c>
      <c r="C180" s="48">
        <v>0</v>
      </c>
      <c r="D180" s="4">
        <v>0</v>
      </c>
      <c r="E180" s="49">
        <f t="shared" si="211"/>
        <v>0</v>
      </c>
      <c r="F180" s="48">
        <v>0</v>
      </c>
      <c r="G180" s="4">
        <v>0</v>
      </c>
      <c r="H180" s="49">
        <f t="shared" si="182"/>
        <v>0</v>
      </c>
      <c r="I180" s="48">
        <v>0</v>
      </c>
      <c r="J180" s="4">
        <v>0</v>
      </c>
      <c r="K180" s="49">
        <f t="shared" si="183"/>
        <v>0</v>
      </c>
      <c r="L180" s="48">
        <v>0</v>
      </c>
      <c r="M180" s="4">
        <v>0</v>
      </c>
      <c r="N180" s="49">
        <f t="shared" si="184"/>
        <v>0</v>
      </c>
      <c r="O180" s="48">
        <v>0</v>
      </c>
      <c r="P180" s="4">
        <v>0</v>
      </c>
      <c r="Q180" s="49">
        <f t="shared" si="185"/>
        <v>0</v>
      </c>
      <c r="R180" s="48">
        <v>0</v>
      </c>
      <c r="S180" s="4">
        <v>0</v>
      </c>
      <c r="T180" s="49">
        <f t="shared" si="186"/>
        <v>0</v>
      </c>
      <c r="U180" s="48">
        <v>0</v>
      </c>
      <c r="V180" s="4">
        <v>0</v>
      </c>
      <c r="W180" s="49">
        <f t="shared" si="187"/>
        <v>0</v>
      </c>
      <c r="X180" s="48">
        <v>0</v>
      </c>
      <c r="Y180" s="4">
        <v>0</v>
      </c>
      <c r="Z180" s="49">
        <f t="shared" si="188"/>
        <v>0</v>
      </c>
      <c r="AA180" s="48">
        <v>0</v>
      </c>
      <c r="AB180" s="4">
        <v>0</v>
      </c>
      <c r="AC180" s="49">
        <f t="shared" si="189"/>
        <v>0</v>
      </c>
      <c r="AD180" s="48">
        <v>0</v>
      </c>
      <c r="AE180" s="4">
        <v>0</v>
      </c>
      <c r="AF180" s="49">
        <f t="shared" si="190"/>
        <v>0</v>
      </c>
      <c r="AG180" s="48">
        <v>0</v>
      </c>
      <c r="AH180" s="4">
        <v>0</v>
      </c>
      <c r="AI180" s="49">
        <f t="shared" si="191"/>
        <v>0</v>
      </c>
      <c r="AJ180" s="48">
        <v>0</v>
      </c>
      <c r="AK180" s="4">
        <v>0</v>
      </c>
      <c r="AL180" s="49">
        <f t="shared" si="192"/>
        <v>0</v>
      </c>
      <c r="AM180" s="48">
        <v>0</v>
      </c>
      <c r="AN180" s="4">
        <v>0</v>
      </c>
      <c r="AO180" s="49">
        <f t="shared" si="193"/>
        <v>0</v>
      </c>
      <c r="AP180" s="48">
        <v>0</v>
      </c>
      <c r="AQ180" s="4">
        <v>0</v>
      </c>
      <c r="AR180" s="49">
        <f t="shared" si="194"/>
        <v>0</v>
      </c>
      <c r="AS180" s="48">
        <v>0</v>
      </c>
      <c r="AT180" s="4">
        <v>0</v>
      </c>
      <c r="AU180" s="49">
        <f t="shared" si="195"/>
        <v>0</v>
      </c>
      <c r="AV180" s="48">
        <v>0</v>
      </c>
      <c r="AW180" s="4">
        <v>0</v>
      </c>
      <c r="AX180" s="49">
        <f t="shared" si="196"/>
        <v>0</v>
      </c>
      <c r="AY180" s="48">
        <v>0</v>
      </c>
      <c r="AZ180" s="4">
        <v>0</v>
      </c>
      <c r="BA180" s="49">
        <f t="shared" si="197"/>
        <v>0</v>
      </c>
      <c r="BB180" s="48">
        <v>0</v>
      </c>
      <c r="BC180" s="4">
        <v>0</v>
      </c>
      <c r="BD180" s="49">
        <f t="shared" si="198"/>
        <v>0</v>
      </c>
      <c r="BE180" s="48">
        <v>0</v>
      </c>
      <c r="BF180" s="4">
        <v>0</v>
      </c>
      <c r="BG180" s="49">
        <f t="shared" si="199"/>
        <v>0</v>
      </c>
      <c r="BH180" s="48">
        <v>0</v>
      </c>
      <c r="BI180" s="4">
        <v>0</v>
      </c>
      <c r="BJ180" s="49">
        <f t="shared" si="200"/>
        <v>0</v>
      </c>
      <c r="BK180" s="48">
        <v>0</v>
      </c>
      <c r="BL180" s="4">
        <v>0</v>
      </c>
      <c r="BM180" s="49">
        <f t="shared" si="201"/>
        <v>0</v>
      </c>
      <c r="BN180" s="48">
        <v>0</v>
      </c>
      <c r="BO180" s="4">
        <v>0</v>
      </c>
      <c r="BP180" s="49">
        <f t="shared" si="202"/>
        <v>0</v>
      </c>
      <c r="BQ180" s="48">
        <v>0</v>
      </c>
      <c r="BR180" s="4">
        <v>0</v>
      </c>
      <c r="BS180" s="49">
        <f t="shared" si="203"/>
        <v>0</v>
      </c>
      <c r="BT180" s="48">
        <v>0</v>
      </c>
      <c r="BU180" s="4">
        <v>0</v>
      </c>
      <c r="BV180" s="49">
        <f t="shared" si="204"/>
        <v>0</v>
      </c>
      <c r="BW180" s="48">
        <v>0</v>
      </c>
      <c r="BX180" s="4">
        <v>0</v>
      </c>
      <c r="BY180" s="49">
        <f t="shared" si="205"/>
        <v>0</v>
      </c>
      <c r="BZ180" s="48">
        <v>0</v>
      </c>
      <c r="CA180" s="4">
        <v>0</v>
      </c>
      <c r="CB180" s="49">
        <f t="shared" si="206"/>
        <v>0</v>
      </c>
      <c r="CC180" s="48">
        <v>0</v>
      </c>
      <c r="CD180" s="4">
        <v>0</v>
      </c>
      <c r="CE180" s="49">
        <f t="shared" si="207"/>
        <v>0</v>
      </c>
      <c r="CF180" s="13">
        <f t="shared" si="209"/>
        <v>0</v>
      </c>
      <c r="CG180" s="10">
        <f t="shared" si="210"/>
        <v>0</v>
      </c>
    </row>
    <row r="181" spans="1:85" x14ac:dyDescent="0.3">
      <c r="A181" s="66">
        <v>2022</v>
      </c>
      <c r="B181" s="67" t="s">
        <v>11</v>
      </c>
      <c r="C181" s="48">
        <v>0</v>
      </c>
      <c r="D181" s="4">
        <v>0</v>
      </c>
      <c r="E181" s="49">
        <f t="shared" si="211"/>
        <v>0</v>
      </c>
      <c r="F181" s="48">
        <v>0</v>
      </c>
      <c r="G181" s="4">
        <v>0</v>
      </c>
      <c r="H181" s="49">
        <f t="shared" si="182"/>
        <v>0</v>
      </c>
      <c r="I181" s="48">
        <v>0</v>
      </c>
      <c r="J181" s="4">
        <v>0</v>
      </c>
      <c r="K181" s="49">
        <f t="shared" si="183"/>
        <v>0</v>
      </c>
      <c r="L181" s="48">
        <v>0</v>
      </c>
      <c r="M181" s="4">
        <v>0</v>
      </c>
      <c r="N181" s="49">
        <f t="shared" si="184"/>
        <v>0</v>
      </c>
      <c r="O181" s="48">
        <v>0</v>
      </c>
      <c r="P181" s="4">
        <v>0</v>
      </c>
      <c r="Q181" s="49">
        <f t="shared" si="185"/>
        <v>0</v>
      </c>
      <c r="R181" s="48">
        <v>0</v>
      </c>
      <c r="S181" s="4">
        <v>0</v>
      </c>
      <c r="T181" s="49">
        <f t="shared" si="186"/>
        <v>0</v>
      </c>
      <c r="U181" s="48">
        <v>0</v>
      </c>
      <c r="V181" s="4">
        <v>0</v>
      </c>
      <c r="W181" s="49">
        <f t="shared" si="187"/>
        <v>0</v>
      </c>
      <c r="X181" s="48">
        <v>0</v>
      </c>
      <c r="Y181" s="4">
        <v>0</v>
      </c>
      <c r="Z181" s="49">
        <f t="shared" si="188"/>
        <v>0</v>
      </c>
      <c r="AA181" s="48">
        <v>0</v>
      </c>
      <c r="AB181" s="4">
        <v>0</v>
      </c>
      <c r="AC181" s="49">
        <f t="shared" si="189"/>
        <v>0</v>
      </c>
      <c r="AD181" s="48">
        <v>0</v>
      </c>
      <c r="AE181" s="4">
        <v>0</v>
      </c>
      <c r="AF181" s="49">
        <f t="shared" si="190"/>
        <v>0</v>
      </c>
      <c r="AG181" s="48">
        <v>0</v>
      </c>
      <c r="AH181" s="4">
        <v>0</v>
      </c>
      <c r="AI181" s="49">
        <f t="shared" si="191"/>
        <v>0</v>
      </c>
      <c r="AJ181" s="48">
        <v>0</v>
      </c>
      <c r="AK181" s="4">
        <v>0</v>
      </c>
      <c r="AL181" s="49">
        <f t="shared" si="192"/>
        <v>0</v>
      </c>
      <c r="AM181" s="48">
        <v>0</v>
      </c>
      <c r="AN181" s="4">
        <v>0</v>
      </c>
      <c r="AO181" s="49">
        <f t="shared" si="193"/>
        <v>0</v>
      </c>
      <c r="AP181" s="48">
        <v>0</v>
      </c>
      <c r="AQ181" s="4">
        <v>0</v>
      </c>
      <c r="AR181" s="49">
        <f t="shared" si="194"/>
        <v>0</v>
      </c>
      <c r="AS181" s="48">
        <v>0</v>
      </c>
      <c r="AT181" s="4">
        <v>0</v>
      </c>
      <c r="AU181" s="49">
        <f t="shared" si="195"/>
        <v>0</v>
      </c>
      <c r="AV181" s="48">
        <v>0</v>
      </c>
      <c r="AW181" s="4">
        <v>0</v>
      </c>
      <c r="AX181" s="49">
        <f t="shared" si="196"/>
        <v>0</v>
      </c>
      <c r="AY181" s="48">
        <v>0</v>
      </c>
      <c r="AZ181" s="4">
        <v>0</v>
      </c>
      <c r="BA181" s="49">
        <f t="shared" si="197"/>
        <v>0</v>
      </c>
      <c r="BB181" s="91">
        <v>0.1</v>
      </c>
      <c r="BC181" s="4">
        <v>5.5</v>
      </c>
      <c r="BD181" s="49">
        <f t="shared" si="198"/>
        <v>55000</v>
      </c>
      <c r="BE181" s="48">
        <v>0</v>
      </c>
      <c r="BF181" s="4">
        <v>0</v>
      </c>
      <c r="BG181" s="49">
        <f t="shared" si="199"/>
        <v>0</v>
      </c>
      <c r="BH181" s="48">
        <v>0</v>
      </c>
      <c r="BI181" s="4">
        <v>0</v>
      </c>
      <c r="BJ181" s="49">
        <f t="shared" si="200"/>
        <v>0</v>
      </c>
      <c r="BK181" s="48">
        <v>0</v>
      </c>
      <c r="BL181" s="4">
        <v>0</v>
      </c>
      <c r="BM181" s="49">
        <f t="shared" si="201"/>
        <v>0</v>
      </c>
      <c r="BN181" s="48">
        <v>0</v>
      </c>
      <c r="BO181" s="4">
        <v>0</v>
      </c>
      <c r="BP181" s="49">
        <f t="shared" si="202"/>
        <v>0</v>
      </c>
      <c r="BQ181" s="48">
        <v>0</v>
      </c>
      <c r="BR181" s="4">
        <v>0</v>
      </c>
      <c r="BS181" s="49">
        <f t="shared" si="203"/>
        <v>0</v>
      </c>
      <c r="BT181" s="48">
        <v>0</v>
      </c>
      <c r="BU181" s="4">
        <v>0</v>
      </c>
      <c r="BV181" s="49">
        <f t="shared" si="204"/>
        <v>0</v>
      </c>
      <c r="BW181" s="48">
        <v>0</v>
      </c>
      <c r="BX181" s="4">
        <v>0</v>
      </c>
      <c r="BY181" s="49">
        <f t="shared" si="205"/>
        <v>0</v>
      </c>
      <c r="BZ181" s="91">
        <v>2</v>
      </c>
      <c r="CA181" s="4">
        <v>148.80000000000001</v>
      </c>
      <c r="CB181" s="49">
        <f t="shared" si="206"/>
        <v>74400</v>
      </c>
      <c r="CC181" s="48">
        <v>0</v>
      </c>
      <c r="CD181" s="4">
        <v>0</v>
      </c>
      <c r="CE181" s="49">
        <f t="shared" si="207"/>
        <v>0</v>
      </c>
      <c r="CF181" s="13">
        <f t="shared" si="209"/>
        <v>2.1</v>
      </c>
      <c r="CG181" s="10">
        <f t="shared" si="210"/>
        <v>154.30000000000001</v>
      </c>
    </row>
    <row r="182" spans="1:85" x14ac:dyDescent="0.3">
      <c r="A182" s="66">
        <v>2022</v>
      </c>
      <c r="B182" s="67" t="s">
        <v>12</v>
      </c>
      <c r="C182" s="48">
        <v>0</v>
      </c>
      <c r="D182" s="4">
        <v>0</v>
      </c>
      <c r="E182" s="49">
        <f t="shared" si="211"/>
        <v>0</v>
      </c>
      <c r="F182" s="48">
        <v>0</v>
      </c>
      <c r="G182" s="4">
        <v>0</v>
      </c>
      <c r="H182" s="49">
        <f t="shared" si="182"/>
        <v>0</v>
      </c>
      <c r="I182" s="48">
        <v>0</v>
      </c>
      <c r="J182" s="4">
        <v>0</v>
      </c>
      <c r="K182" s="49">
        <f t="shared" si="183"/>
        <v>0</v>
      </c>
      <c r="L182" s="48">
        <v>0</v>
      </c>
      <c r="M182" s="4">
        <v>0</v>
      </c>
      <c r="N182" s="49">
        <f t="shared" si="184"/>
        <v>0</v>
      </c>
      <c r="O182" s="48">
        <v>0</v>
      </c>
      <c r="P182" s="4">
        <v>0</v>
      </c>
      <c r="Q182" s="49">
        <f t="shared" si="185"/>
        <v>0</v>
      </c>
      <c r="R182" s="48">
        <v>0</v>
      </c>
      <c r="S182" s="4">
        <v>0</v>
      </c>
      <c r="T182" s="49">
        <f t="shared" si="186"/>
        <v>0</v>
      </c>
      <c r="U182" s="48">
        <v>0</v>
      </c>
      <c r="V182" s="4">
        <v>0</v>
      </c>
      <c r="W182" s="49">
        <f t="shared" si="187"/>
        <v>0</v>
      </c>
      <c r="X182" s="48">
        <v>0</v>
      </c>
      <c r="Y182" s="4">
        <v>0</v>
      </c>
      <c r="Z182" s="49">
        <f t="shared" si="188"/>
        <v>0</v>
      </c>
      <c r="AA182" s="48">
        <v>0</v>
      </c>
      <c r="AB182" s="4">
        <v>0</v>
      </c>
      <c r="AC182" s="49">
        <f t="shared" si="189"/>
        <v>0</v>
      </c>
      <c r="AD182" s="48">
        <v>0</v>
      </c>
      <c r="AE182" s="4">
        <v>0</v>
      </c>
      <c r="AF182" s="49">
        <f t="shared" si="190"/>
        <v>0</v>
      </c>
      <c r="AG182" s="48">
        <v>0</v>
      </c>
      <c r="AH182" s="4">
        <v>0</v>
      </c>
      <c r="AI182" s="49">
        <f t="shared" si="191"/>
        <v>0</v>
      </c>
      <c r="AJ182" s="48">
        <v>0</v>
      </c>
      <c r="AK182" s="4">
        <v>0</v>
      </c>
      <c r="AL182" s="49">
        <f t="shared" si="192"/>
        <v>0</v>
      </c>
      <c r="AM182" s="48">
        <v>0</v>
      </c>
      <c r="AN182" s="4">
        <v>0</v>
      </c>
      <c r="AO182" s="49">
        <f t="shared" si="193"/>
        <v>0</v>
      </c>
      <c r="AP182" s="48">
        <v>0</v>
      </c>
      <c r="AQ182" s="4">
        <v>0</v>
      </c>
      <c r="AR182" s="49">
        <f t="shared" si="194"/>
        <v>0</v>
      </c>
      <c r="AS182" s="48">
        <v>0</v>
      </c>
      <c r="AT182" s="4">
        <v>0</v>
      </c>
      <c r="AU182" s="49">
        <f t="shared" si="195"/>
        <v>0</v>
      </c>
      <c r="AV182" s="91">
        <v>0.02</v>
      </c>
      <c r="AW182" s="4">
        <v>0.8</v>
      </c>
      <c r="AX182" s="49">
        <f t="shared" si="196"/>
        <v>40000</v>
      </c>
      <c r="AY182" s="48">
        <v>0</v>
      </c>
      <c r="AZ182" s="4">
        <v>0</v>
      </c>
      <c r="BA182" s="49">
        <f t="shared" si="197"/>
        <v>0</v>
      </c>
      <c r="BB182" s="48">
        <v>0</v>
      </c>
      <c r="BC182" s="4">
        <v>0</v>
      </c>
      <c r="BD182" s="49">
        <f t="shared" si="198"/>
        <v>0</v>
      </c>
      <c r="BE182" s="48">
        <v>0</v>
      </c>
      <c r="BF182" s="4">
        <v>0</v>
      </c>
      <c r="BG182" s="49">
        <f t="shared" si="199"/>
        <v>0</v>
      </c>
      <c r="BH182" s="48">
        <v>0</v>
      </c>
      <c r="BI182" s="4">
        <v>0</v>
      </c>
      <c r="BJ182" s="49">
        <f t="shared" si="200"/>
        <v>0</v>
      </c>
      <c r="BK182" s="48">
        <v>0</v>
      </c>
      <c r="BL182" s="4">
        <v>0</v>
      </c>
      <c r="BM182" s="49">
        <f t="shared" si="201"/>
        <v>0</v>
      </c>
      <c r="BN182" s="48">
        <v>0</v>
      </c>
      <c r="BO182" s="4">
        <v>0</v>
      </c>
      <c r="BP182" s="49">
        <f t="shared" si="202"/>
        <v>0</v>
      </c>
      <c r="BQ182" s="48">
        <v>0</v>
      </c>
      <c r="BR182" s="4">
        <v>0</v>
      </c>
      <c r="BS182" s="49">
        <f t="shared" si="203"/>
        <v>0</v>
      </c>
      <c r="BT182" s="48">
        <v>0</v>
      </c>
      <c r="BU182" s="4">
        <v>0</v>
      </c>
      <c r="BV182" s="49">
        <f t="shared" si="204"/>
        <v>0</v>
      </c>
      <c r="BW182" s="48">
        <v>0</v>
      </c>
      <c r="BX182" s="4">
        <v>0</v>
      </c>
      <c r="BY182" s="49">
        <f t="shared" si="205"/>
        <v>0</v>
      </c>
      <c r="BZ182" s="48">
        <v>0</v>
      </c>
      <c r="CA182" s="4">
        <v>0</v>
      </c>
      <c r="CB182" s="49">
        <f t="shared" si="206"/>
        <v>0</v>
      </c>
      <c r="CC182" s="91">
        <v>0.317</v>
      </c>
      <c r="CD182" s="4">
        <v>25.803999999999998</v>
      </c>
      <c r="CE182" s="49">
        <f t="shared" si="207"/>
        <v>81400.630914826499</v>
      </c>
      <c r="CF182" s="13">
        <f t="shared" si="209"/>
        <v>0.33700000000000002</v>
      </c>
      <c r="CG182" s="10">
        <f t="shared" si="210"/>
        <v>26.603999999999999</v>
      </c>
    </row>
    <row r="183" spans="1:85" x14ac:dyDescent="0.3">
      <c r="A183" s="66">
        <v>2022</v>
      </c>
      <c r="B183" s="67" t="s">
        <v>13</v>
      </c>
      <c r="C183" s="48">
        <v>0</v>
      </c>
      <c r="D183" s="4">
        <v>0</v>
      </c>
      <c r="E183" s="49">
        <f t="shared" si="211"/>
        <v>0</v>
      </c>
      <c r="F183" s="48">
        <v>0</v>
      </c>
      <c r="G183" s="4">
        <v>0</v>
      </c>
      <c r="H183" s="49">
        <f t="shared" si="182"/>
        <v>0</v>
      </c>
      <c r="I183" s="48">
        <v>0</v>
      </c>
      <c r="J183" s="4">
        <v>0</v>
      </c>
      <c r="K183" s="49">
        <f t="shared" si="183"/>
        <v>0</v>
      </c>
      <c r="L183" s="48">
        <v>0</v>
      </c>
      <c r="M183" s="4">
        <v>0</v>
      </c>
      <c r="N183" s="49">
        <f t="shared" si="184"/>
        <v>0</v>
      </c>
      <c r="O183" s="91">
        <v>7.0999999999999991E-4</v>
      </c>
      <c r="P183" s="4">
        <v>0.19900000000000001</v>
      </c>
      <c r="Q183" s="93">
        <f t="shared" si="185"/>
        <v>280281.69014084514</v>
      </c>
      <c r="R183" s="48">
        <v>0</v>
      </c>
      <c r="S183" s="4">
        <v>0</v>
      </c>
      <c r="T183" s="49">
        <f t="shared" si="186"/>
        <v>0</v>
      </c>
      <c r="U183" s="48">
        <v>0</v>
      </c>
      <c r="V183" s="4">
        <v>0</v>
      </c>
      <c r="W183" s="49">
        <f t="shared" si="187"/>
        <v>0</v>
      </c>
      <c r="X183" s="48">
        <v>0</v>
      </c>
      <c r="Y183" s="4">
        <v>0</v>
      </c>
      <c r="Z183" s="49">
        <f t="shared" si="188"/>
        <v>0</v>
      </c>
      <c r="AA183" s="48">
        <v>0</v>
      </c>
      <c r="AB183" s="4">
        <v>0</v>
      </c>
      <c r="AC183" s="49">
        <f t="shared" si="189"/>
        <v>0</v>
      </c>
      <c r="AD183" s="48">
        <v>0</v>
      </c>
      <c r="AE183" s="4">
        <v>0</v>
      </c>
      <c r="AF183" s="49">
        <f t="shared" si="190"/>
        <v>0</v>
      </c>
      <c r="AG183" s="48">
        <v>0</v>
      </c>
      <c r="AH183" s="4">
        <v>0</v>
      </c>
      <c r="AI183" s="49">
        <f t="shared" si="191"/>
        <v>0</v>
      </c>
      <c r="AJ183" s="48">
        <v>0</v>
      </c>
      <c r="AK183" s="4">
        <v>0</v>
      </c>
      <c r="AL183" s="49">
        <f t="shared" si="192"/>
        <v>0</v>
      </c>
      <c r="AM183" s="48">
        <v>0</v>
      </c>
      <c r="AN183" s="4">
        <v>0</v>
      </c>
      <c r="AO183" s="49">
        <f t="shared" si="193"/>
        <v>0</v>
      </c>
      <c r="AP183" s="48">
        <v>0</v>
      </c>
      <c r="AQ183" s="4">
        <v>0</v>
      </c>
      <c r="AR183" s="49">
        <f t="shared" si="194"/>
        <v>0</v>
      </c>
      <c r="AS183" s="48">
        <v>0</v>
      </c>
      <c r="AT183" s="4">
        <v>0</v>
      </c>
      <c r="AU183" s="49">
        <f t="shared" si="195"/>
        <v>0</v>
      </c>
      <c r="AV183" s="91">
        <v>5.0000000000000001E-3</v>
      </c>
      <c r="AW183" s="4">
        <v>1.25</v>
      </c>
      <c r="AX183" s="49">
        <f t="shared" si="196"/>
        <v>250000</v>
      </c>
      <c r="AY183" s="48">
        <v>0</v>
      </c>
      <c r="AZ183" s="4">
        <v>0</v>
      </c>
      <c r="BA183" s="49">
        <f t="shared" si="197"/>
        <v>0</v>
      </c>
      <c r="BB183" s="91">
        <v>2.5000000000000001E-2</v>
      </c>
      <c r="BC183" s="4">
        <v>2.75</v>
      </c>
      <c r="BD183" s="49">
        <f t="shared" si="198"/>
        <v>110000</v>
      </c>
      <c r="BE183" s="48">
        <v>0</v>
      </c>
      <c r="BF183" s="4">
        <v>0</v>
      </c>
      <c r="BG183" s="49">
        <f t="shared" si="199"/>
        <v>0</v>
      </c>
      <c r="BH183" s="48">
        <v>0</v>
      </c>
      <c r="BI183" s="4">
        <v>0</v>
      </c>
      <c r="BJ183" s="49">
        <f t="shared" si="200"/>
        <v>0</v>
      </c>
      <c r="BK183" s="48">
        <v>0</v>
      </c>
      <c r="BL183" s="4">
        <v>0</v>
      </c>
      <c r="BM183" s="49">
        <f t="shared" si="201"/>
        <v>0</v>
      </c>
      <c r="BN183" s="48">
        <v>0</v>
      </c>
      <c r="BO183" s="4">
        <v>0</v>
      </c>
      <c r="BP183" s="49">
        <f t="shared" si="202"/>
        <v>0</v>
      </c>
      <c r="BQ183" s="48">
        <v>0</v>
      </c>
      <c r="BR183" s="4">
        <v>0</v>
      </c>
      <c r="BS183" s="49">
        <f t="shared" si="203"/>
        <v>0</v>
      </c>
      <c r="BT183" s="48">
        <v>0</v>
      </c>
      <c r="BU183" s="4">
        <v>0</v>
      </c>
      <c r="BV183" s="49">
        <f t="shared" si="204"/>
        <v>0</v>
      </c>
      <c r="BW183" s="48">
        <v>0</v>
      </c>
      <c r="BX183" s="4">
        <v>0</v>
      </c>
      <c r="BY183" s="49">
        <f t="shared" si="205"/>
        <v>0</v>
      </c>
      <c r="BZ183" s="91">
        <v>30</v>
      </c>
      <c r="CA183" s="4">
        <v>628.39800000000002</v>
      </c>
      <c r="CB183" s="49">
        <f t="shared" si="206"/>
        <v>20946.599999999999</v>
      </c>
      <c r="CC183" s="91">
        <v>0.05</v>
      </c>
      <c r="CD183" s="4">
        <v>4.0430000000000001</v>
      </c>
      <c r="CE183" s="49">
        <f t="shared" si="207"/>
        <v>80860</v>
      </c>
      <c r="CF183" s="13">
        <f t="shared" si="209"/>
        <v>30.08071</v>
      </c>
      <c r="CG183" s="10">
        <f t="shared" si="210"/>
        <v>636.64</v>
      </c>
    </row>
    <row r="184" spans="1:85" x14ac:dyDescent="0.3">
      <c r="A184" s="66">
        <v>2022</v>
      </c>
      <c r="B184" s="67" t="s">
        <v>14</v>
      </c>
      <c r="C184" s="48">
        <v>0</v>
      </c>
      <c r="D184" s="4">
        <v>0</v>
      </c>
      <c r="E184" s="49">
        <f t="shared" si="211"/>
        <v>0</v>
      </c>
      <c r="F184" s="48">
        <v>0</v>
      </c>
      <c r="G184" s="4">
        <v>0</v>
      </c>
      <c r="H184" s="49">
        <f t="shared" si="182"/>
        <v>0</v>
      </c>
      <c r="I184" s="48">
        <v>0</v>
      </c>
      <c r="J184" s="4">
        <v>0</v>
      </c>
      <c r="K184" s="49">
        <f t="shared" si="183"/>
        <v>0</v>
      </c>
      <c r="L184" s="48">
        <v>0</v>
      </c>
      <c r="M184" s="4">
        <v>0</v>
      </c>
      <c r="N184" s="49">
        <f t="shared" si="184"/>
        <v>0</v>
      </c>
      <c r="O184" s="91">
        <v>0.1</v>
      </c>
      <c r="P184" s="4">
        <v>5.46</v>
      </c>
      <c r="Q184" s="49">
        <f t="shared" si="185"/>
        <v>54599.999999999993</v>
      </c>
      <c r="R184" s="48">
        <v>0</v>
      </c>
      <c r="S184" s="4">
        <v>0</v>
      </c>
      <c r="T184" s="49">
        <f t="shared" si="186"/>
        <v>0</v>
      </c>
      <c r="U184" s="48">
        <v>0</v>
      </c>
      <c r="V184" s="4">
        <v>0</v>
      </c>
      <c r="W184" s="49">
        <f t="shared" si="187"/>
        <v>0</v>
      </c>
      <c r="X184" s="48">
        <v>0</v>
      </c>
      <c r="Y184" s="4">
        <v>0</v>
      </c>
      <c r="Z184" s="49">
        <f t="shared" si="188"/>
        <v>0</v>
      </c>
      <c r="AA184" s="48">
        <v>0</v>
      </c>
      <c r="AB184" s="4">
        <v>0</v>
      </c>
      <c r="AC184" s="49">
        <f t="shared" si="189"/>
        <v>0</v>
      </c>
      <c r="AD184" s="48">
        <v>0</v>
      </c>
      <c r="AE184" s="4">
        <v>0</v>
      </c>
      <c r="AF184" s="49">
        <f t="shared" si="190"/>
        <v>0</v>
      </c>
      <c r="AG184" s="48">
        <v>0</v>
      </c>
      <c r="AH184" s="4">
        <v>0</v>
      </c>
      <c r="AI184" s="49">
        <f t="shared" si="191"/>
        <v>0</v>
      </c>
      <c r="AJ184" s="48">
        <v>0</v>
      </c>
      <c r="AK184" s="4">
        <v>0</v>
      </c>
      <c r="AL184" s="49">
        <f t="shared" si="192"/>
        <v>0</v>
      </c>
      <c r="AM184" s="48">
        <v>0</v>
      </c>
      <c r="AN184" s="4">
        <v>0</v>
      </c>
      <c r="AO184" s="49">
        <f t="shared" si="193"/>
        <v>0</v>
      </c>
      <c r="AP184" s="48">
        <v>0</v>
      </c>
      <c r="AQ184" s="4">
        <v>0</v>
      </c>
      <c r="AR184" s="49">
        <f t="shared" si="194"/>
        <v>0</v>
      </c>
      <c r="AS184" s="48">
        <v>0</v>
      </c>
      <c r="AT184" s="4">
        <v>0</v>
      </c>
      <c r="AU184" s="49">
        <f t="shared" si="195"/>
        <v>0</v>
      </c>
      <c r="AV184" s="48">
        <v>0</v>
      </c>
      <c r="AW184" s="4">
        <v>0</v>
      </c>
      <c r="AX184" s="49">
        <f t="shared" si="196"/>
        <v>0</v>
      </c>
      <c r="AY184" s="48">
        <v>0</v>
      </c>
      <c r="AZ184" s="4">
        <v>0</v>
      </c>
      <c r="BA184" s="49">
        <f t="shared" si="197"/>
        <v>0</v>
      </c>
      <c r="BB184" s="48">
        <v>0</v>
      </c>
      <c r="BC184" s="4">
        <v>0</v>
      </c>
      <c r="BD184" s="49">
        <f t="shared" si="198"/>
        <v>0</v>
      </c>
      <c r="BE184" s="48">
        <v>0</v>
      </c>
      <c r="BF184" s="4">
        <v>0</v>
      </c>
      <c r="BG184" s="49">
        <f t="shared" si="199"/>
        <v>0</v>
      </c>
      <c r="BH184" s="48">
        <v>0</v>
      </c>
      <c r="BI184" s="4">
        <v>0</v>
      </c>
      <c r="BJ184" s="49">
        <f t="shared" si="200"/>
        <v>0</v>
      </c>
      <c r="BK184" s="48">
        <v>0</v>
      </c>
      <c r="BL184" s="4">
        <v>0</v>
      </c>
      <c r="BM184" s="49">
        <f t="shared" si="201"/>
        <v>0</v>
      </c>
      <c r="BN184" s="48">
        <v>0</v>
      </c>
      <c r="BO184" s="4">
        <v>0</v>
      </c>
      <c r="BP184" s="49">
        <f t="shared" si="202"/>
        <v>0</v>
      </c>
      <c r="BQ184" s="91">
        <v>3.5000000000000003E-2</v>
      </c>
      <c r="BR184" s="4">
        <v>7.0350000000000001</v>
      </c>
      <c r="BS184" s="49">
        <f t="shared" si="203"/>
        <v>200999.99999999997</v>
      </c>
      <c r="BT184" s="48">
        <v>0</v>
      </c>
      <c r="BU184" s="4">
        <v>0</v>
      </c>
      <c r="BV184" s="49">
        <f t="shared" si="204"/>
        <v>0</v>
      </c>
      <c r="BW184" s="48">
        <v>0</v>
      </c>
      <c r="BX184" s="4">
        <v>0</v>
      </c>
      <c r="BY184" s="49">
        <f t="shared" si="205"/>
        <v>0</v>
      </c>
      <c r="BZ184" s="91">
        <v>30</v>
      </c>
      <c r="CA184" s="4">
        <v>621.31500000000005</v>
      </c>
      <c r="CB184" s="49">
        <f t="shared" si="206"/>
        <v>20710.500000000004</v>
      </c>
      <c r="CC184" s="48">
        <v>0</v>
      </c>
      <c r="CD184" s="4">
        <v>0</v>
      </c>
      <c r="CE184" s="49">
        <f t="shared" si="207"/>
        <v>0</v>
      </c>
      <c r="CF184" s="13">
        <f t="shared" si="209"/>
        <v>30.135000000000002</v>
      </c>
      <c r="CG184" s="10">
        <f t="shared" si="210"/>
        <v>633.81000000000006</v>
      </c>
    </row>
    <row r="185" spans="1:85" x14ac:dyDescent="0.3">
      <c r="A185" s="66">
        <v>2022</v>
      </c>
      <c r="B185" s="49" t="s">
        <v>15</v>
      </c>
      <c r="C185" s="48">
        <v>0</v>
      </c>
      <c r="D185" s="4">
        <v>0</v>
      </c>
      <c r="E185" s="49">
        <f t="shared" si="211"/>
        <v>0</v>
      </c>
      <c r="F185" s="48">
        <v>0</v>
      </c>
      <c r="G185" s="4">
        <v>0</v>
      </c>
      <c r="H185" s="49">
        <f t="shared" si="182"/>
        <v>0</v>
      </c>
      <c r="I185" s="48">
        <v>0</v>
      </c>
      <c r="J185" s="4">
        <v>0</v>
      </c>
      <c r="K185" s="49">
        <f t="shared" si="183"/>
        <v>0</v>
      </c>
      <c r="L185" s="48">
        <v>0</v>
      </c>
      <c r="M185" s="4">
        <v>0</v>
      </c>
      <c r="N185" s="49">
        <f t="shared" si="184"/>
        <v>0</v>
      </c>
      <c r="O185" s="48">
        <v>0</v>
      </c>
      <c r="P185" s="4">
        <v>0</v>
      </c>
      <c r="Q185" s="49">
        <f t="shared" si="185"/>
        <v>0</v>
      </c>
      <c r="R185" s="48">
        <v>0</v>
      </c>
      <c r="S185" s="4">
        <v>0</v>
      </c>
      <c r="T185" s="49">
        <f t="shared" si="186"/>
        <v>0</v>
      </c>
      <c r="U185" s="48">
        <v>0</v>
      </c>
      <c r="V185" s="4">
        <v>0</v>
      </c>
      <c r="W185" s="49">
        <f t="shared" si="187"/>
        <v>0</v>
      </c>
      <c r="X185" s="48">
        <v>0</v>
      </c>
      <c r="Y185" s="4">
        <v>0</v>
      </c>
      <c r="Z185" s="49">
        <f t="shared" si="188"/>
        <v>0</v>
      </c>
      <c r="AA185" s="48">
        <v>0</v>
      </c>
      <c r="AB185" s="4">
        <v>0</v>
      </c>
      <c r="AC185" s="49">
        <f t="shared" si="189"/>
        <v>0</v>
      </c>
      <c r="AD185" s="48">
        <v>0</v>
      </c>
      <c r="AE185" s="4">
        <v>0</v>
      </c>
      <c r="AF185" s="49">
        <f t="shared" si="190"/>
        <v>0</v>
      </c>
      <c r="AG185" s="48">
        <v>0</v>
      </c>
      <c r="AH185" s="4">
        <v>0</v>
      </c>
      <c r="AI185" s="49">
        <f t="shared" si="191"/>
        <v>0</v>
      </c>
      <c r="AJ185" s="48">
        <v>0</v>
      </c>
      <c r="AK185" s="4">
        <v>0</v>
      </c>
      <c r="AL185" s="49">
        <f t="shared" si="192"/>
        <v>0</v>
      </c>
      <c r="AM185" s="48">
        <v>0</v>
      </c>
      <c r="AN185" s="4">
        <v>0</v>
      </c>
      <c r="AO185" s="49">
        <f t="shared" si="193"/>
        <v>0</v>
      </c>
      <c r="AP185" s="48">
        <v>0</v>
      </c>
      <c r="AQ185" s="4">
        <v>0</v>
      </c>
      <c r="AR185" s="49">
        <f t="shared" si="194"/>
        <v>0</v>
      </c>
      <c r="AS185" s="48">
        <v>0</v>
      </c>
      <c r="AT185" s="4">
        <v>0</v>
      </c>
      <c r="AU185" s="49">
        <f t="shared" si="195"/>
        <v>0</v>
      </c>
      <c r="AV185" s="91">
        <v>0.5</v>
      </c>
      <c r="AW185" s="4">
        <v>22.616</v>
      </c>
      <c r="AX185" s="49">
        <f t="shared" si="196"/>
        <v>45232</v>
      </c>
      <c r="AY185" s="48">
        <v>0</v>
      </c>
      <c r="AZ185" s="4">
        <v>0</v>
      </c>
      <c r="BA185" s="49">
        <f t="shared" si="197"/>
        <v>0</v>
      </c>
      <c r="BB185" s="48">
        <v>0</v>
      </c>
      <c r="BC185" s="4">
        <v>0</v>
      </c>
      <c r="BD185" s="49">
        <f t="shared" si="198"/>
        <v>0</v>
      </c>
      <c r="BE185" s="48">
        <v>0</v>
      </c>
      <c r="BF185" s="4">
        <v>0</v>
      </c>
      <c r="BG185" s="49">
        <f t="shared" si="199"/>
        <v>0</v>
      </c>
      <c r="BH185" s="48">
        <v>0</v>
      </c>
      <c r="BI185" s="4">
        <v>0</v>
      </c>
      <c r="BJ185" s="49">
        <f t="shared" si="200"/>
        <v>0</v>
      </c>
      <c r="BK185" s="91">
        <v>35.5</v>
      </c>
      <c r="BL185" s="4">
        <v>628.24</v>
      </c>
      <c r="BM185" s="49">
        <f t="shared" si="201"/>
        <v>17696.901408450703</v>
      </c>
      <c r="BN185" s="48">
        <v>0</v>
      </c>
      <c r="BO185" s="4">
        <v>0</v>
      </c>
      <c r="BP185" s="49">
        <f t="shared" si="202"/>
        <v>0</v>
      </c>
      <c r="BQ185" s="48">
        <v>0</v>
      </c>
      <c r="BR185" s="4">
        <v>0</v>
      </c>
      <c r="BS185" s="49">
        <f t="shared" si="203"/>
        <v>0</v>
      </c>
      <c r="BT185" s="48">
        <v>0</v>
      </c>
      <c r="BU185" s="4">
        <v>0</v>
      </c>
      <c r="BV185" s="49">
        <f t="shared" si="204"/>
        <v>0</v>
      </c>
      <c r="BW185" s="48">
        <v>0</v>
      </c>
      <c r="BX185" s="4">
        <v>0</v>
      </c>
      <c r="BY185" s="49">
        <f t="shared" si="205"/>
        <v>0</v>
      </c>
      <c r="BZ185" s="91">
        <v>4467.95</v>
      </c>
      <c r="CA185" s="4">
        <v>80359.947</v>
      </c>
      <c r="CB185" s="49">
        <f t="shared" si="206"/>
        <v>17985.865329737349</v>
      </c>
      <c r="CC185" s="91">
        <v>102.95</v>
      </c>
      <c r="CD185" s="4">
        <v>1948.6859999999999</v>
      </c>
      <c r="CE185" s="49">
        <f t="shared" si="207"/>
        <v>18928.470131131613</v>
      </c>
      <c r="CF185" s="13">
        <f t="shared" si="209"/>
        <v>4606.8999999999996</v>
      </c>
      <c r="CG185" s="10">
        <f t="shared" si="210"/>
        <v>82959.489000000001</v>
      </c>
    </row>
    <row r="186" spans="1:85" x14ac:dyDescent="0.3">
      <c r="A186" s="66">
        <v>2022</v>
      </c>
      <c r="B186" s="67" t="s">
        <v>16</v>
      </c>
      <c r="C186" s="48">
        <v>0</v>
      </c>
      <c r="D186" s="4">
        <v>0</v>
      </c>
      <c r="E186" s="49">
        <f t="shared" si="211"/>
        <v>0</v>
      </c>
      <c r="F186" s="48">
        <v>0</v>
      </c>
      <c r="G186" s="4">
        <v>0</v>
      </c>
      <c r="H186" s="49">
        <f t="shared" si="182"/>
        <v>0</v>
      </c>
      <c r="I186" s="48">
        <v>0</v>
      </c>
      <c r="J186" s="4">
        <v>0</v>
      </c>
      <c r="K186" s="49">
        <f t="shared" si="183"/>
        <v>0</v>
      </c>
      <c r="L186" s="48">
        <v>0</v>
      </c>
      <c r="M186" s="4">
        <v>0</v>
      </c>
      <c r="N186" s="49">
        <f t="shared" si="184"/>
        <v>0</v>
      </c>
      <c r="O186" s="48">
        <v>0</v>
      </c>
      <c r="P186" s="4">
        <v>0</v>
      </c>
      <c r="Q186" s="49">
        <f t="shared" si="185"/>
        <v>0</v>
      </c>
      <c r="R186" s="48">
        <v>0</v>
      </c>
      <c r="S186" s="4">
        <v>0</v>
      </c>
      <c r="T186" s="49">
        <f t="shared" si="186"/>
        <v>0</v>
      </c>
      <c r="U186" s="48">
        <v>0</v>
      </c>
      <c r="V186" s="4">
        <v>0</v>
      </c>
      <c r="W186" s="49">
        <f t="shared" si="187"/>
        <v>0</v>
      </c>
      <c r="X186" s="48">
        <v>0</v>
      </c>
      <c r="Y186" s="4">
        <v>0</v>
      </c>
      <c r="Z186" s="49">
        <f t="shared" si="188"/>
        <v>0</v>
      </c>
      <c r="AA186" s="48">
        <v>0</v>
      </c>
      <c r="AB186" s="4">
        <v>0</v>
      </c>
      <c r="AC186" s="49">
        <f t="shared" si="189"/>
        <v>0</v>
      </c>
      <c r="AD186" s="48">
        <v>0</v>
      </c>
      <c r="AE186" s="4">
        <v>0</v>
      </c>
      <c r="AF186" s="49">
        <f t="shared" si="190"/>
        <v>0</v>
      </c>
      <c r="AG186" s="48">
        <v>0</v>
      </c>
      <c r="AH186" s="4">
        <v>0</v>
      </c>
      <c r="AI186" s="49">
        <f t="shared" si="191"/>
        <v>0</v>
      </c>
      <c r="AJ186" s="48">
        <v>0</v>
      </c>
      <c r="AK186" s="4">
        <v>0</v>
      </c>
      <c r="AL186" s="49">
        <f t="shared" si="192"/>
        <v>0</v>
      </c>
      <c r="AM186" s="48">
        <v>0</v>
      </c>
      <c r="AN186" s="4">
        <v>0</v>
      </c>
      <c r="AO186" s="49">
        <f t="shared" si="193"/>
        <v>0</v>
      </c>
      <c r="AP186" s="48">
        <v>0</v>
      </c>
      <c r="AQ186" s="4">
        <v>0</v>
      </c>
      <c r="AR186" s="49">
        <f t="shared" si="194"/>
        <v>0</v>
      </c>
      <c r="AS186" s="48">
        <v>0</v>
      </c>
      <c r="AT186" s="4">
        <v>0</v>
      </c>
      <c r="AU186" s="49">
        <f t="shared" si="195"/>
        <v>0</v>
      </c>
      <c r="AV186" s="48">
        <v>0</v>
      </c>
      <c r="AW186" s="4">
        <v>0</v>
      </c>
      <c r="AX186" s="49">
        <f t="shared" si="196"/>
        <v>0</v>
      </c>
      <c r="AY186" s="48">
        <v>0</v>
      </c>
      <c r="AZ186" s="4">
        <v>0</v>
      </c>
      <c r="BA186" s="49">
        <f t="shared" si="197"/>
        <v>0</v>
      </c>
      <c r="BB186" s="48">
        <v>0</v>
      </c>
      <c r="BC186" s="4">
        <v>0</v>
      </c>
      <c r="BD186" s="49">
        <f t="shared" si="198"/>
        <v>0</v>
      </c>
      <c r="BE186" s="48">
        <v>0</v>
      </c>
      <c r="BF186" s="4">
        <v>0</v>
      </c>
      <c r="BG186" s="49">
        <f t="shared" si="199"/>
        <v>0</v>
      </c>
      <c r="BH186" s="91">
        <v>0.2</v>
      </c>
      <c r="BI186" s="4">
        <v>8.9700000000000006</v>
      </c>
      <c r="BJ186" s="49">
        <f t="shared" si="200"/>
        <v>44850</v>
      </c>
      <c r="BK186" s="91">
        <v>6.3200000000000001E-3</v>
      </c>
      <c r="BL186" s="4">
        <v>1.0649999999999999</v>
      </c>
      <c r="BM186" s="49">
        <f t="shared" si="201"/>
        <v>168512.65822784806</v>
      </c>
      <c r="BN186" s="48">
        <v>0</v>
      </c>
      <c r="BO186" s="4">
        <v>0</v>
      </c>
      <c r="BP186" s="49">
        <f t="shared" si="202"/>
        <v>0</v>
      </c>
      <c r="BQ186" s="48">
        <v>0</v>
      </c>
      <c r="BR186" s="4">
        <v>0</v>
      </c>
      <c r="BS186" s="49">
        <f t="shared" si="203"/>
        <v>0</v>
      </c>
      <c r="BT186" s="48">
        <v>0</v>
      </c>
      <c r="BU186" s="4">
        <v>0</v>
      </c>
      <c r="BV186" s="49">
        <f t="shared" si="204"/>
        <v>0</v>
      </c>
      <c r="BW186" s="48">
        <v>0</v>
      </c>
      <c r="BX186" s="4">
        <v>0</v>
      </c>
      <c r="BY186" s="49">
        <f t="shared" si="205"/>
        <v>0</v>
      </c>
      <c r="BZ186" s="91">
        <v>1714.75</v>
      </c>
      <c r="CA186" s="4">
        <v>31021.832999999999</v>
      </c>
      <c r="CB186" s="49">
        <f t="shared" si="206"/>
        <v>18091.169558244641</v>
      </c>
      <c r="CC186" s="91">
        <v>104</v>
      </c>
      <c r="CD186" s="4">
        <v>1537.7670000000001</v>
      </c>
      <c r="CE186" s="49">
        <f t="shared" si="207"/>
        <v>14786.221153846154</v>
      </c>
      <c r="CF186" s="13">
        <f t="shared" si="209"/>
        <v>1818.95632</v>
      </c>
      <c r="CG186" s="10">
        <f t="shared" si="210"/>
        <v>32569.634999999998</v>
      </c>
    </row>
    <row r="187" spans="1:85" ht="15" thickBot="1" x14ac:dyDescent="0.35">
      <c r="A187" s="80"/>
      <c r="B187" s="83" t="s">
        <v>17</v>
      </c>
      <c r="C187" s="84">
        <f t="shared" ref="C187:D187" si="212">SUM(C175:C186)</f>
        <v>0</v>
      </c>
      <c r="D187" s="85">
        <f t="shared" si="212"/>
        <v>0</v>
      </c>
      <c r="E187" s="51"/>
      <c r="F187" s="84">
        <f t="shared" ref="F187:G187" si="213">SUM(F175:F186)</f>
        <v>0</v>
      </c>
      <c r="G187" s="85">
        <f t="shared" si="213"/>
        <v>0</v>
      </c>
      <c r="H187" s="51"/>
      <c r="I187" s="84">
        <f t="shared" ref="I187:J187" si="214">SUM(I175:I186)</f>
        <v>0</v>
      </c>
      <c r="J187" s="85">
        <f t="shared" si="214"/>
        <v>0</v>
      </c>
      <c r="K187" s="51"/>
      <c r="L187" s="84">
        <f t="shared" ref="L187:M187" si="215">SUM(L175:L186)</f>
        <v>0</v>
      </c>
      <c r="M187" s="85">
        <f t="shared" si="215"/>
        <v>0</v>
      </c>
      <c r="N187" s="51"/>
      <c r="O187" s="84">
        <f t="shared" ref="O187:P187" si="216">SUM(O175:O186)</f>
        <v>0.47487999999999997</v>
      </c>
      <c r="P187" s="85">
        <f t="shared" si="216"/>
        <v>13.838999999999999</v>
      </c>
      <c r="Q187" s="51"/>
      <c r="R187" s="84">
        <f t="shared" ref="R187:S187" si="217">SUM(R175:R186)</f>
        <v>0</v>
      </c>
      <c r="S187" s="85">
        <f t="shared" si="217"/>
        <v>0</v>
      </c>
      <c r="T187" s="51"/>
      <c r="U187" s="84">
        <f t="shared" ref="U187:V187" si="218">SUM(U175:U186)</f>
        <v>0</v>
      </c>
      <c r="V187" s="85">
        <f t="shared" si="218"/>
        <v>0</v>
      </c>
      <c r="W187" s="51"/>
      <c r="X187" s="84">
        <f t="shared" ref="X187:Y187" si="219">SUM(X175:X186)</f>
        <v>0</v>
      </c>
      <c r="Y187" s="85">
        <f t="shared" si="219"/>
        <v>0</v>
      </c>
      <c r="Z187" s="51"/>
      <c r="AA187" s="84">
        <f t="shared" ref="AA187:AB187" si="220">SUM(AA175:AA186)</f>
        <v>34</v>
      </c>
      <c r="AB187" s="85">
        <f t="shared" si="220"/>
        <v>236.3</v>
      </c>
      <c r="AC187" s="51"/>
      <c r="AD187" s="84">
        <f t="shared" ref="AD187:AE187" si="221">SUM(AD175:AD186)</f>
        <v>0</v>
      </c>
      <c r="AE187" s="85">
        <f t="shared" si="221"/>
        <v>0</v>
      </c>
      <c r="AF187" s="51"/>
      <c r="AG187" s="84">
        <f t="shared" ref="AG187:AH187" si="222">SUM(AG175:AG186)</f>
        <v>0</v>
      </c>
      <c r="AH187" s="85">
        <f t="shared" si="222"/>
        <v>0</v>
      </c>
      <c r="AI187" s="51"/>
      <c r="AJ187" s="84">
        <f t="shared" ref="AJ187:AK187" si="223">SUM(AJ175:AJ186)</f>
        <v>0</v>
      </c>
      <c r="AK187" s="85">
        <f t="shared" si="223"/>
        <v>0</v>
      </c>
      <c r="AL187" s="51"/>
      <c r="AM187" s="84">
        <f t="shared" ref="AM187:AN187" si="224">SUM(AM175:AM186)</f>
        <v>0</v>
      </c>
      <c r="AN187" s="85">
        <f t="shared" si="224"/>
        <v>0</v>
      </c>
      <c r="AO187" s="51"/>
      <c r="AP187" s="84">
        <f t="shared" ref="AP187:AQ187" si="225">SUM(AP175:AP186)</f>
        <v>0</v>
      </c>
      <c r="AQ187" s="85">
        <f t="shared" si="225"/>
        <v>0</v>
      </c>
      <c r="AR187" s="51"/>
      <c r="AS187" s="84">
        <f t="shared" ref="AS187:AT187" si="226">SUM(AS175:AS186)</f>
        <v>0</v>
      </c>
      <c r="AT187" s="85">
        <f t="shared" si="226"/>
        <v>0</v>
      </c>
      <c r="AU187" s="51"/>
      <c r="AV187" s="84">
        <f t="shared" ref="AV187:AW187" si="227">SUM(AV175:AV186)</f>
        <v>2.0249999999999999</v>
      </c>
      <c r="AW187" s="85">
        <f t="shared" si="227"/>
        <v>40.195</v>
      </c>
      <c r="AX187" s="51"/>
      <c r="AY187" s="84">
        <f t="shared" ref="AY187:AZ187" si="228">SUM(AY175:AY186)</f>
        <v>0</v>
      </c>
      <c r="AZ187" s="85">
        <f t="shared" si="228"/>
        <v>0</v>
      </c>
      <c r="BA187" s="51"/>
      <c r="BB187" s="84">
        <f t="shared" ref="BB187:BC187" si="229">SUM(BB175:BB186)</f>
        <v>0.125</v>
      </c>
      <c r="BC187" s="85">
        <f t="shared" si="229"/>
        <v>8.25</v>
      </c>
      <c r="BD187" s="51"/>
      <c r="BE187" s="84">
        <f t="shared" ref="BE187:BF187" si="230">SUM(BE175:BE186)</f>
        <v>0</v>
      </c>
      <c r="BF187" s="85">
        <f t="shared" si="230"/>
        <v>0</v>
      </c>
      <c r="BG187" s="51"/>
      <c r="BH187" s="84">
        <f t="shared" ref="BH187:BI187" si="231">SUM(BH175:BH186)</f>
        <v>0.2</v>
      </c>
      <c r="BI187" s="85">
        <f t="shared" si="231"/>
        <v>8.9700000000000006</v>
      </c>
      <c r="BJ187" s="51"/>
      <c r="BK187" s="84">
        <f t="shared" ref="BK187:BL187" si="232">SUM(BK175:BK186)</f>
        <v>35.507370000000002</v>
      </c>
      <c r="BL187" s="85">
        <f t="shared" si="232"/>
        <v>629.51800000000003</v>
      </c>
      <c r="BM187" s="51"/>
      <c r="BN187" s="84">
        <f t="shared" ref="BN187:BO187" si="233">SUM(BN175:BN186)</f>
        <v>0</v>
      </c>
      <c r="BO187" s="85">
        <f t="shared" si="233"/>
        <v>0</v>
      </c>
      <c r="BP187" s="51"/>
      <c r="BQ187" s="84">
        <f t="shared" ref="BQ187:BR187" si="234">SUM(BQ175:BQ186)</f>
        <v>3.5000000000000003E-2</v>
      </c>
      <c r="BR187" s="85">
        <f t="shared" si="234"/>
        <v>7.0350000000000001</v>
      </c>
      <c r="BS187" s="51"/>
      <c r="BT187" s="84">
        <f t="shared" ref="BT187:BU187" si="235">SUM(BT175:BT186)</f>
        <v>0</v>
      </c>
      <c r="BU187" s="85">
        <f t="shared" si="235"/>
        <v>0</v>
      </c>
      <c r="BV187" s="51"/>
      <c r="BW187" s="84">
        <f t="shared" ref="BW187:BX187" si="236">SUM(BW175:BW186)</f>
        <v>0</v>
      </c>
      <c r="BX187" s="85">
        <f t="shared" si="236"/>
        <v>0</v>
      </c>
      <c r="BY187" s="51"/>
      <c r="BZ187" s="84">
        <f t="shared" ref="BZ187:CA187" si="237">SUM(BZ175:BZ186)</f>
        <v>6953.7</v>
      </c>
      <c r="CA187" s="85">
        <f t="shared" si="237"/>
        <v>124555.95599999999</v>
      </c>
      <c r="CB187" s="51"/>
      <c r="CC187" s="84">
        <f t="shared" ref="CC187:CD187" si="238">SUM(CC175:CC186)</f>
        <v>207.69200000000001</v>
      </c>
      <c r="CD187" s="85">
        <f t="shared" si="238"/>
        <v>3546.75</v>
      </c>
      <c r="CE187" s="51"/>
      <c r="CF187" s="42">
        <f t="shared" si="209"/>
        <v>7233.7592500000001</v>
      </c>
      <c r="CG187" s="43">
        <f t="shared" si="210"/>
        <v>129046.81299999999</v>
      </c>
    </row>
    <row r="188" spans="1:85" x14ac:dyDescent="0.3">
      <c r="A188" s="66">
        <v>2023</v>
      </c>
      <c r="B188" s="67" t="s">
        <v>5</v>
      </c>
      <c r="C188" s="48">
        <v>0</v>
      </c>
      <c r="D188" s="4">
        <v>0</v>
      </c>
      <c r="E188" s="49">
        <f>IF(C188=0,0,D188/C188*1000)</f>
        <v>0</v>
      </c>
      <c r="F188" s="48">
        <v>0</v>
      </c>
      <c r="G188" s="4">
        <v>0</v>
      </c>
      <c r="H188" s="49">
        <f t="shared" ref="H188:H199" si="239">IF(F188=0,0,G188/F188*1000)</f>
        <v>0</v>
      </c>
      <c r="I188" s="48">
        <v>0</v>
      </c>
      <c r="J188" s="4">
        <v>0</v>
      </c>
      <c r="K188" s="49">
        <f t="shared" ref="K188:K199" si="240">IF(I188=0,0,J188/I188*1000)</f>
        <v>0</v>
      </c>
      <c r="L188" s="48">
        <v>0</v>
      </c>
      <c r="M188" s="4">
        <v>0</v>
      </c>
      <c r="N188" s="49">
        <f t="shared" ref="N188:N199" si="241">IF(L188=0,0,M188/L188*1000)</f>
        <v>0</v>
      </c>
      <c r="O188" s="91">
        <v>34</v>
      </c>
      <c r="P188" s="4">
        <v>353.94</v>
      </c>
      <c r="Q188" s="49">
        <f t="shared" ref="Q188:Q199" si="242">IF(O188=0,0,P188/O188*1000)</f>
        <v>10410</v>
      </c>
      <c r="R188" s="48">
        <v>0</v>
      </c>
      <c r="S188" s="4">
        <v>0</v>
      </c>
      <c r="T188" s="49">
        <f t="shared" ref="T188:T199" si="243">IF(R188=0,0,S188/R188*1000)</f>
        <v>0</v>
      </c>
      <c r="U188" s="48">
        <v>0</v>
      </c>
      <c r="V188" s="4">
        <v>0</v>
      </c>
      <c r="W188" s="49">
        <f t="shared" ref="W188:W199" si="244">IF(U188=0,0,V188/U188*1000)</f>
        <v>0</v>
      </c>
      <c r="X188" s="48">
        <v>0</v>
      </c>
      <c r="Y188" s="4">
        <v>0</v>
      </c>
      <c r="Z188" s="49">
        <f t="shared" ref="Z188:Z199" si="245">IF(X188=0,0,Y188/X188*1000)</f>
        <v>0</v>
      </c>
      <c r="AA188" s="48">
        <v>0</v>
      </c>
      <c r="AB188" s="4">
        <v>0</v>
      </c>
      <c r="AC188" s="49">
        <f t="shared" ref="AC188:AC199" si="246">IF(AA188=0,0,AB188/AA188*1000)</f>
        <v>0</v>
      </c>
      <c r="AD188" s="48">
        <v>0</v>
      </c>
      <c r="AE188" s="4">
        <v>0</v>
      </c>
      <c r="AF188" s="49">
        <f t="shared" ref="AF188:AF199" si="247">IF(AD188=0,0,AE188/AD188*1000)</f>
        <v>0</v>
      </c>
      <c r="AG188" s="48">
        <v>0</v>
      </c>
      <c r="AH188" s="4">
        <v>0</v>
      </c>
      <c r="AI188" s="49">
        <f t="shared" ref="AI188:AI199" si="248">IF(AG188=0,0,AH188/AG188*1000)</f>
        <v>0</v>
      </c>
      <c r="AJ188" s="48">
        <v>0</v>
      </c>
      <c r="AK188" s="4">
        <v>0</v>
      </c>
      <c r="AL188" s="49">
        <f t="shared" ref="AL188:AL199" si="249">IF(AJ188=0,0,AK188/AJ188*1000)</f>
        <v>0</v>
      </c>
      <c r="AM188" s="48">
        <v>0</v>
      </c>
      <c r="AN188" s="4">
        <v>0</v>
      </c>
      <c r="AO188" s="49">
        <f t="shared" ref="AO188:AO199" si="250">IF(AM188=0,0,AN188/AM188*1000)</f>
        <v>0</v>
      </c>
      <c r="AP188" s="48">
        <v>0</v>
      </c>
      <c r="AQ188" s="4">
        <v>0</v>
      </c>
      <c r="AR188" s="49">
        <f t="shared" ref="AR188:AR199" si="251">IF(AP188=0,0,AQ188/AP188*1000)</f>
        <v>0</v>
      </c>
      <c r="AS188" s="48">
        <v>0</v>
      </c>
      <c r="AT188" s="4">
        <v>0</v>
      </c>
      <c r="AU188" s="49">
        <f t="shared" ref="AU188:AU199" si="252">IF(AS188=0,0,AT188/AS188*1000)</f>
        <v>0</v>
      </c>
      <c r="AV188" s="48">
        <v>0</v>
      </c>
      <c r="AW188" s="4">
        <v>0</v>
      </c>
      <c r="AX188" s="49">
        <f t="shared" ref="AX188:AX199" si="253">IF(AV188=0,0,AW188/AV188*1000)</f>
        <v>0</v>
      </c>
      <c r="AY188" s="48">
        <v>0</v>
      </c>
      <c r="AZ188" s="4">
        <v>0</v>
      </c>
      <c r="BA188" s="49">
        <f t="shared" ref="BA188:BA199" si="254">IF(AY188=0,0,AZ188/AY188*1000)</f>
        <v>0</v>
      </c>
      <c r="BB188" s="48">
        <v>0</v>
      </c>
      <c r="BC188" s="4">
        <v>0</v>
      </c>
      <c r="BD188" s="49">
        <f t="shared" ref="BD188:BD199" si="255">IF(BB188=0,0,BC188/BB188*1000)</f>
        <v>0</v>
      </c>
      <c r="BE188" s="48">
        <v>0</v>
      </c>
      <c r="BF188" s="4">
        <v>0</v>
      </c>
      <c r="BG188" s="49">
        <f t="shared" ref="BG188:BG199" si="256">IF(BE188=0,0,BF188/BE188*1000)</f>
        <v>0</v>
      </c>
      <c r="BH188" s="48">
        <v>0</v>
      </c>
      <c r="BI188" s="4">
        <v>0</v>
      </c>
      <c r="BJ188" s="49">
        <f t="shared" ref="BJ188:BJ199" si="257">IF(BH188=0,0,BI188/BH188*1000)</f>
        <v>0</v>
      </c>
      <c r="BK188" s="48">
        <v>0</v>
      </c>
      <c r="BL188" s="4">
        <v>0</v>
      </c>
      <c r="BM188" s="49">
        <f t="shared" ref="BM188:BM199" si="258">IF(BK188=0,0,BL188/BK188*1000)</f>
        <v>0</v>
      </c>
      <c r="BN188" s="48">
        <v>0</v>
      </c>
      <c r="BO188" s="4">
        <v>0</v>
      </c>
      <c r="BP188" s="49">
        <f t="shared" ref="BP188:BP199" si="259">IF(BN188=0,0,BO188/BN188*1000)</f>
        <v>0</v>
      </c>
      <c r="BQ188" s="48">
        <v>0</v>
      </c>
      <c r="BR188" s="4">
        <v>0</v>
      </c>
      <c r="BS188" s="49">
        <f t="shared" ref="BS188:BS199" si="260">IF(BQ188=0,0,BR188/BQ188*1000)</f>
        <v>0</v>
      </c>
      <c r="BT188" s="48">
        <v>0</v>
      </c>
      <c r="BU188" s="4">
        <v>0</v>
      </c>
      <c r="BV188" s="49">
        <f t="shared" ref="BV188:BV199" si="261">IF(BT188=0,0,BU188/BT188*1000)</f>
        <v>0</v>
      </c>
      <c r="BW188" s="91">
        <v>4.3181099999999999</v>
      </c>
      <c r="BX188" s="4">
        <v>99.4</v>
      </c>
      <c r="BY188" s="49">
        <f t="shared" ref="BY188:BY199" si="262">IF(BW188=0,0,BX188/BW188*1000)</f>
        <v>23019.330216228864</v>
      </c>
      <c r="BZ188" s="91">
        <v>614.54999999999995</v>
      </c>
      <c r="CA188" s="4">
        <v>10806.866</v>
      </c>
      <c r="CB188" s="49">
        <f t="shared" ref="CB188:CB199" si="263">IF(BZ188=0,0,CA188/BZ188*1000)</f>
        <v>17585.006915629325</v>
      </c>
      <c r="CC188" s="91">
        <v>35</v>
      </c>
      <c r="CD188" s="4">
        <v>460.13600000000002</v>
      </c>
      <c r="CE188" s="49">
        <f t="shared" ref="CE188:CE199" si="264">IF(CC188=0,0,CD188/CC188*1000)</f>
        <v>13146.742857142857</v>
      </c>
      <c r="CF188" s="13">
        <f>SUMIF($C$5:$CE$5,"Ton",C188:CE188)</f>
        <v>687.86811</v>
      </c>
      <c r="CG188" s="10">
        <f>SUMIF($C$5:$CE$5,"F*",C188:CE188)</f>
        <v>11720.342000000001</v>
      </c>
    </row>
    <row r="189" spans="1:85" x14ac:dyDescent="0.3">
      <c r="A189" s="66">
        <v>2023</v>
      </c>
      <c r="B189" s="67" t="s">
        <v>6</v>
      </c>
      <c r="C189" s="48">
        <v>0</v>
      </c>
      <c r="D189" s="4">
        <v>0</v>
      </c>
      <c r="E189" s="49">
        <f t="shared" ref="E189:E190" si="265">IF(C189=0,0,D189/C189*1000)</f>
        <v>0</v>
      </c>
      <c r="F189" s="48">
        <v>0</v>
      </c>
      <c r="G189" s="4">
        <v>0</v>
      </c>
      <c r="H189" s="49">
        <f t="shared" si="239"/>
        <v>0</v>
      </c>
      <c r="I189" s="48">
        <v>0</v>
      </c>
      <c r="J189" s="4">
        <v>0</v>
      </c>
      <c r="K189" s="49">
        <f t="shared" si="240"/>
        <v>0</v>
      </c>
      <c r="L189" s="48">
        <v>0</v>
      </c>
      <c r="M189" s="4">
        <v>0</v>
      </c>
      <c r="N189" s="49">
        <f t="shared" si="241"/>
        <v>0</v>
      </c>
      <c r="O189" s="91">
        <v>27.64357</v>
      </c>
      <c r="P189" s="4">
        <v>277.86500000000001</v>
      </c>
      <c r="Q189" s="49">
        <f t="shared" si="242"/>
        <v>10051.704609788099</v>
      </c>
      <c r="R189" s="48">
        <v>0</v>
      </c>
      <c r="S189" s="4">
        <v>0</v>
      </c>
      <c r="T189" s="49">
        <f t="shared" si="243"/>
        <v>0</v>
      </c>
      <c r="U189" s="48">
        <v>0</v>
      </c>
      <c r="V189" s="4">
        <v>0</v>
      </c>
      <c r="W189" s="49">
        <f t="shared" si="244"/>
        <v>0</v>
      </c>
      <c r="X189" s="48">
        <v>0</v>
      </c>
      <c r="Y189" s="4">
        <v>0</v>
      </c>
      <c r="Z189" s="49">
        <f t="shared" si="245"/>
        <v>0</v>
      </c>
      <c r="AA189" s="48">
        <v>0</v>
      </c>
      <c r="AB189" s="4">
        <v>0</v>
      </c>
      <c r="AC189" s="49">
        <f t="shared" si="246"/>
        <v>0</v>
      </c>
      <c r="AD189" s="48">
        <v>0</v>
      </c>
      <c r="AE189" s="4">
        <v>0</v>
      </c>
      <c r="AF189" s="49">
        <f t="shared" si="247"/>
        <v>0</v>
      </c>
      <c r="AG189" s="48">
        <v>0</v>
      </c>
      <c r="AH189" s="4">
        <v>0</v>
      </c>
      <c r="AI189" s="49">
        <f t="shared" si="248"/>
        <v>0</v>
      </c>
      <c r="AJ189" s="48">
        <v>0</v>
      </c>
      <c r="AK189" s="4">
        <v>0</v>
      </c>
      <c r="AL189" s="49">
        <f t="shared" si="249"/>
        <v>0</v>
      </c>
      <c r="AM189" s="48">
        <v>0</v>
      </c>
      <c r="AN189" s="4">
        <v>0</v>
      </c>
      <c r="AO189" s="49">
        <f t="shared" si="250"/>
        <v>0</v>
      </c>
      <c r="AP189" s="48">
        <v>0</v>
      </c>
      <c r="AQ189" s="4">
        <v>0</v>
      </c>
      <c r="AR189" s="49">
        <f t="shared" si="251"/>
        <v>0</v>
      </c>
      <c r="AS189" s="48">
        <v>0</v>
      </c>
      <c r="AT189" s="4">
        <v>0</v>
      </c>
      <c r="AU189" s="49">
        <f t="shared" si="252"/>
        <v>0</v>
      </c>
      <c r="AV189" s="48">
        <v>0</v>
      </c>
      <c r="AW189" s="4">
        <v>0</v>
      </c>
      <c r="AX189" s="49">
        <f t="shared" si="253"/>
        <v>0</v>
      </c>
      <c r="AY189" s="48">
        <v>0</v>
      </c>
      <c r="AZ189" s="4">
        <v>0</v>
      </c>
      <c r="BA189" s="49">
        <f t="shared" si="254"/>
        <v>0</v>
      </c>
      <c r="BB189" s="48">
        <v>0</v>
      </c>
      <c r="BC189" s="4">
        <v>0</v>
      </c>
      <c r="BD189" s="49">
        <f t="shared" si="255"/>
        <v>0</v>
      </c>
      <c r="BE189" s="48">
        <v>0</v>
      </c>
      <c r="BF189" s="4">
        <v>0</v>
      </c>
      <c r="BG189" s="49">
        <f t="shared" si="256"/>
        <v>0</v>
      </c>
      <c r="BH189" s="48">
        <v>0</v>
      </c>
      <c r="BI189" s="4">
        <v>0</v>
      </c>
      <c r="BJ189" s="49">
        <f t="shared" si="257"/>
        <v>0</v>
      </c>
      <c r="BK189" s="48">
        <v>0</v>
      </c>
      <c r="BL189" s="4">
        <v>0</v>
      </c>
      <c r="BM189" s="49">
        <f t="shared" si="258"/>
        <v>0</v>
      </c>
      <c r="BN189" s="48">
        <v>0</v>
      </c>
      <c r="BO189" s="4">
        <v>0</v>
      </c>
      <c r="BP189" s="49">
        <f t="shared" si="259"/>
        <v>0</v>
      </c>
      <c r="BQ189" s="48">
        <v>0</v>
      </c>
      <c r="BR189" s="4">
        <v>0</v>
      </c>
      <c r="BS189" s="49">
        <f t="shared" si="260"/>
        <v>0</v>
      </c>
      <c r="BT189" s="48">
        <v>0</v>
      </c>
      <c r="BU189" s="4">
        <v>0</v>
      </c>
      <c r="BV189" s="49">
        <f t="shared" si="261"/>
        <v>0</v>
      </c>
      <c r="BW189" s="91">
        <v>4.9800000000000001E-3</v>
      </c>
      <c r="BX189" s="4">
        <v>99.4</v>
      </c>
      <c r="BY189" s="49">
        <f t="shared" si="262"/>
        <v>19959839.35742972</v>
      </c>
      <c r="BZ189" s="91">
        <v>34</v>
      </c>
      <c r="CA189" s="4">
        <v>431.86200000000002</v>
      </c>
      <c r="CB189" s="49">
        <f t="shared" si="263"/>
        <v>12701.823529411766</v>
      </c>
      <c r="CC189" s="91">
        <v>34</v>
      </c>
      <c r="CD189" s="4">
        <v>478.86500000000001</v>
      </c>
      <c r="CE189" s="49">
        <f t="shared" si="264"/>
        <v>14084.264705882353</v>
      </c>
      <c r="CF189" s="13">
        <f t="shared" ref="CF189:CF200" si="266">SUMIF($C$5:$CE$5,"Ton",C189:CE189)</f>
        <v>95.64855</v>
      </c>
      <c r="CG189" s="10">
        <f t="shared" ref="CG189:CG200" si="267">SUMIF($C$5:$CE$5,"F*",C189:CE189)</f>
        <v>1287.992</v>
      </c>
    </row>
    <row r="190" spans="1:85" x14ac:dyDescent="0.3">
      <c r="A190" s="66">
        <v>2023</v>
      </c>
      <c r="B190" s="67" t="s">
        <v>7</v>
      </c>
      <c r="C190" s="48">
        <v>0</v>
      </c>
      <c r="D190" s="4">
        <v>0</v>
      </c>
      <c r="E190" s="49">
        <f t="shared" si="265"/>
        <v>0</v>
      </c>
      <c r="F190" s="48">
        <v>0</v>
      </c>
      <c r="G190" s="4">
        <v>0</v>
      </c>
      <c r="H190" s="49">
        <f t="shared" si="239"/>
        <v>0</v>
      </c>
      <c r="I190" s="48">
        <v>0</v>
      </c>
      <c r="J190" s="4">
        <v>0</v>
      </c>
      <c r="K190" s="49">
        <f t="shared" si="240"/>
        <v>0</v>
      </c>
      <c r="L190" s="48">
        <v>0</v>
      </c>
      <c r="M190" s="4">
        <v>0</v>
      </c>
      <c r="N190" s="49">
        <f t="shared" si="241"/>
        <v>0</v>
      </c>
      <c r="O190" s="91">
        <v>34</v>
      </c>
      <c r="P190" s="4">
        <v>367.54</v>
      </c>
      <c r="Q190" s="49">
        <f t="shared" si="242"/>
        <v>10810</v>
      </c>
      <c r="R190" s="48">
        <v>0</v>
      </c>
      <c r="S190" s="4">
        <v>0</v>
      </c>
      <c r="T190" s="49">
        <f t="shared" si="243"/>
        <v>0</v>
      </c>
      <c r="U190" s="48">
        <v>0</v>
      </c>
      <c r="V190" s="4">
        <v>0</v>
      </c>
      <c r="W190" s="49">
        <f t="shared" si="244"/>
        <v>0</v>
      </c>
      <c r="X190" s="48">
        <v>0</v>
      </c>
      <c r="Y190" s="4">
        <v>0</v>
      </c>
      <c r="Z190" s="49">
        <f t="shared" si="245"/>
        <v>0</v>
      </c>
      <c r="AA190" s="48">
        <v>0</v>
      </c>
      <c r="AB190" s="4">
        <v>0</v>
      </c>
      <c r="AC190" s="49">
        <f t="shared" si="246"/>
        <v>0</v>
      </c>
      <c r="AD190" s="48">
        <v>0</v>
      </c>
      <c r="AE190" s="4">
        <v>0</v>
      </c>
      <c r="AF190" s="49">
        <f t="shared" si="247"/>
        <v>0</v>
      </c>
      <c r="AG190" s="48">
        <v>0</v>
      </c>
      <c r="AH190" s="4">
        <v>0</v>
      </c>
      <c r="AI190" s="49">
        <f t="shared" si="248"/>
        <v>0</v>
      </c>
      <c r="AJ190" s="48">
        <v>0</v>
      </c>
      <c r="AK190" s="4">
        <v>0</v>
      </c>
      <c r="AL190" s="49">
        <f t="shared" si="249"/>
        <v>0</v>
      </c>
      <c r="AM190" s="48">
        <v>0</v>
      </c>
      <c r="AN190" s="4">
        <v>0</v>
      </c>
      <c r="AO190" s="49">
        <f t="shared" si="250"/>
        <v>0</v>
      </c>
      <c r="AP190" s="48">
        <v>0</v>
      </c>
      <c r="AQ190" s="4">
        <v>0</v>
      </c>
      <c r="AR190" s="49">
        <f t="shared" si="251"/>
        <v>0</v>
      </c>
      <c r="AS190" s="48">
        <v>0</v>
      </c>
      <c r="AT190" s="4">
        <v>0</v>
      </c>
      <c r="AU190" s="49">
        <f t="shared" si="252"/>
        <v>0</v>
      </c>
      <c r="AV190" s="48">
        <v>0</v>
      </c>
      <c r="AW190" s="4">
        <v>0</v>
      </c>
      <c r="AX190" s="49">
        <f t="shared" si="253"/>
        <v>0</v>
      </c>
      <c r="AY190" s="48">
        <v>0</v>
      </c>
      <c r="AZ190" s="4">
        <v>0</v>
      </c>
      <c r="BA190" s="49">
        <f t="shared" si="254"/>
        <v>0</v>
      </c>
      <c r="BB190" s="48">
        <v>0</v>
      </c>
      <c r="BC190" s="4">
        <v>0</v>
      </c>
      <c r="BD190" s="49">
        <f t="shared" si="255"/>
        <v>0</v>
      </c>
      <c r="BE190" s="48">
        <v>0</v>
      </c>
      <c r="BF190" s="4">
        <v>0</v>
      </c>
      <c r="BG190" s="49">
        <f t="shared" si="256"/>
        <v>0</v>
      </c>
      <c r="BH190" s="48">
        <v>0</v>
      </c>
      <c r="BI190" s="4">
        <v>0</v>
      </c>
      <c r="BJ190" s="49">
        <f t="shared" si="257"/>
        <v>0</v>
      </c>
      <c r="BK190" s="91">
        <v>8.0000000000000002E-3</v>
      </c>
      <c r="BL190" s="4">
        <v>1.25</v>
      </c>
      <c r="BM190" s="49">
        <f t="shared" si="258"/>
        <v>156250</v>
      </c>
      <c r="BN190" s="48">
        <v>0</v>
      </c>
      <c r="BO190" s="4">
        <v>0</v>
      </c>
      <c r="BP190" s="49">
        <f t="shared" si="259"/>
        <v>0</v>
      </c>
      <c r="BQ190" s="48">
        <v>0</v>
      </c>
      <c r="BR190" s="4">
        <v>0</v>
      </c>
      <c r="BS190" s="49">
        <f t="shared" si="260"/>
        <v>0</v>
      </c>
      <c r="BT190" s="48">
        <v>0</v>
      </c>
      <c r="BU190" s="4">
        <v>0</v>
      </c>
      <c r="BV190" s="49">
        <f t="shared" si="261"/>
        <v>0</v>
      </c>
      <c r="BW190" s="48">
        <v>0</v>
      </c>
      <c r="BX190" s="4">
        <v>0</v>
      </c>
      <c r="BY190" s="49">
        <f t="shared" si="262"/>
        <v>0</v>
      </c>
      <c r="BZ190" s="48">
        <v>0</v>
      </c>
      <c r="CA190" s="4">
        <v>0</v>
      </c>
      <c r="CB190" s="49">
        <f t="shared" si="263"/>
        <v>0</v>
      </c>
      <c r="CC190" s="91">
        <v>70</v>
      </c>
      <c r="CD190" s="4">
        <v>876.65200000000004</v>
      </c>
      <c r="CE190" s="49">
        <f t="shared" si="264"/>
        <v>12523.6</v>
      </c>
      <c r="CF190" s="13">
        <f t="shared" si="266"/>
        <v>104.00800000000001</v>
      </c>
      <c r="CG190" s="10">
        <f t="shared" si="267"/>
        <v>1245.442</v>
      </c>
    </row>
    <row r="191" spans="1:85" x14ac:dyDescent="0.3">
      <c r="A191" s="66">
        <v>2023</v>
      </c>
      <c r="B191" s="67" t="s">
        <v>8</v>
      </c>
      <c r="C191" s="48">
        <v>0</v>
      </c>
      <c r="D191" s="4">
        <v>0</v>
      </c>
      <c r="E191" s="49">
        <f>IF(C191=0,0,D191/C191*1000)</f>
        <v>0</v>
      </c>
      <c r="F191" s="48">
        <v>0</v>
      </c>
      <c r="G191" s="4">
        <v>0</v>
      </c>
      <c r="H191" s="49">
        <f t="shared" si="239"/>
        <v>0</v>
      </c>
      <c r="I191" s="48">
        <v>0</v>
      </c>
      <c r="J191" s="4">
        <v>0</v>
      </c>
      <c r="K191" s="49">
        <f t="shared" si="240"/>
        <v>0</v>
      </c>
      <c r="L191" s="48">
        <v>0</v>
      </c>
      <c r="M191" s="4">
        <v>0</v>
      </c>
      <c r="N191" s="49">
        <f t="shared" si="241"/>
        <v>0</v>
      </c>
      <c r="O191" s="91">
        <v>4.4884300000000001</v>
      </c>
      <c r="P191" s="4">
        <v>50.45</v>
      </c>
      <c r="Q191" s="49">
        <f t="shared" si="242"/>
        <v>11240.010426808483</v>
      </c>
      <c r="R191" s="48">
        <v>0</v>
      </c>
      <c r="S191" s="4">
        <v>0</v>
      </c>
      <c r="T191" s="49">
        <f t="shared" si="243"/>
        <v>0</v>
      </c>
      <c r="U191" s="48">
        <v>0</v>
      </c>
      <c r="V191" s="4">
        <v>0</v>
      </c>
      <c r="W191" s="49">
        <f t="shared" si="244"/>
        <v>0</v>
      </c>
      <c r="X191" s="48">
        <v>0</v>
      </c>
      <c r="Y191" s="4">
        <v>0</v>
      </c>
      <c r="Z191" s="49">
        <f t="shared" si="245"/>
        <v>0</v>
      </c>
      <c r="AA191" s="48">
        <v>0</v>
      </c>
      <c r="AB191" s="4">
        <v>0</v>
      </c>
      <c r="AC191" s="49">
        <f t="shared" si="246"/>
        <v>0</v>
      </c>
      <c r="AD191" s="48">
        <v>0</v>
      </c>
      <c r="AE191" s="4">
        <v>0</v>
      </c>
      <c r="AF191" s="49">
        <f t="shared" si="247"/>
        <v>0</v>
      </c>
      <c r="AG191" s="48">
        <v>0</v>
      </c>
      <c r="AH191" s="4">
        <v>0</v>
      </c>
      <c r="AI191" s="49">
        <f t="shared" si="248"/>
        <v>0</v>
      </c>
      <c r="AJ191" s="48">
        <v>0</v>
      </c>
      <c r="AK191" s="4">
        <v>0</v>
      </c>
      <c r="AL191" s="49">
        <f t="shared" si="249"/>
        <v>0</v>
      </c>
      <c r="AM191" s="48">
        <v>0</v>
      </c>
      <c r="AN191" s="4">
        <v>0</v>
      </c>
      <c r="AO191" s="49">
        <f t="shared" si="250"/>
        <v>0</v>
      </c>
      <c r="AP191" s="48">
        <v>0</v>
      </c>
      <c r="AQ191" s="4">
        <v>0</v>
      </c>
      <c r="AR191" s="49">
        <f t="shared" si="251"/>
        <v>0</v>
      </c>
      <c r="AS191" s="48">
        <v>0</v>
      </c>
      <c r="AT191" s="4">
        <v>0</v>
      </c>
      <c r="AU191" s="49">
        <f t="shared" si="252"/>
        <v>0</v>
      </c>
      <c r="AV191" s="48">
        <v>0</v>
      </c>
      <c r="AW191" s="4">
        <v>0</v>
      </c>
      <c r="AX191" s="49">
        <f t="shared" si="253"/>
        <v>0</v>
      </c>
      <c r="AY191" s="48">
        <v>0</v>
      </c>
      <c r="AZ191" s="4">
        <v>0</v>
      </c>
      <c r="BA191" s="49">
        <f t="shared" si="254"/>
        <v>0</v>
      </c>
      <c r="BB191" s="48">
        <v>0</v>
      </c>
      <c r="BC191" s="4">
        <v>0</v>
      </c>
      <c r="BD191" s="49">
        <f t="shared" si="255"/>
        <v>0</v>
      </c>
      <c r="BE191" s="48">
        <v>0</v>
      </c>
      <c r="BF191" s="4">
        <v>0</v>
      </c>
      <c r="BG191" s="49">
        <f t="shared" si="256"/>
        <v>0</v>
      </c>
      <c r="BH191" s="48">
        <v>0</v>
      </c>
      <c r="BI191" s="4">
        <v>0</v>
      </c>
      <c r="BJ191" s="49">
        <f t="shared" si="257"/>
        <v>0</v>
      </c>
      <c r="BK191" s="91">
        <v>2.5000000000000001E-2</v>
      </c>
      <c r="BL191" s="4">
        <v>5.1950000000000003</v>
      </c>
      <c r="BM191" s="49">
        <f t="shared" si="258"/>
        <v>207800</v>
      </c>
      <c r="BN191" s="48">
        <v>0</v>
      </c>
      <c r="BO191" s="4">
        <v>0</v>
      </c>
      <c r="BP191" s="49">
        <f t="shared" si="259"/>
        <v>0</v>
      </c>
      <c r="BQ191" s="48">
        <v>0</v>
      </c>
      <c r="BR191" s="4">
        <v>0</v>
      </c>
      <c r="BS191" s="49">
        <f t="shared" si="260"/>
        <v>0</v>
      </c>
      <c r="BT191" s="48">
        <v>0</v>
      </c>
      <c r="BU191" s="4">
        <v>0</v>
      </c>
      <c r="BV191" s="49">
        <f t="shared" si="261"/>
        <v>0</v>
      </c>
      <c r="BW191" s="48">
        <v>0</v>
      </c>
      <c r="BX191" s="4">
        <v>0</v>
      </c>
      <c r="BY191" s="49">
        <f t="shared" si="262"/>
        <v>0</v>
      </c>
      <c r="BZ191" s="48">
        <v>0</v>
      </c>
      <c r="CA191" s="4">
        <v>0</v>
      </c>
      <c r="CB191" s="49">
        <f t="shared" si="263"/>
        <v>0</v>
      </c>
      <c r="CC191" s="48">
        <v>0</v>
      </c>
      <c r="CD191" s="4">
        <v>0</v>
      </c>
      <c r="CE191" s="49">
        <f t="shared" si="264"/>
        <v>0</v>
      </c>
      <c r="CF191" s="13">
        <f t="shared" si="266"/>
        <v>4.5134300000000005</v>
      </c>
      <c r="CG191" s="10">
        <f t="shared" si="267"/>
        <v>55.645000000000003</v>
      </c>
    </row>
    <row r="192" spans="1:85" x14ac:dyDescent="0.3">
      <c r="A192" s="66">
        <v>2023</v>
      </c>
      <c r="B192" s="49" t="s">
        <v>9</v>
      </c>
      <c r="C192" s="48">
        <v>0</v>
      </c>
      <c r="D192" s="4">
        <v>0</v>
      </c>
      <c r="E192" s="49">
        <f t="shared" ref="E192:E199" si="268">IF(C192=0,0,D192/C192*1000)</f>
        <v>0</v>
      </c>
      <c r="F192" s="48">
        <v>0</v>
      </c>
      <c r="G192" s="4">
        <v>0</v>
      </c>
      <c r="H192" s="49">
        <f t="shared" si="239"/>
        <v>0</v>
      </c>
      <c r="I192" s="48">
        <v>0</v>
      </c>
      <c r="J192" s="4">
        <v>0</v>
      </c>
      <c r="K192" s="49">
        <f t="shared" si="240"/>
        <v>0</v>
      </c>
      <c r="L192" s="48">
        <v>0</v>
      </c>
      <c r="M192" s="4">
        <v>0</v>
      </c>
      <c r="N192" s="49">
        <f t="shared" si="241"/>
        <v>0</v>
      </c>
      <c r="O192" s="48">
        <v>0</v>
      </c>
      <c r="P192" s="4">
        <v>0</v>
      </c>
      <c r="Q192" s="49">
        <f t="shared" si="242"/>
        <v>0</v>
      </c>
      <c r="R192" s="48">
        <v>0</v>
      </c>
      <c r="S192" s="4">
        <v>0</v>
      </c>
      <c r="T192" s="49">
        <f t="shared" si="243"/>
        <v>0</v>
      </c>
      <c r="U192" s="48">
        <v>0</v>
      </c>
      <c r="V192" s="4">
        <v>0</v>
      </c>
      <c r="W192" s="49">
        <f t="shared" si="244"/>
        <v>0</v>
      </c>
      <c r="X192" s="48">
        <v>0</v>
      </c>
      <c r="Y192" s="4">
        <v>0</v>
      </c>
      <c r="Z192" s="49">
        <f t="shared" si="245"/>
        <v>0</v>
      </c>
      <c r="AA192" s="48">
        <v>0</v>
      </c>
      <c r="AB192" s="4">
        <v>0</v>
      </c>
      <c r="AC192" s="49">
        <f t="shared" si="246"/>
        <v>0</v>
      </c>
      <c r="AD192" s="48">
        <v>0</v>
      </c>
      <c r="AE192" s="4">
        <v>0</v>
      </c>
      <c r="AF192" s="49">
        <f t="shared" si="247"/>
        <v>0</v>
      </c>
      <c r="AG192" s="48">
        <v>0</v>
      </c>
      <c r="AH192" s="4">
        <v>0</v>
      </c>
      <c r="AI192" s="49">
        <f t="shared" si="248"/>
        <v>0</v>
      </c>
      <c r="AJ192" s="48">
        <v>0</v>
      </c>
      <c r="AK192" s="4">
        <v>0</v>
      </c>
      <c r="AL192" s="49">
        <f t="shared" si="249"/>
        <v>0</v>
      </c>
      <c r="AM192" s="48">
        <v>0</v>
      </c>
      <c r="AN192" s="4">
        <v>0</v>
      </c>
      <c r="AO192" s="49">
        <f t="shared" si="250"/>
        <v>0</v>
      </c>
      <c r="AP192" s="48">
        <v>0</v>
      </c>
      <c r="AQ192" s="4">
        <v>0</v>
      </c>
      <c r="AR192" s="49">
        <f t="shared" si="251"/>
        <v>0</v>
      </c>
      <c r="AS192" s="48">
        <v>0</v>
      </c>
      <c r="AT192" s="4">
        <v>0</v>
      </c>
      <c r="AU192" s="49">
        <f t="shared" si="252"/>
        <v>0</v>
      </c>
      <c r="AV192" s="48">
        <v>0</v>
      </c>
      <c r="AW192" s="4">
        <v>0</v>
      </c>
      <c r="AX192" s="49">
        <f t="shared" si="253"/>
        <v>0</v>
      </c>
      <c r="AY192" s="48">
        <v>0</v>
      </c>
      <c r="AZ192" s="4">
        <v>0</v>
      </c>
      <c r="BA192" s="49">
        <f t="shared" si="254"/>
        <v>0</v>
      </c>
      <c r="BB192" s="48">
        <v>0</v>
      </c>
      <c r="BC192" s="4">
        <v>0</v>
      </c>
      <c r="BD192" s="49">
        <f t="shared" si="255"/>
        <v>0</v>
      </c>
      <c r="BE192" s="48">
        <v>0</v>
      </c>
      <c r="BF192" s="4">
        <v>0</v>
      </c>
      <c r="BG192" s="49">
        <f t="shared" si="256"/>
        <v>0</v>
      </c>
      <c r="BH192" s="48">
        <v>0</v>
      </c>
      <c r="BI192" s="4">
        <v>0</v>
      </c>
      <c r="BJ192" s="49">
        <f t="shared" si="257"/>
        <v>0</v>
      </c>
      <c r="BK192" s="91">
        <v>7.8159999999999993E-2</v>
      </c>
      <c r="BL192" s="4">
        <v>19.2</v>
      </c>
      <c r="BM192" s="49">
        <f t="shared" si="258"/>
        <v>245649.94882292734</v>
      </c>
      <c r="BN192" s="48">
        <v>0</v>
      </c>
      <c r="BO192" s="4">
        <v>0</v>
      </c>
      <c r="BP192" s="49">
        <f t="shared" si="259"/>
        <v>0</v>
      </c>
      <c r="BQ192" s="48">
        <v>0</v>
      </c>
      <c r="BR192" s="4">
        <v>0</v>
      </c>
      <c r="BS192" s="49">
        <f t="shared" si="260"/>
        <v>0</v>
      </c>
      <c r="BT192" s="48">
        <v>0</v>
      </c>
      <c r="BU192" s="4">
        <v>0</v>
      </c>
      <c r="BV192" s="49">
        <f t="shared" si="261"/>
        <v>0</v>
      </c>
      <c r="BW192" s="48">
        <v>0</v>
      </c>
      <c r="BX192" s="4">
        <v>0</v>
      </c>
      <c r="BY192" s="49">
        <f t="shared" si="262"/>
        <v>0</v>
      </c>
      <c r="BZ192" s="48">
        <v>0</v>
      </c>
      <c r="CA192" s="4">
        <v>0</v>
      </c>
      <c r="CB192" s="49">
        <f t="shared" si="263"/>
        <v>0</v>
      </c>
      <c r="CC192" s="48">
        <v>0</v>
      </c>
      <c r="CD192" s="4">
        <v>0</v>
      </c>
      <c r="CE192" s="49">
        <f t="shared" si="264"/>
        <v>0</v>
      </c>
      <c r="CF192" s="13">
        <f t="shared" si="266"/>
        <v>7.8159999999999993E-2</v>
      </c>
      <c r="CG192" s="10">
        <f t="shared" si="267"/>
        <v>19.2</v>
      </c>
    </row>
    <row r="193" spans="1:85" x14ac:dyDescent="0.3">
      <c r="A193" s="66">
        <v>2023</v>
      </c>
      <c r="B193" s="67" t="s">
        <v>10</v>
      </c>
      <c r="C193" s="48">
        <v>0</v>
      </c>
      <c r="D193" s="4">
        <v>0</v>
      </c>
      <c r="E193" s="49">
        <f t="shared" si="268"/>
        <v>0</v>
      </c>
      <c r="F193" s="48">
        <v>0</v>
      </c>
      <c r="G193" s="4">
        <v>0</v>
      </c>
      <c r="H193" s="49">
        <f t="shared" si="239"/>
        <v>0</v>
      </c>
      <c r="I193" s="48">
        <v>0</v>
      </c>
      <c r="J193" s="4">
        <v>0</v>
      </c>
      <c r="K193" s="49">
        <f t="shared" si="240"/>
        <v>0</v>
      </c>
      <c r="L193" s="48">
        <v>0</v>
      </c>
      <c r="M193" s="4">
        <v>0</v>
      </c>
      <c r="N193" s="49">
        <f t="shared" si="241"/>
        <v>0</v>
      </c>
      <c r="O193" s="91">
        <v>0.1</v>
      </c>
      <c r="P193" s="4">
        <v>5.46</v>
      </c>
      <c r="Q193" s="49">
        <f t="shared" si="242"/>
        <v>54599.999999999993</v>
      </c>
      <c r="R193" s="48">
        <v>0</v>
      </c>
      <c r="S193" s="4">
        <v>0</v>
      </c>
      <c r="T193" s="49">
        <f t="shared" si="243"/>
        <v>0</v>
      </c>
      <c r="U193" s="48">
        <v>0</v>
      </c>
      <c r="V193" s="4">
        <v>0</v>
      </c>
      <c r="W193" s="49">
        <f t="shared" si="244"/>
        <v>0</v>
      </c>
      <c r="X193" s="48">
        <v>0</v>
      </c>
      <c r="Y193" s="4">
        <v>0</v>
      </c>
      <c r="Z193" s="49">
        <f t="shared" si="245"/>
        <v>0</v>
      </c>
      <c r="AA193" s="48">
        <v>0</v>
      </c>
      <c r="AB193" s="4">
        <v>0</v>
      </c>
      <c r="AC193" s="49">
        <f t="shared" si="246"/>
        <v>0</v>
      </c>
      <c r="AD193" s="48">
        <v>0</v>
      </c>
      <c r="AE193" s="4">
        <v>0</v>
      </c>
      <c r="AF193" s="49">
        <f t="shared" si="247"/>
        <v>0</v>
      </c>
      <c r="AG193" s="48">
        <v>0</v>
      </c>
      <c r="AH193" s="4">
        <v>0</v>
      </c>
      <c r="AI193" s="49">
        <f t="shared" si="248"/>
        <v>0</v>
      </c>
      <c r="AJ193" s="48">
        <v>0</v>
      </c>
      <c r="AK193" s="4">
        <v>0</v>
      </c>
      <c r="AL193" s="49">
        <f t="shared" si="249"/>
        <v>0</v>
      </c>
      <c r="AM193" s="48">
        <v>0</v>
      </c>
      <c r="AN193" s="4">
        <v>0</v>
      </c>
      <c r="AO193" s="49">
        <f t="shared" si="250"/>
        <v>0</v>
      </c>
      <c r="AP193" s="48">
        <v>0</v>
      </c>
      <c r="AQ193" s="4">
        <v>0</v>
      </c>
      <c r="AR193" s="49">
        <f t="shared" si="251"/>
        <v>0</v>
      </c>
      <c r="AS193" s="48">
        <v>0</v>
      </c>
      <c r="AT193" s="4">
        <v>0</v>
      </c>
      <c r="AU193" s="49">
        <f t="shared" si="252"/>
        <v>0</v>
      </c>
      <c r="AV193" s="48">
        <v>0</v>
      </c>
      <c r="AW193" s="4">
        <v>0</v>
      </c>
      <c r="AX193" s="49">
        <f t="shared" si="253"/>
        <v>0</v>
      </c>
      <c r="AY193" s="48">
        <v>0</v>
      </c>
      <c r="AZ193" s="4">
        <v>0</v>
      </c>
      <c r="BA193" s="49">
        <f t="shared" si="254"/>
        <v>0</v>
      </c>
      <c r="BB193" s="48">
        <v>0</v>
      </c>
      <c r="BC193" s="4">
        <v>0</v>
      </c>
      <c r="BD193" s="49">
        <f t="shared" si="255"/>
        <v>0</v>
      </c>
      <c r="BE193" s="48">
        <v>0</v>
      </c>
      <c r="BF193" s="4">
        <v>0</v>
      </c>
      <c r="BG193" s="49">
        <f t="shared" si="256"/>
        <v>0</v>
      </c>
      <c r="BH193" s="48">
        <v>0</v>
      </c>
      <c r="BI193" s="4">
        <v>0</v>
      </c>
      <c r="BJ193" s="49">
        <f t="shared" si="257"/>
        <v>0</v>
      </c>
      <c r="BK193" s="48">
        <v>0</v>
      </c>
      <c r="BL193" s="4">
        <v>0</v>
      </c>
      <c r="BM193" s="49">
        <f t="shared" si="258"/>
        <v>0</v>
      </c>
      <c r="BN193" s="48">
        <v>0</v>
      </c>
      <c r="BO193" s="4">
        <v>0</v>
      </c>
      <c r="BP193" s="49">
        <f t="shared" si="259"/>
        <v>0</v>
      </c>
      <c r="BQ193" s="48">
        <v>0</v>
      </c>
      <c r="BR193" s="4">
        <v>0</v>
      </c>
      <c r="BS193" s="49">
        <f t="shared" si="260"/>
        <v>0</v>
      </c>
      <c r="BT193" s="48">
        <v>0</v>
      </c>
      <c r="BU193" s="4">
        <v>0</v>
      </c>
      <c r="BV193" s="49">
        <f t="shared" si="261"/>
        <v>0</v>
      </c>
      <c r="BW193" s="48">
        <v>0</v>
      </c>
      <c r="BX193" s="4">
        <v>0</v>
      </c>
      <c r="BY193" s="49">
        <f t="shared" si="262"/>
        <v>0</v>
      </c>
      <c r="BZ193" s="48">
        <v>0</v>
      </c>
      <c r="CA193" s="4">
        <v>0</v>
      </c>
      <c r="CB193" s="49">
        <f t="shared" si="263"/>
        <v>0</v>
      </c>
      <c r="CC193" s="48">
        <v>0</v>
      </c>
      <c r="CD193" s="4">
        <v>0</v>
      </c>
      <c r="CE193" s="49">
        <f t="shared" si="264"/>
        <v>0</v>
      </c>
      <c r="CF193" s="13">
        <f t="shared" si="266"/>
        <v>0.1</v>
      </c>
      <c r="CG193" s="10">
        <f t="shared" si="267"/>
        <v>5.46</v>
      </c>
    </row>
    <row r="194" spans="1:85" x14ac:dyDescent="0.3">
      <c r="A194" s="66">
        <v>2023</v>
      </c>
      <c r="B194" s="67" t="s">
        <v>11</v>
      </c>
      <c r="C194" s="48">
        <v>0</v>
      </c>
      <c r="D194" s="4">
        <v>0</v>
      </c>
      <c r="E194" s="49">
        <f t="shared" si="268"/>
        <v>0</v>
      </c>
      <c r="F194" s="48">
        <v>0</v>
      </c>
      <c r="G194" s="4">
        <v>0</v>
      </c>
      <c r="H194" s="49">
        <f t="shared" si="239"/>
        <v>0</v>
      </c>
      <c r="I194" s="48">
        <v>0</v>
      </c>
      <c r="J194" s="4">
        <v>0</v>
      </c>
      <c r="K194" s="49">
        <f t="shared" si="240"/>
        <v>0</v>
      </c>
      <c r="L194" s="48">
        <v>0</v>
      </c>
      <c r="M194" s="4">
        <v>0</v>
      </c>
      <c r="N194" s="49">
        <f t="shared" si="241"/>
        <v>0</v>
      </c>
      <c r="O194" s="48">
        <v>0</v>
      </c>
      <c r="P194" s="4">
        <v>0</v>
      </c>
      <c r="Q194" s="49">
        <f t="shared" si="242"/>
        <v>0</v>
      </c>
      <c r="R194" s="48">
        <v>0</v>
      </c>
      <c r="S194" s="4">
        <v>0</v>
      </c>
      <c r="T194" s="49">
        <f t="shared" si="243"/>
        <v>0</v>
      </c>
      <c r="U194" s="48">
        <v>0</v>
      </c>
      <c r="V194" s="4">
        <v>0</v>
      </c>
      <c r="W194" s="49">
        <f t="shared" si="244"/>
        <v>0</v>
      </c>
      <c r="X194" s="48">
        <v>0</v>
      </c>
      <c r="Y194" s="4">
        <v>0</v>
      </c>
      <c r="Z194" s="49">
        <f t="shared" si="245"/>
        <v>0</v>
      </c>
      <c r="AA194" s="48">
        <v>0</v>
      </c>
      <c r="AB194" s="4">
        <v>0</v>
      </c>
      <c r="AC194" s="49">
        <f t="shared" si="246"/>
        <v>0</v>
      </c>
      <c r="AD194" s="48">
        <v>0</v>
      </c>
      <c r="AE194" s="4">
        <v>0</v>
      </c>
      <c r="AF194" s="49">
        <f t="shared" si="247"/>
        <v>0</v>
      </c>
      <c r="AG194" s="48">
        <v>0</v>
      </c>
      <c r="AH194" s="4">
        <v>0</v>
      </c>
      <c r="AI194" s="49">
        <f t="shared" si="248"/>
        <v>0</v>
      </c>
      <c r="AJ194" s="48">
        <v>0</v>
      </c>
      <c r="AK194" s="4">
        <v>0</v>
      </c>
      <c r="AL194" s="49">
        <f t="shared" si="249"/>
        <v>0</v>
      </c>
      <c r="AM194" s="48">
        <v>0</v>
      </c>
      <c r="AN194" s="4">
        <v>0</v>
      </c>
      <c r="AO194" s="49">
        <f t="shared" si="250"/>
        <v>0</v>
      </c>
      <c r="AP194" s="48">
        <v>0</v>
      </c>
      <c r="AQ194" s="4">
        <v>0</v>
      </c>
      <c r="AR194" s="49">
        <f t="shared" si="251"/>
        <v>0</v>
      </c>
      <c r="AS194" s="48">
        <v>0</v>
      </c>
      <c r="AT194" s="4">
        <v>0</v>
      </c>
      <c r="AU194" s="49">
        <f t="shared" si="252"/>
        <v>0</v>
      </c>
      <c r="AV194" s="48">
        <v>0</v>
      </c>
      <c r="AW194" s="4">
        <v>0</v>
      </c>
      <c r="AX194" s="49">
        <f t="shared" si="253"/>
        <v>0</v>
      </c>
      <c r="AY194" s="48">
        <v>0</v>
      </c>
      <c r="AZ194" s="4">
        <v>0</v>
      </c>
      <c r="BA194" s="49">
        <f t="shared" si="254"/>
        <v>0</v>
      </c>
      <c r="BB194" s="48">
        <v>0</v>
      </c>
      <c r="BC194" s="4">
        <v>0</v>
      </c>
      <c r="BD194" s="49">
        <f t="shared" si="255"/>
        <v>0</v>
      </c>
      <c r="BE194" s="48">
        <v>0</v>
      </c>
      <c r="BF194" s="4">
        <v>0</v>
      </c>
      <c r="BG194" s="49">
        <f t="shared" si="256"/>
        <v>0</v>
      </c>
      <c r="BH194" s="48">
        <v>0</v>
      </c>
      <c r="BI194" s="4">
        <v>0</v>
      </c>
      <c r="BJ194" s="49">
        <f t="shared" si="257"/>
        <v>0</v>
      </c>
      <c r="BK194" s="48">
        <v>0</v>
      </c>
      <c r="BL194" s="4">
        <v>0</v>
      </c>
      <c r="BM194" s="49">
        <f t="shared" si="258"/>
        <v>0</v>
      </c>
      <c r="BN194" s="48">
        <v>0</v>
      </c>
      <c r="BO194" s="4">
        <v>0</v>
      </c>
      <c r="BP194" s="49">
        <f t="shared" si="259"/>
        <v>0</v>
      </c>
      <c r="BQ194" s="48">
        <v>0</v>
      </c>
      <c r="BR194" s="4">
        <v>0</v>
      </c>
      <c r="BS194" s="49">
        <f t="shared" si="260"/>
        <v>0</v>
      </c>
      <c r="BT194" s="48">
        <v>0</v>
      </c>
      <c r="BU194" s="4">
        <v>0</v>
      </c>
      <c r="BV194" s="49">
        <f t="shared" si="261"/>
        <v>0</v>
      </c>
      <c r="BW194" s="48">
        <v>0</v>
      </c>
      <c r="BX194" s="4">
        <v>0</v>
      </c>
      <c r="BY194" s="49">
        <f t="shared" si="262"/>
        <v>0</v>
      </c>
      <c r="BZ194" s="48">
        <v>0</v>
      </c>
      <c r="CA194" s="4">
        <v>0</v>
      </c>
      <c r="CB194" s="49">
        <f t="shared" si="263"/>
        <v>0</v>
      </c>
      <c r="CC194" s="48">
        <v>0</v>
      </c>
      <c r="CD194" s="4">
        <v>0</v>
      </c>
      <c r="CE194" s="49">
        <f t="shared" si="264"/>
        <v>0</v>
      </c>
      <c r="CF194" s="13">
        <f t="shared" si="266"/>
        <v>0</v>
      </c>
      <c r="CG194" s="10">
        <f t="shared" si="267"/>
        <v>0</v>
      </c>
    </row>
    <row r="195" spans="1:85" x14ac:dyDescent="0.3">
      <c r="A195" s="66">
        <v>2023</v>
      </c>
      <c r="B195" s="67" t="s">
        <v>12</v>
      </c>
      <c r="C195" s="48">
        <v>0</v>
      </c>
      <c r="D195" s="4">
        <v>0</v>
      </c>
      <c r="E195" s="49">
        <f t="shared" si="268"/>
        <v>0</v>
      </c>
      <c r="F195" s="48">
        <v>0</v>
      </c>
      <c r="G195" s="4">
        <v>0</v>
      </c>
      <c r="H195" s="49">
        <f t="shared" si="239"/>
        <v>0</v>
      </c>
      <c r="I195" s="48">
        <v>0</v>
      </c>
      <c r="J195" s="4">
        <v>0</v>
      </c>
      <c r="K195" s="49">
        <f t="shared" si="240"/>
        <v>0</v>
      </c>
      <c r="L195" s="48">
        <v>0</v>
      </c>
      <c r="M195" s="4">
        <v>0</v>
      </c>
      <c r="N195" s="49">
        <f t="shared" si="241"/>
        <v>0</v>
      </c>
      <c r="O195" s="48">
        <v>0</v>
      </c>
      <c r="P195" s="4">
        <v>0</v>
      </c>
      <c r="Q195" s="49">
        <f t="shared" si="242"/>
        <v>0</v>
      </c>
      <c r="R195" s="48">
        <v>0</v>
      </c>
      <c r="S195" s="4">
        <v>0</v>
      </c>
      <c r="T195" s="49">
        <f t="shared" si="243"/>
        <v>0</v>
      </c>
      <c r="U195" s="48">
        <v>0</v>
      </c>
      <c r="V195" s="4">
        <v>0</v>
      </c>
      <c r="W195" s="49">
        <f t="shared" si="244"/>
        <v>0</v>
      </c>
      <c r="X195" s="91">
        <v>1E-3</v>
      </c>
      <c r="Y195" s="4">
        <v>0.01</v>
      </c>
      <c r="Z195" s="49">
        <f t="shared" si="245"/>
        <v>10000</v>
      </c>
      <c r="AA195" s="48">
        <v>0</v>
      </c>
      <c r="AB195" s="4">
        <v>0</v>
      </c>
      <c r="AC195" s="49">
        <f t="shared" si="246"/>
        <v>0</v>
      </c>
      <c r="AD195" s="48">
        <v>0</v>
      </c>
      <c r="AE195" s="4">
        <v>0</v>
      </c>
      <c r="AF195" s="49">
        <f t="shared" si="247"/>
        <v>0</v>
      </c>
      <c r="AG195" s="48">
        <v>0</v>
      </c>
      <c r="AH195" s="4">
        <v>0</v>
      </c>
      <c r="AI195" s="49">
        <f t="shared" si="248"/>
        <v>0</v>
      </c>
      <c r="AJ195" s="48">
        <v>0</v>
      </c>
      <c r="AK195" s="4">
        <v>0</v>
      </c>
      <c r="AL195" s="49">
        <f t="shared" si="249"/>
        <v>0</v>
      </c>
      <c r="AM195" s="48">
        <v>0</v>
      </c>
      <c r="AN195" s="4">
        <v>0</v>
      </c>
      <c r="AO195" s="49">
        <f t="shared" si="250"/>
        <v>0</v>
      </c>
      <c r="AP195" s="48">
        <v>0</v>
      </c>
      <c r="AQ195" s="4">
        <v>0</v>
      </c>
      <c r="AR195" s="49">
        <f t="shared" si="251"/>
        <v>0</v>
      </c>
      <c r="AS195" s="48">
        <v>0</v>
      </c>
      <c r="AT195" s="4">
        <v>0</v>
      </c>
      <c r="AU195" s="49">
        <f t="shared" si="252"/>
        <v>0</v>
      </c>
      <c r="AV195" s="48">
        <v>0</v>
      </c>
      <c r="AW195" s="4">
        <v>0</v>
      </c>
      <c r="AX195" s="49">
        <f t="shared" si="253"/>
        <v>0</v>
      </c>
      <c r="AY195" s="48">
        <v>0</v>
      </c>
      <c r="AZ195" s="4">
        <v>0</v>
      </c>
      <c r="BA195" s="49">
        <f t="shared" si="254"/>
        <v>0</v>
      </c>
      <c r="BB195" s="48">
        <v>0</v>
      </c>
      <c r="BC195" s="4">
        <v>0</v>
      </c>
      <c r="BD195" s="49">
        <f t="shared" si="255"/>
        <v>0</v>
      </c>
      <c r="BE195" s="48">
        <v>0</v>
      </c>
      <c r="BF195" s="4">
        <v>0</v>
      </c>
      <c r="BG195" s="49">
        <f t="shared" si="256"/>
        <v>0</v>
      </c>
      <c r="BH195" s="48">
        <v>0</v>
      </c>
      <c r="BI195" s="4">
        <v>0</v>
      </c>
      <c r="BJ195" s="49">
        <f t="shared" si="257"/>
        <v>0</v>
      </c>
      <c r="BK195" s="48">
        <v>0</v>
      </c>
      <c r="BL195" s="4">
        <v>0</v>
      </c>
      <c r="BM195" s="49">
        <f t="shared" si="258"/>
        <v>0</v>
      </c>
      <c r="BN195" s="48">
        <v>0</v>
      </c>
      <c r="BO195" s="4">
        <v>0</v>
      </c>
      <c r="BP195" s="49">
        <f t="shared" si="259"/>
        <v>0</v>
      </c>
      <c r="BQ195" s="48">
        <v>0</v>
      </c>
      <c r="BR195" s="4">
        <v>0</v>
      </c>
      <c r="BS195" s="49">
        <f t="shared" si="260"/>
        <v>0</v>
      </c>
      <c r="BT195" s="48">
        <v>0</v>
      </c>
      <c r="BU195" s="4">
        <v>0</v>
      </c>
      <c r="BV195" s="49">
        <f t="shared" si="261"/>
        <v>0</v>
      </c>
      <c r="BW195" s="48">
        <v>0</v>
      </c>
      <c r="BX195" s="4">
        <v>0</v>
      </c>
      <c r="BY195" s="49">
        <f t="shared" si="262"/>
        <v>0</v>
      </c>
      <c r="BZ195" s="48">
        <v>0</v>
      </c>
      <c r="CA195" s="4">
        <v>0</v>
      </c>
      <c r="CB195" s="49">
        <f t="shared" si="263"/>
        <v>0</v>
      </c>
      <c r="CC195" s="91">
        <v>2</v>
      </c>
      <c r="CD195" s="4">
        <v>82</v>
      </c>
      <c r="CE195" s="49">
        <f t="shared" si="264"/>
        <v>41000</v>
      </c>
      <c r="CF195" s="13">
        <f t="shared" si="266"/>
        <v>2.0009999999999999</v>
      </c>
      <c r="CG195" s="10">
        <f t="shared" si="267"/>
        <v>82.01</v>
      </c>
    </row>
    <row r="196" spans="1:85" x14ac:dyDescent="0.3">
      <c r="A196" s="66">
        <v>2023</v>
      </c>
      <c r="B196" s="67" t="s">
        <v>13</v>
      </c>
      <c r="C196" s="48">
        <v>0</v>
      </c>
      <c r="D196" s="4">
        <v>0</v>
      </c>
      <c r="E196" s="49">
        <f t="shared" si="268"/>
        <v>0</v>
      </c>
      <c r="F196" s="48">
        <v>0</v>
      </c>
      <c r="G196" s="4">
        <v>0</v>
      </c>
      <c r="H196" s="49">
        <f t="shared" si="239"/>
        <v>0</v>
      </c>
      <c r="I196" s="48">
        <v>0</v>
      </c>
      <c r="J196" s="4">
        <v>0</v>
      </c>
      <c r="K196" s="49">
        <f t="shared" si="240"/>
        <v>0</v>
      </c>
      <c r="L196" s="48">
        <v>0</v>
      </c>
      <c r="M196" s="4">
        <v>0</v>
      </c>
      <c r="N196" s="49">
        <f t="shared" si="241"/>
        <v>0</v>
      </c>
      <c r="O196" s="48">
        <v>0</v>
      </c>
      <c r="P196" s="4">
        <v>0</v>
      </c>
      <c r="Q196" s="49">
        <f t="shared" si="242"/>
        <v>0</v>
      </c>
      <c r="R196" s="48">
        <v>0</v>
      </c>
      <c r="S196" s="4">
        <v>0</v>
      </c>
      <c r="T196" s="49">
        <f t="shared" si="243"/>
        <v>0</v>
      </c>
      <c r="U196" s="48">
        <v>0</v>
      </c>
      <c r="V196" s="4">
        <v>0</v>
      </c>
      <c r="W196" s="49">
        <f t="shared" si="244"/>
        <v>0</v>
      </c>
      <c r="X196" s="48">
        <v>0</v>
      </c>
      <c r="Y196" s="4">
        <v>0</v>
      </c>
      <c r="Z196" s="49">
        <f t="shared" si="245"/>
        <v>0</v>
      </c>
      <c r="AA196" s="48">
        <v>0</v>
      </c>
      <c r="AB196" s="4">
        <v>0</v>
      </c>
      <c r="AC196" s="49">
        <f t="shared" si="246"/>
        <v>0</v>
      </c>
      <c r="AD196" s="48">
        <v>0</v>
      </c>
      <c r="AE196" s="4">
        <v>0</v>
      </c>
      <c r="AF196" s="49">
        <f t="shared" si="247"/>
        <v>0</v>
      </c>
      <c r="AG196" s="48">
        <v>0</v>
      </c>
      <c r="AH196" s="4">
        <v>0</v>
      </c>
      <c r="AI196" s="49">
        <f t="shared" si="248"/>
        <v>0</v>
      </c>
      <c r="AJ196" s="48">
        <v>0</v>
      </c>
      <c r="AK196" s="4">
        <v>0</v>
      </c>
      <c r="AL196" s="49">
        <f t="shared" si="249"/>
        <v>0</v>
      </c>
      <c r="AM196" s="48">
        <v>0</v>
      </c>
      <c r="AN196" s="4">
        <v>0</v>
      </c>
      <c r="AO196" s="49">
        <f t="shared" si="250"/>
        <v>0</v>
      </c>
      <c r="AP196" s="48">
        <v>0</v>
      </c>
      <c r="AQ196" s="4">
        <v>0</v>
      </c>
      <c r="AR196" s="49">
        <f t="shared" si="251"/>
        <v>0</v>
      </c>
      <c r="AS196" s="91">
        <v>9.3079999999999996E-2</v>
      </c>
      <c r="AT196" s="4">
        <v>27.5</v>
      </c>
      <c r="AU196" s="49">
        <f t="shared" si="252"/>
        <v>295444.77868500218</v>
      </c>
      <c r="AV196" s="48">
        <v>0</v>
      </c>
      <c r="AW196" s="4">
        <v>0</v>
      </c>
      <c r="AX196" s="49">
        <f t="shared" si="253"/>
        <v>0</v>
      </c>
      <c r="AY196" s="48">
        <v>0</v>
      </c>
      <c r="AZ196" s="4">
        <v>0</v>
      </c>
      <c r="BA196" s="49">
        <f t="shared" si="254"/>
        <v>0</v>
      </c>
      <c r="BB196" s="48">
        <v>0</v>
      </c>
      <c r="BC196" s="4">
        <v>0</v>
      </c>
      <c r="BD196" s="49">
        <f t="shared" si="255"/>
        <v>0</v>
      </c>
      <c r="BE196" s="48">
        <v>0</v>
      </c>
      <c r="BF196" s="4">
        <v>0</v>
      </c>
      <c r="BG196" s="49">
        <f t="shared" si="256"/>
        <v>0</v>
      </c>
      <c r="BH196" s="48">
        <v>0</v>
      </c>
      <c r="BI196" s="4">
        <v>0</v>
      </c>
      <c r="BJ196" s="49">
        <f t="shared" si="257"/>
        <v>0</v>
      </c>
      <c r="BK196" s="91">
        <v>6.8089999999999998E-2</v>
      </c>
      <c r="BL196" s="4">
        <v>18.05</v>
      </c>
      <c r="BM196" s="49">
        <f t="shared" si="258"/>
        <v>265090.32163313264</v>
      </c>
      <c r="BN196" s="48">
        <v>0</v>
      </c>
      <c r="BO196" s="4">
        <v>0</v>
      </c>
      <c r="BP196" s="49">
        <f t="shared" si="259"/>
        <v>0</v>
      </c>
      <c r="BQ196" s="48">
        <v>0</v>
      </c>
      <c r="BR196" s="4">
        <v>0</v>
      </c>
      <c r="BS196" s="49">
        <f t="shared" si="260"/>
        <v>0</v>
      </c>
      <c r="BT196" s="48">
        <v>0</v>
      </c>
      <c r="BU196" s="4">
        <v>0</v>
      </c>
      <c r="BV196" s="49">
        <f t="shared" si="261"/>
        <v>0</v>
      </c>
      <c r="BW196" s="48">
        <v>0</v>
      </c>
      <c r="BX196" s="4">
        <v>0</v>
      </c>
      <c r="BY196" s="49">
        <f t="shared" si="262"/>
        <v>0</v>
      </c>
      <c r="BZ196" s="48">
        <v>0</v>
      </c>
      <c r="CA196" s="4">
        <v>0</v>
      </c>
      <c r="CB196" s="49">
        <f t="shared" si="263"/>
        <v>0</v>
      </c>
      <c r="CC196" s="91">
        <v>35</v>
      </c>
      <c r="CD196" s="4">
        <v>427.34199999999998</v>
      </c>
      <c r="CE196" s="49">
        <f t="shared" si="264"/>
        <v>12209.771428571428</v>
      </c>
      <c r="CF196" s="13">
        <f t="shared" si="266"/>
        <v>35.161169999999998</v>
      </c>
      <c r="CG196" s="10">
        <f t="shared" si="267"/>
        <v>472.892</v>
      </c>
    </row>
    <row r="197" spans="1:85" x14ac:dyDescent="0.3">
      <c r="A197" s="66">
        <v>2023</v>
      </c>
      <c r="B197" s="67" t="s">
        <v>14</v>
      </c>
      <c r="C197" s="48">
        <v>0</v>
      </c>
      <c r="D197" s="4">
        <v>0</v>
      </c>
      <c r="E197" s="49">
        <f t="shared" si="268"/>
        <v>0</v>
      </c>
      <c r="F197" s="48">
        <v>0</v>
      </c>
      <c r="G197" s="4">
        <v>0</v>
      </c>
      <c r="H197" s="49">
        <f t="shared" si="239"/>
        <v>0</v>
      </c>
      <c r="I197" s="48">
        <v>0</v>
      </c>
      <c r="J197" s="4">
        <v>0</v>
      </c>
      <c r="K197" s="49">
        <f t="shared" si="240"/>
        <v>0</v>
      </c>
      <c r="L197" s="48">
        <v>0</v>
      </c>
      <c r="M197" s="4">
        <v>0</v>
      </c>
      <c r="N197" s="49">
        <f t="shared" si="241"/>
        <v>0</v>
      </c>
      <c r="O197" s="48">
        <v>0</v>
      </c>
      <c r="P197" s="4">
        <v>0</v>
      </c>
      <c r="Q197" s="49">
        <f t="shared" si="242"/>
        <v>0</v>
      </c>
      <c r="R197" s="48">
        <v>0</v>
      </c>
      <c r="S197" s="4">
        <v>0</v>
      </c>
      <c r="T197" s="49">
        <f t="shared" si="243"/>
        <v>0</v>
      </c>
      <c r="U197" s="48">
        <v>0</v>
      </c>
      <c r="V197" s="4">
        <v>0</v>
      </c>
      <c r="W197" s="49">
        <f t="shared" si="244"/>
        <v>0</v>
      </c>
      <c r="X197" s="48">
        <v>0</v>
      </c>
      <c r="Y197" s="4">
        <v>0</v>
      </c>
      <c r="Z197" s="49">
        <f t="shared" si="245"/>
        <v>0</v>
      </c>
      <c r="AA197" s="48">
        <v>0</v>
      </c>
      <c r="AB197" s="4">
        <v>0</v>
      </c>
      <c r="AC197" s="49">
        <f t="shared" si="246"/>
        <v>0</v>
      </c>
      <c r="AD197" s="48">
        <v>0</v>
      </c>
      <c r="AE197" s="4">
        <v>0</v>
      </c>
      <c r="AF197" s="49">
        <f t="shared" si="247"/>
        <v>0</v>
      </c>
      <c r="AG197" s="48">
        <v>0</v>
      </c>
      <c r="AH197" s="4">
        <v>0</v>
      </c>
      <c r="AI197" s="49">
        <f t="shared" si="248"/>
        <v>0</v>
      </c>
      <c r="AJ197" s="48">
        <v>0</v>
      </c>
      <c r="AK197" s="4">
        <v>0</v>
      </c>
      <c r="AL197" s="49">
        <f t="shared" si="249"/>
        <v>0</v>
      </c>
      <c r="AM197" s="48">
        <v>0</v>
      </c>
      <c r="AN197" s="4">
        <v>0</v>
      </c>
      <c r="AO197" s="49">
        <f t="shared" si="250"/>
        <v>0</v>
      </c>
      <c r="AP197" s="48">
        <v>0</v>
      </c>
      <c r="AQ197" s="4">
        <v>0</v>
      </c>
      <c r="AR197" s="49">
        <f t="shared" si="251"/>
        <v>0</v>
      </c>
      <c r="AS197" s="48">
        <v>0</v>
      </c>
      <c r="AT197" s="4">
        <v>0</v>
      </c>
      <c r="AU197" s="49">
        <f t="shared" si="252"/>
        <v>0</v>
      </c>
      <c r="AV197" s="48">
        <v>0</v>
      </c>
      <c r="AW197" s="4">
        <v>0</v>
      </c>
      <c r="AX197" s="49">
        <f t="shared" si="253"/>
        <v>0</v>
      </c>
      <c r="AY197" s="48">
        <v>0</v>
      </c>
      <c r="AZ197" s="4">
        <v>0</v>
      </c>
      <c r="BA197" s="49">
        <f t="shared" si="254"/>
        <v>0</v>
      </c>
      <c r="BB197" s="48">
        <v>0</v>
      </c>
      <c r="BC197" s="4">
        <v>0</v>
      </c>
      <c r="BD197" s="49">
        <f t="shared" si="255"/>
        <v>0</v>
      </c>
      <c r="BE197" s="48">
        <v>0</v>
      </c>
      <c r="BF197" s="4">
        <v>0</v>
      </c>
      <c r="BG197" s="49">
        <f t="shared" si="256"/>
        <v>0</v>
      </c>
      <c r="BH197" s="48">
        <v>0</v>
      </c>
      <c r="BI197" s="4">
        <v>0</v>
      </c>
      <c r="BJ197" s="49">
        <f t="shared" si="257"/>
        <v>0</v>
      </c>
      <c r="BK197" s="48">
        <v>0</v>
      </c>
      <c r="BL197" s="4">
        <v>0</v>
      </c>
      <c r="BM197" s="49">
        <f t="shared" si="258"/>
        <v>0</v>
      </c>
      <c r="BN197" s="48">
        <v>0</v>
      </c>
      <c r="BO197" s="4">
        <v>0</v>
      </c>
      <c r="BP197" s="49">
        <f t="shared" si="259"/>
        <v>0</v>
      </c>
      <c r="BQ197" s="48">
        <v>0</v>
      </c>
      <c r="BR197" s="4">
        <v>0</v>
      </c>
      <c r="BS197" s="49">
        <f t="shared" si="260"/>
        <v>0</v>
      </c>
      <c r="BT197" s="48">
        <v>0</v>
      </c>
      <c r="BU197" s="4">
        <v>0</v>
      </c>
      <c r="BV197" s="49">
        <f t="shared" si="261"/>
        <v>0</v>
      </c>
      <c r="BW197" s="48">
        <v>0</v>
      </c>
      <c r="BX197" s="4">
        <v>0</v>
      </c>
      <c r="BY197" s="49">
        <f t="shared" si="262"/>
        <v>0</v>
      </c>
      <c r="BZ197" s="48">
        <v>0</v>
      </c>
      <c r="CA197" s="4">
        <v>0</v>
      </c>
      <c r="CB197" s="49">
        <f t="shared" si="263"/>
        <v>0</v>
      </c>
      <c r="CC197" s="48">
        <v>0</v>
      </c>
      <c r="CD197" s="4">
        <v>0</v>
      </c>
      <c r="CE197" s="49">
        <f t="shared" si="264"/>
        <v>0</v>
      </c>
      <c r="CF197" s="13">
        <f t="shared" si="266"/>
        <v>0</v>
      </c>
      <c r="CG197" s="10">
        <f t="shared" si="267"/>
        <v>0</v>
      </c>
    </row>
    <row r="198" spans="1:85" x14ac:dyDescent="0.3">
      <c r="A198" s="66">
        <v>2023</v>
      </c>
      <c r="B198" s="49" t="s">
        <v>15</v>
      </c>
      <c r="C198" s="48">
        <v>0</v>
      </c>
      <c r="D198" s="4">
        <v>0</v>
      </c>
      <c r="E198" s="49">
        <f t="shared" si="268"/>
        <v>0</v>
      </c>
      <c r="F198" s="48">
        <v>0</v>
      </c>
      <c r="G198" s="4">
        <v>0</v>
      </c>
      <c r="H198" s="49">
        <f t="shared" si="239"/>
        <v>0</v>
      </c>
      <c r="I198" s="48">
        <v>0</v>
      </c>
      <c r="J198" s="4">
        <v>0</v>
      </c>
      <c r="K198" s="49">
        <f t="shared" si="240"/>
        <v>0</v>
      </c>
      <c r="L198" s="48">
        <v>0</v>
      </c>
      <c r="M198" s="4">
        <v>0</v>
      </c>
      <c r="N198" s="49">
        <f t="shared" si="241"/>
        <v>0</v>
      </c>
      <c r="O198" s="48">
        <v>0</v>
      </c>
      <c r="P198" s="4">
        <v>0</v>
      </c>
      <c r="Q198" s="49">
        <f t="shared" si="242"/>
        <v>0</v>
      </c>
      <c r="R198" s="48">
        <v>0</v>
      </c>
      <c r="S198" s="4">
        <v>0</v>
      </c>
      <c r="T198" s="49">
        <f t="shared" si="243"/>
        <v>0</v>
      </c>
      <c r="U198" s="91">
        <v>0.41</v>
      </c>
      <c r="V198" s="4">
        <v>53.283999999999999</v>
      </c>
      <c r="W198" s="49">
        <f t="shared" si="244"/>
        <v>129960.9756097561</v>
      </c>
      <c r="X198" s="48">
        <v>0</v>
      </c>
      <c r="Y198" s="4">
        <v>0</v>
      </c>
      <c r="Z198" s="49">
        <f t="shared" si="245"/>
        <v>0</v>
      </c>
      <c r="AA198" s="48">
        <v>0</v>
      </c>
      <c r="AB198" s="4">
        <v>0</v>
      </c>
      <c r="AC198" s="49">
        <f t="shared" si="246"/>
        <v>0</v>
      </c>
      <c r="AD198" s="48">
        <v>0</v>
      </c>
      <c r="AE198" s="4">
        <v>0</v>
      </c>
      <c r="AF198" s="49">
        <f t="shared" si="247"/>
        <v>0</v>
      </c>
      <c r="AG198" s="48">
        <v>0</v>
      </c>
      <c r="AH198" s="4">
        <v>0</v>
      </c>
      <c r="AI198" s="49">
        <f t="shared" si="248"/>
        <v>0</v>
      </c>
      <c r="AJ198" s="48">
        <v>0</v>
      </c>
      <c r="AK198" s="4">
        <v>0</v>
      </c>
      <c r="AL198" s="49">
        <f t="shared" si="249"/>
        <v>0</v>
      </c>
      <c r="AM198" s="48">
        <v>0</v>
      </c>
      <c r="AN198" s="4">
        <v>0</v>
      </c>
      <c r="AO198" s="49">
        <f t="shared" si="250"/>
        <v>0</v>
      </c>
      <c r="AP198" s="48">
        <v>0</v>
      </c>
      <c r="AQ198" s="4">
        <v>0</v>
      </c>
      <c r="AR198" s="49">
        <f t="shared" si="251"/>
        <v>0</v>
      </c>
      <c r="AS198" s="48">
        <v>0</v>
      </c>
      <c r="AT198" s="4">
        <v>0</v>
      </c>
      <c r="AU198" s="49">
        <f t="shared" si="252"/>
        <v>0</v>
      </c>
      <c r="AV198" s="48">
        <v>0</v>
      </c>
      <c r="AW198" s="4">
        <v>0</v>
      </c>
      <c r="AX198" s="49">
        <f t="shared" si="253"/>
        <v>0</v>
      </c>
      <c r="AY198" s="48">
        <v>0</v>
      </c>
      <c r="AZ198" s="4">
        <v>0</v>
      </c>
      <c r="BA198" s="49">
        <f t="shared" si="254"/>
        <v>0</v>
      </c>
      <c r="BB198" s="48">
        <v>0</v>
      </c>
      <c r="BC198" s="4">
        <v>0</v>
      </c>
      <c r="BD198" s="49">
        <f t="shared" si="255"/>
        <v>0</v>
      </c>
      <c r="BE198" s="48">
        <v>0</v>
      </c>
      <c r="BF198" s="4">
        <v>0</v>
      </c>
      <c r="BG198" s="49">
        <f t="shared" si="256"/>
        <v>0</v>
      </c>
      <c r="BH198" s="48">
        <v>0</v>
      </c>
      <c r="BI198" s="4">
        <v>0</v>
      </c>
      <c r="BJ198" s="49">
        <f t="shared" si="257"/>
        <v>0</v>
      </c>
      <c r="BK198" s="91">
        <v>2.6769999999999999E-2</v>
      </c>
      <c r="BL198" s="4">
        <v>7.5</v>
      </c>
      <c r="BM198" s="49">
        <f t="shared" si="258"/>
        <v>280164.36309301457</v>
      </c>
      <c r="BN198" s="48">
        <v>0</v>
      </c>
      <c r="BO198" s="4">
        <v>0</v>
      </c>
      <c r="BP198" s="49">
        <f t="shared" si="259"/>
        <v>0</v>
      </c>
      <c r="BQ198" s="48">
        <v>0</v>
      </c>
      <c r="BR198" s="4">
        <v>0</v>
      </c>
      <c r="BS198" s="49">
        <f t="shared" si="260"/>
        <v>0</v>
      </c>
      <c r="BT198" s="48">
        <v>0</v>
      </c>
      <c r="BU198" s="4">
        <v>0</v>
      </c>
      <c r="BV198" s="49">
        <f t="shared" si="261"/>
        <v>0</v>
      </c>
      <c r="BW198" s="48">
        <v>0</v>
      </c>
      <c r="BX198" s="4">
        <v>0</v>
      </c>
      <c r="BY198" s="49">
        <f t="shared" si="262"/>
        <v>0</v>
      </c>
      <c r="BZ198" s="48">
        <v>0</v>
      </c>
      <c r="CA198" s="4">
        <v>0</v>
      </c>
      <c r="CB198" s="49">
        <f t="shared" si="263"/>
        <v>0</v>
      </c>
      <c r="CC198" s="48">
        <v>0</v>
      </c>
      <c r="CD198" s="4">
        <v>0</v>
      </c>
      <c r="CE198" s="49">
        <f t="shared" si="264"/>
        <v>0</v>
      </c>
      <c r="CF198" s="13">
        <f t="shared" si="266"/>
        <v>0.43676999999999999</v>
      </c>
      <c r="CG198" s="10">
        <f t="shared" si="267"/>
        <v>60.783999999999999</v>
      </c>
    </row>
    <row r="199" spans="1:85" x14ac:dyDescent="0.3">
      <c r="A199" s="66">
        <v>2023</v>
      </c>
      <c r="B199" s="67" t="s">
        <v>16</v>
      </c>
      <c r="C199" s="48">
        <v>0</v>
      </c>
      <c r="D199" s="4">
        <v>0</v>
      </c>
      <c r="E199" s="49">
        <f t="shared" si="268"/>
        <v>0</v>
      </c>
      <c r="F199" s="48">
        <v>0</v>
      </c>
      <c r="G199" s="4">
        <v>0</v>
      </c>
      <c r="H199" s="49">
        <f t="shared" si="239"/>
        <v>0</v>
      </c>
      <c r="I199" s="48">
        <v>0</v>
      </c>
      <c r="J199" s="4">
        <v>0</v>
      </c>
      <c r="K199" s="49">
        <f t="shared" si="240"/>
        <v>0</v>
      </c>
      <c r="L199" s="48">
        <v>0</v>
      </c>
      <c r="M199" s="4">
        <v>0</v>
      </c>
      <c r="N199" s="49">
        <f t="shared" si="241"/>
        <v>0</v>
      </c>
      <c r="O199" s="48">
        <v>0</v>
      </c>
      <c r="P199" s="4">
        <v>0</v>
      </c>
      <c r="Q199" s="49">
        <f t="shared" si="242"/>
        <v>0</v>
      </c>
      <c r="R199" s="48">
        <v>0</v>
      </c>
      <c r="S199" s="4">
        <v>0</v>
      </c>
      <c r="T199" s="49">
        <f t="shared" si="243"/>
        <v>0</v>
      </c>
      <c r="U199" s="48">
        <v>0</v>
      </c>
      <c r="V199" s="4">
        <v>0</v>
      </c>
      <c r="W199" s="49">
        <f t="shared" si="244"/>
        <v>0</v>
      </c>
      <c r="X199" s="48">
        <v>0</v>
      </c>
      <c r="Y199" s="4">
        <v>0</v>
      </c>
      <c r="Z199" s="49">
        <f t="shared" si="245"/>
        <v>0</v>
      </c>
      <c r="AA199" s="48">
        <v>0</v>
      </c>
      <c r="AB199" s="4">
        <v>0</v>
      </c>
      <c r="AC199" s="49">
        <f t="shared" si="246"/>
        <v>0</v>
      </c>
      <c r="AD199" s="48">
        <v>0</v>
      </c>
      <c r="AE199" s="4">
        <v>0</v>
      </c>
      <c r="AF199" s="49">
        <f t="shared" si="247"/>
        <v>0</v>
      </c>
      <c r="AG199" s="48">
        <v>0</v>
      </c>
      <c r="AH199" s="4">
        <v>0</v>
      </c>
      <c r="AI199" s="49">
        <f t="shared" si="248"/>
        <v>0</v>
      </c>
      <c r="AJ199" s="48">
        <v>0</v>
      </c>
      <c r="AK199" s="4">
        <v>0</v>
      </c>
      <c r="AL199" s="49">
        <f t="shared" si="249"/>
        <v>0</v>
      </c>
      <c r="AM199" s="48">
        <v>0</v>
      </c>
      <c r="AN199" s="4">
        <v>0</v>
      </c>
      <c r="AO199" s="49">
        <f t="shared" si="250"/>
        <v>0</v>
      </c>
      <c r="AP199" s="48">
        <v>0</v>
      </c>
      <c r="AQ199" s="4">
        <v>0</v>
      </c>
      <c r="AR199" s="49">
        <f t="shared" si="251"/>
        <v>0</v>
      </c>
      <c r="AS199" s="48">
        <v>0</v>
      </c>
      <c r="AT199" s="4">
        <v>0</v>
      </c>
      <c r="AU199" s="49">
        <f t="shared" si="252"/>
        <v>0</v>
      </c>
      <c r="AV199" s="48">
        <v>0</v>
      </c>
      <c r="AW199" s="4">
        <v>0</v>
      </c>
      <c r="AX199" s="49">
        <f t="shared" si="253"/>
        <v>0</v>
      </c>
      <c r="AY199" s="48">
        <v>0</v>
      </c>
      <c r="AZ199" s="4">
        <v>0</v>
      </c>
      <c r="BA199" s="49">
        <f t="shared" si="254"/>
        <v>0</v>
      </c>
      <c r="BB199" s="48">
        <v>0</v>
      </c>
      <c r="BC199" s="4">
        <v>0</v>
      </c>
      <c r="BD199" s="49">
        <f t="shared" si="255"/>
        <v>0</v>
      </c>
      <c r="BE199" s="48">
        <v>0</v>
      </c>
      <c r="BF199" s="4">
        <v>0</v>
      </c>
      <c r="BG199" s="49">
        <f t="shared" si="256"/>
        <v>0</v>
      </c>
      <c r="BH199" s="48">
        <v>0</v>
      </c>
      <c r="BI199" s="4">
        <v>0</v>
      </c>
      <c r="BJ199" s="49">
        <f t="shared" si="257"/>
        <v>0</v>
      </c>
      <c r="BK199" s="48">
        <v>0</v>
      </c>
      <c r="BL199" s="4">
        <v>0</v>
      </c>
      <c r="BM199" s="49">
        <f t="shared" si="258"/>
        <v>0</v>
      </c>
      <c r="BN199" s="48">
        <v>0</v>
      </c>
      <c r="BO199" s="4">
        <v>0</v>
      </c>
      <c r="BP199" s="49">
        <f t="shared" si="259"/>
        <v>0</v>
      </c>
      <c r="BQ199" s="48">
        <v>0</v>
      </c>
      <c r="BR199" s="4">
        <v>0</v>
      </c>
      <c r="BS199" s="49">
        <f t="shared" si="260"/>
        <v>0</v>
      </c>
      <c r="BT199" s="48">
        <v>0</v>
      </c>
      <c r="BU199" s="4">
        <v>0</v>
      </c>
      <c r="BV199" s="49">
        <f t="shared" si="261"/>
        <v>0</v>
      </c>
      <c r="BW199" s="48">
        <v>0</v>
      </c>
      <c r="BX199" s="4">
        <v>0</v>
      </c>
      <c r="BY199" s="49">
        <f t="shared" si="262"/>
        <v>0</v>
      </c>
      <c r="BZ199" s="48">
        <v>0</v>
      </c>
      <c r="CA199" s="4">
        <v>0</v>
      </c>
      <c r="CB199" s="49">
        <f t="shared" si="263"/>
        <v>0</v>
      </c>
      <c r="CC199" s="91">
        <v>1</v>
      </c>
      <c r="CD199" s="4">
        <v>44.7</v>
      </c>
      <c r="CE199" s="49">
        <f t="shared" si="264"/>
        <v>44700</v>
      </c>
      <c r="CF199" s="13">
        <f t="shared" si="266"/>
        <v>1</v>
      </c>
      <c r="CG199" s="10">
        <f t="shared" si="267"/>
        <v>44.7</v>
      </c>
    </row>
    <row r="200" spans="1:85" ht="15" thickBot="1" x14ac:dyDescent="0.35">
      <c r="A200" s="80"/>
      <c r="B200" s="83" t="s">
        <v>17</v>
      </c>
      <c r="C200" s="84">
        <f t="shared" ref="C200:D200" si="269">SUM(C188:C199)</f>
        <v>0</v>
      </c>
      <c r="D200" s="85">
        <f t="shared" si="269"/>
        <v>0</v>
      </c>
      <c r="E200" s="51"/>
      <c r="F200" s="84">
        <f t="shared" ref="F200:G200" si="270">SUM(F188:F199)</f>
        <v>0</v>
      </c>
      <c r="G200" s="85">
        <f t="shared" si="270"/>
        <v>0</v>
      </c>
      <c r="H200" s="51"/>
      <c r="I200" s="84">
        <f t="shared" ref="I200:J200" si="271">SUM(I188:I199)</f>
        <v>0</v>
      </c>
      <c r="J200" s="85">
        <f t="shared" si="271"/>
        <v>0</v>
      </c>
      <c r="K200" s="51"/>
      <c r="L200" s="84">
        <f t="shared" ref="L200:M200" si="272">SUM(L188:L199)</f>
        <v>0</v>
      </c>
      <c r="M200" s="85">
        <f t="shared" si="272"/>
        <v>0</v>
      </c>
      <c r="N200" s="51"/>
      <c r="O200" s="84">
        <f t="shared" ref="O200:P200" si="273">SUM(O188:O199)</f>
        <v>100.23199999999999</v>
      </c>
      <c r="P200" s="85">
        <f t="shared" si="273"/>
        <v>1055.2550000000001</v>
      </c>
      <c r="Q200" s="51"/>
      <c r="R200" s="84">
        <f t="shared" ref="R200:S200" si="274">SUM(R188:R199)</f>
        <v>0</v>
      </c>
      <c r="S200" s="85">
        <f t="shared" si="274"/>
        <v>0</v>
      </c>
      <c r="T200" s="51"/>
      <c r="U200" s="84">
        <f t="shared" ref="U200:V200" si="275">SUM(U188:U199)</f>
        <v>0.41</v>
      </c>
      <c r="V200" s="85">
        <f t="shared" si="275"/>
        <v>53.283999999999999</v>
      </c>
      <c r="W200" s="51"/>
      <c r="X200" s="84">
        <f t="shared" ref="X200:Y200" si="276">SUM(X188:X199)</f>
        <v>1E-3</v>
      </c>
      <c r="Y200" s="85">
        <f t="shared" si="276"/>
        <v>0.01</v>
      </c>
      <c r="Z200" s="51"/>
      <c r="AA200" s="84">
        <f t="shared" ref="AA200:AB200" si="277">SUM(AA188:AA199)</f>
        <v>0</v>
      </c>
      <c r="AB200" s="85">
        <f t="shared" si="277"/>
        <v>0</v>
      </c>
      <c r="AC200" s="51"/>
      <c r="AD200" s="84">
        <f t="shared" ref="AD200:AE200" si="278">SUM(AD188:AD199)</f>
        <v>0</v>
      </c>
      <c r="AE200" s="85">
        <f t="shared" si="278"/>
        <v>0</v>
      </c>
      <c r="AF200" s="51"/>
      <c r="AG200" s="84">
        <f t="shared" ref="AG200:AH200" si="279">SUM(AG188:AG199)</f>
        <v>0</v>
      </c>
      <c r="AH200" s="85">
        <f t="shared" si="279"/>
        <v>0</v>
      </c>
      <c r="AI200" s="51"/>
      <c r="AJ200" s="84">
        <f t="shared" ref="AJ200:AK200" si="280">SUM(AJ188:AJ199)</f>
        <v>0</v>
      </c>
      <c r="AK200" s="85">
        <f t="shared" si="280"/>
        <v>0</v>
      </c>
      <c r="AL200" s="51"/>
      <c r="AM200" s="84">
        <f t="shared" ref="AM200:AN200" si="281">SUM(AM188:AM199)</f>
        <v>0</v>
      </c>
      <c r="AN200" s="85">
        <f t="shared" si="281"/>
        <v>0</v>
      </c>
      <c r="AO200" s="51"/>
      <c r="AP200" s="84">
        <f t="shared" ref="AP200:AQ200" si="282">SUM(AP188:AP199)</f>
        <v>0</v>
      </c>
      <c r="AQ200" s="85">
        <f t="shared" si="282"/>
        <v>0</v>
      </c>
      <c r="AR200" s="51"/>
      <c r="AS200" s="84">
        <f t="shared" ref="AS200:AT200" si="283">SUM(AS188:AS199)</f>
        <v>9.3079999999999996E-2</v>
      </c>
      <c r="AT200" s="85">
        <f t="shared" si="283"/>
        <v>27.5</v>
      </c>
      <c r="AU200" s="51"/>
      <c r="AV200" s="84">
        <f t="shared" ref="AV200:AW200" si="284">SUM(AV188:AV199)</f>
        <v>0</v>
      </c>
      <c r="AW200" s="85">
        <f t="shared" si="284"/>
        <v>0</v>
      </c>
      <c r="AX200" s="51"/>
      <c r="AY200" s="84">
        <f t="shared" ref="AY200:AZ200" si="285">SUM(AY188:AY199)</f>
        <v>0</v>
      </c>
      <c r="AZ200" s="85">
        <f t="shared" si="285"/>
        <v>0</v>
      </c>
      <c r="BA200" s="51"/>
      <c r="BB200" s="84">
        <f t="shared" ref="BB200:BC200" si="286">SUM(BB188:BB199)</f>
        <v>0</v>
      </c>
      <c r="BC200" s="85">
        <f t="shared" si="286"/>
        <v>0</v>
      </c>
      <c r="BD200" s="51"/>
      <c r="BE200" s="84">
        <f t="shared" ref="BE200:BF200" si="287">SUM(BE188:BE199)</f>
        <v>0</v>
      </c>
      <c r="BF200" s="85">
        <f t="shared" si="287"/>
        <v>0</v>
      </c>
      <c r="BG200" s="51"/>
      <c r="BH200" s="84">
        <f t="shared" ref="BH200:BI200" si="288">SUM(BH188:BH199)</f>
        <v>0</v>
      </c>
      <c r="BI200" s="85">
        <f t="shared" si="288"/>
        <v>0</v>
      </c>
      <c r="BJ200" s="51"/>
      <c r="BK200" s="84">
        <f t="shared" ref="BK200:BL200" si="289">SUM(BK188:BK199)</f>
        <v>0.20601999999999998</v>
      </c>
      <c r="BL200" s="85">
        <f t="shared" si="289"/>
        <v>51.195</v>
      </c>
      <c r="BM200" s="51"/>
      <c r="BN200" s="84">
        <f t="shared" ref="BN200:BO200" si="290">SUM(BN188:BN199)</f>
        <v>0</v>
      </c>
      <c r="BO200" s="85">
        <f t="shared" si="290"/>
        <v>0</v>
      </c>
      <c r="BP200" s="51"/>
      <c r="BQ200" s="84">
        <f t="shared" ref="BQ200:BR200" si="291">SUM(BQ188:BQ199)</f>
        <v>0</v>
      </c>
      <c r="BR200" s="85">
        <f t="shared" si="291"/>
        <v>0</v>
      </c>
      <c r="BS200" s="51"/>
      <c r="BT200" s="84">
        <f t="shared" ref="BT200:BU200" si="292">SUM(BT188:BT199)</f>
        <v>0</v>
      </c>
      <c r="BU200" s="85">
        <f t="shared" si="292"/>
        <v>0</v>
      </c>
      <c r="BV200" s="51"/>
      <c r="BW200" s="84">
        <f t="shared" ref="BW200:BX200" si="293">SUM(BW188:BW199)</f>
        <v>4.3230899999999997</v>
      </c>
      <c r="BX200" s="85">
        <f t="shared" si="293"/>
        <v>198.8</v>
      </c>
      <c r="BY200" s="51"/>
      <c r="BZ200" s="84">
        <f t="shared" ref="BZ200:CA200" si="294">SUM(BZ188:BZ199)</f>
        <v>648.54999999999995</v>
      </c>
      <c r="CA200" s="85">
        <f t="shared" si="294"/>
        <v>11238.727999999999</v>
      </c>
      <c r="CB200" s="51"/>
      <c r="CC200" s="84">
        <f t="shared" ref="CC200:CD200" si="295">SUM(CC188:CC199)</f>
        <v>177</v>
      </c>
      <c r="CD200" s="85">
        <f t="shared" si="295"/>
        <v>2369.6949999999997</v>
      </c>
      <c r="CE200" s="51"/>
      <c r="CF200" s="42">
        <f t="shared" si="266"/>
        <v>930.81518999999992</v>
      </c>
      <c r="CG200" s="43">
        <f t="shared" si="267"/>
        <v>14994.466999999999</v>
      </c>
    </row>
    <row r="201" spans="1:85" x14ac:dyDescent="0.3">
      <c r="A201" s="66">
        <v>2024</v>
      </c>
      <c r="B201" s="67" t="s">
        <v>5</v>
      </c>
      <c r="C201" s="48">
        <v>0</v>
      </c>
      <c r="D201" s="4">
        <v>0</v>
      </c>
      <c r="E201" s="49">
        <f>IF(C201=0,0,D201/C201*1000)</f>
        <v>0</v>
      </c>
      <c r="F201" s="48">
        <v>0</v>
      </c>
      <c r="G201" s="4">
        <v>0</v>
      </c>
      <c r="H201" s="49">
        <f t="shared" ref="H201:H212" si="296">IF(F201=0,0,G201/F201*1000)</f>
        <v>0</v>
      </c>
      <c r="I201" s="48">
        <v>0</v>
      </c>
      <c r="J201" s="4">
        <v>0</v>
      </c>
      <c r="K201" s="49">
        <f t="shared" ref="K201:K212" si="297">IF(I201=0,0,J201/I201*1000)</f>
        <v>0</v>
      </c>
      <c r="L201" s="48">
        <v>0</v>
      </c>
      <c r="M201" s="4">
        <v>0</v>
      </c>
      <c r="N201" s="49">
        <f t="shared" ref="N201:N212" si="298">IF(L201=0,0,M201/L201*1000)</f>
        <v>0</v>
      </c>
      <c r="O201" s="48">
        <v>0</v>
      </c>
      <c r="P201" s="4">
        <v>0</v>
      </c>
      <c r="Q201" s="49">
        <f t="shared" ref="Q201:Q212" si="299">IF(O201=0,0,P201/O201*1000)</f>
        <v>0</v>
      </c>
      <c r="R201" s="48">
        <v>0</v>
      </c>
      <c r="S201" s="4">
        <v>0</v>
      </c>
      <c r="T201" s="49">
        <f t="shared" ref="T201:T212" si="300">IF(R201=0,0,S201/R201*1000)</f>
        <v>0</v>
      </c>
      <c r="U201" s="48">
        <v>0</v>
      </c>
      <c r="V201" s="4">
        <v>0</v>
      </c>
      <c r="W201" s="49">
        <f t="shared" ref="W201:W212" si="301">IF(U201=0,0,V201/U201*1000)</f>
        <v>0</v>
      </c>
      <c r="X201" s="48">
        <v>0</v>
      </c>
      <c r="Y201" s="4">
        <v>0</v>
      </c>
      <c r="Z201" s="49">
        <f t="shared" ref="Z201:Z212" si="302">IF(X201=0,0,Y201/X201*1000)</f>
        <v>0</v>
      </c>
      <c r="AA201" s="48">
        <v>0</v>
      </c>
      <c r="AB201" s="4">
        <v>0</v>
      </c>
      <c r="AC201" s="49">
        <f t="shared" ref="AC201:AC212" si="303">IF(AA201=0,0,AB201/AA201*1000)</f>
        <v>0</v>
      </c>
      <c r="AD201" s="48">
        <v>0</v>
      </c>
      <c r="AE201" s="4">
        <v>0</v>
      </c>
      <c r="AF201" s="49">
        <f t="shared" ref="AF201:AF212" si="304">IF(AD201=0,0,AE201/AD201*1000)</f>
        <v>0</v>
      </c>
      <c r="AG201" s="48">
        <v>0</v>
      </c>
      <c r="AH201" s="4">
        <v>0</v>
      </c>
      <c r="AI201" s="49">
        <f t="shared" ref="AI201:AI212" si="305">IF(AG201=0,0,AH201/AG201*1000)</f>
        <v>0</v>
      </c>
      <c r="AJ201" s="48">
        <v>0</v>
      </c>
      <c r="AK201" s="4">
        <v>0</v>
      </c>
      <c r="AL201" s="49">
        <f t="shared" ref="AL201:AL212" si="306">IF(AJ201=0,0,AK201/AJ201*1000)</f>
        <v>0</v>
      </c>
      <c r="AM201" s="48">
        <v>0</v>
      </c>
      <c r="AN201" s="4">
        <v>0</v>
      </c>
      <c r="AO201" s="49">
        <f t="shared" ref="AO201:AO212" si="307">IF(AM201=0,0,AN201/AM201*1000)</f>
        <v>0</v>
      </c>
      <c r="AP201" s="48">
        <v>0</v>
      </c>
      <c r="AQ201" s="4">
        <v>0</v>
      </c>
      <c r="AR201" s="49">
        <f t="shared" ref="AR201:AR212" si="308">IF(AP201=0,0,AQ201/AP201*1000)</f>
        <v>0</v>
      </c>
      <c r="AS201" s="48">
        <v>0</v>
      </c>
      <c r="AT201" s="4">
        <v>0</v>
      </c>
      <c r="AU201" s="49">
        <f t="shared" ref="AU201:AU212" si="309">IF(AS201=0,0,AT201/AS201*1000)</f>
        <v>0</v>
      </c>
      <c r="AV201" s="48">
        <v>0</v>
      </c>
      <c r="AW201" s="4">
        <v>0</v>
      </c>
      <c r="AX201" s="49">
        <f t="shared" ref="AX201:AX212" si="310">IF(AV201=0,0,AW201/AV201*1000)</f>
        <v>0</v>
      </c>
      <c r="AY201" s="48">
        <v>0</v>
      </c>
      <c r="AZ201" s="4">
        <v>0</v>
      </c>
      <c r="BA201" s="49">
        <f t="shared" ref="BA201:BA212" si="311">IF(AY201=0,0,AZ201/AY201*1000)</f>
        <v>0</v>
      </c>
      <c r="BB201" s="48">
        <v>0</v>
      </c>
      <c r="BC201" s="4">
        <v>0</v>
      </c>
      <c r="BD201" s="49">
        <f t="shared" ref="BD201:BD212" si="312">IF(BB201=0,0,BC201/BB201*1000)</f>
        <v>0</v>
      </c>
      <c r="BE201" s="48">
        <v>0</v>
      </c>
      <c r="BF201" s="4">
        <v>0</v>
      </c>
      <c r="BG201" s="49">
        <f t="shared" ref="BG201:BG212" si="313">IF(BE201=0,0,BF201/BE201*1000)</f>
        <v>0</v>
      </c>
      <c r="BH201" s="48">
        <v>0</v>
      </c>
      <c r="BI201" s="4">
        <v>0</v>
      </c>
      <c r="BJ201" s="49">
        <f t="shared" ref="BJ201:BJ212" si="314">IF(BH201=0,0,BI201/BH201*1000)</f>
        <v>0</v>
      </c>
      <c r="BK201" s="48">
        <v>0</v>
      </c>
      <c r="BL201" s="4">
        <v>0</v>
      </c>
      <c r="BM201" s="49">
        <f t="shared" ref="BM201:BM212" si="315">IF(BK201=0,0,BL201/BK201*1000)</f>
        <v>0</v>
      </c>
      <c r="BN201" s="48">
        <v>0</v>
      </c>
      <c r="BO201" s="4">
        <v>0</v>
      </c>
      <c r="BP201" s="49">
        <f t="shared" ref="BP201:BP212" si="316">IF(BN201=0,0,BO201/BN201*1000)</f>
        <v>0</v>
      </c>
      <c r="BQ201" s="48">
        <v>0</v>
      </c>
      <c r="BR201" s="4">
        <v>0</v>
      </c>
      <c r="BS201" s="49">
        <f t="shared" ref="BS201:BS212" si="317">IF(BQ201=0,0,BR201/BQ201*1000)</f>
        <v>0</v>
      </c>
      <c r="BT201" s="48">
        <v>0</v>
      </c>
      <c r="BU201" s="4">
        <v>0</v>
      </c>
      <c r="BV201" s="49">
        <f t="shared" ref="BV201:BV212" si="318">IF(BT201=0,0,BU201/BT201*1000)</f>
        <v>0</v>
      </c>
      <c r="BW201" s="48">
        <v>0</v>
      </c>
      <c r="BX201" s="4">
        <v>0</v>
      </c>
      <c r="BY201" s="49">
        <f t="shared" ref="BY201:BY212" si="319">IF(BW201=0,0,BX201/BW201*1000)</f>
        <v>0</v>
      </c>
      <c r="BZ201" s="48">
        <v>0</v>
      </c>
      <c r="CA201" s="4">
        <v>0</v>
      </c>
      <c r="CB201" s="49">
        <f t="shared" ref="CB201:CB212" si="320">IF(BZ201=0,0,CA201/BZ201*1000)</f>
        <v>0</v>
      </c>
      <c r="CC201" s="48">
        <v>0</v>
      </c>
      <c r="CD201" s="4">
        <v>0</v>
      </c>
      <c r="CE201" s="49">
        <f t="shared" ref="CE201:CE212" si="321">IF(CC201=0,0,CD201/CC201*1000)</f>
        <v>0</v>
      </c>
      <c r="CF201" s="13">
        <f>SUMIF($C$5:$CE$5,"Ton",C201:CE201)</f>
        <v>0</v>
      </c>
      <c r="CG201" s="10">
        <f>SUMIF($C$5:$CE$5,"F*",C201:CE201)</f>
        <v>0</v>
      </c>
    </row>
    <row r="202" spans="1:85" x14ac:dyDescent="0.3">
      <c r="A202" s="66">
        <v>2024</v>
      </c>
      <c r="B202" s="67" t="s">
        <v>6</v>
      </c>
      <c r="C202" s="48">
        <v>0</v>
      </c>
      <c r="D202" s="4">
        <v>0</v>
      </c>
      <c r="E202" s="49">
        <f t="shared" ref="E202:E203" si="322">IF(C202=0,0,D202/C202*1000)</f>
        <v>0</v>
      </c>
      <c r="F202" s="48">
        <v>0</v>
      </c>
      <c r="G202" s="4">
        <v>0</v>
      </c>
      <c r="H202" s="49">
        <f t="shared" si="296"/>
        <v>0</v>
      </c>
      <c r="I202" s="48">
        <v>0</v>
      </c>
      <c r="J202" s="4">
        <v>0</v>
      </c>
      <c r="K202" s="49">
        <f t="shared" si="297"/>
        <v>0</v>
      </c>
      <c r="L202" s="48">
        <v>0</v>
      </c>
      <c r="M202" s="4">
        <v>0</v>
      </c>
      <c r="N202" s="49">
        <f t="shared" si="298"/>
        <v>0</v>
      </c>
      <c r="O202" s="48">
        <v>0</v>
      </c>
      <c r="P202" s="4">
        <v>0</v>
      </c>
      <c r="Q202" s="49">
        <f t="shared" si="299"/>
        <v>0</v>
      </c>
      <c r="R202" s="48">
        <v>0</v>
      </c>
      <c r="S202" s="4">
        <v>0</v>
      </c>
      <c r="T202" s="49">
        <f t="shared" si="300"/>
        <v>0</v>
      </c>
      <c r="U202" s="48">
        <v>0</v>
      </c>
      <c r="V202" s="4">
        <v>0</v>
      </c>
      <c r="W202" s="49">
        <f t="shared" si="301"/>
        <v>0</v>
      </c>
      <c r="X202" s="48">
        <v>0</v>
      </c>
      <c r="Y202" s="4">
        <v>0</v>
      </c>
      <c r="Z202" s="49">
        <f t="shared" si="302"/>
        <v>0</v>
      </c>
      <c r="AA202" s="48">
        <v>0</v>
      </c>
      <c r="AB202" s="4">
        <v>0</v>
      </c>
      <c r="AC202" s="49">
        <f t="shared" si="303"/>
        <v>0</v>
      </c>
      <c r="AD202" s="48">
        <v>0</v>
      </c>
      <c r="AE202" s="4">
        <v>0</v>
      </c>
      <c r="AF202" s="49">
        <f t="shared" si="304"/>
        <v>0</v>
      </c>
      <c r="AG202" s="48">
        <v>0</v>
      </c>
      <c r="AH202" s="4">
        <v>0</v>
      </c>
      <c r="AI202" s="49">
        <f t="shared" si="305"/>
        <v>0</v>
      </c>
      <c r="AJ202" s="48">
        <v>0</v>
      </c>
      <c r="AK202" s="4">
        <v>0</v>
      </c>
      <c r="AL202" s="49">
        <f t="shared" si="306"/>
        <v>0</v>
      </c>
      <c r="AM202" s="48">
        <v>0</v>
      </c>
      <c r="AN202" s="4">
        <v>0</v>
      </c>
      <c r="AO202" s="49">
        <f t="shared" si="307"/>
        <v>0</v>
      </c>
      <c r="AP202" s="48">
        <v>0</v>
      </c>
      <c r="AQ202" s="4">
        <v>0</v>
      </c>
      <c r="AR202" s="49">
        <f t="shared" si="308"/>
        <v>0</v>
      </c>
      <c r="AS202" s="48">
        <v>0</v>
      </c>
      <c r="AT202" s="4">
        <v>0</v>
      </c>
      <c r="AU202" s="49">
        <f t="shared" si="309"/>
        <v>0</v>
      </c>
      <c r="AV202" s="48">
        <v>0</v>
      </c>
      <c r="AW202" s="4">
        <v>0</v>
      </c>
      <c r="AX202" s="49">
        <f t="shared" si="310"/>
        <v>0</v>
      </c>
      <c r="AY202" s="48">
        <v>0</v>
      </c>
      <c r="AZ202" s="4">
        <v>0</v>
      </c>
      <c r="BA202" s="49">
        <f t="shared" si="311"/>
        <v>0</v>
      </c>
      <c r="BB202" s="48">
        <v>0</v>
      </c>
      <c r="BC202" s="4">
        <v>0</v>
      </c>
      <c r="BD202" s="49">
        <f t="shared" si="312"/>
        <v>0</v>
      </c>
      <c r="BE202" s="48">
        <v>0</v>
      </c>
      <c r="BF202" s="4">
        <v>0</v>
      </c>
      <c r="BG202" s="49">
        <f t="shared" si="313"/>
        <v>0</v>
      </c>
      <c r="BH202" s="48">
        <v>0</v>
      </c>
      <c r="BI202" s="4">
        <v>0</v>
      </c>
      <c r="BJ202" s="49">
        <f t="shared" si="314"/>
        <v>0</v>
      </c>
      <c r="BK202" s="48">
        <v>0</v>
      </c>
      <c r="BL202" s="4">
        <v>0</v>
      </c>
      <c r="BM202" s="49">
        <f t="shared" si="315"/>
        <v>0</v>
      </c>
      <c r="BN202" s="48">
        <v>0</v>
      </c>
      <c r="BO202" s="4">
        <v>0</v>
      </c>
      <c r="BP202" s="49">
        <f t="shared" si="316"/>
        <v>0</v>
      </c>
      <c r="BQ202" s="48">
        <v>0</v>
      </c>
      <c r="BR202" s="4">
        <v>0</v>
      </c>
      <c r="BS202" s="49">
        <f t="shared" si="317"/>
        <v>0</v>
      </c>
      <c r="BT202" s="48">
        <v>0</v>
      </c>
      <c r="BU202" s="4">
        <v>0</v>
      </c>
      <c r="BV202" s="49">
        <f t="shared" si="318"/>
        <v>0</v>
      </c>
      <c r="BW202" s="48">
        <v>0</v>
      </c>
      <c r="BX202" s="4">
        <v>0</v>
      </c>
      <c r="BY202" s="49">
        <f t="shared" si="319"/>
        <v>0</v>
      </c>
      <c r="BZ202" s="48">
        <v>0</v>
      </c>
      <c r="CA202" s="4">
        <v>0</v>
      </c>
      <c r="CB202" s="49">
        <f t="shared" si="320"/>
        <v>0</v>
      </c>
      <c r="CC202" s="48">
        <v>0</v>
      </c>
      <c r="CD202" s="4">
        <v>0</v>
      </c>
      <c r="CE202" s="49">
        <f t="shared" si="321"/>
        <v>0</v>
      </c>
      <c r="CF202" s="13">
        <f t="shared" ref="CF202:CF213" si="323">SUMIF($C$5:$CE$5,"Ton",C202:CE202)</f>
        <v>0</v>
      </c>
      <c r="CG202" s="10">
        <f t="shared" ref="CG202:CG213" si="324">SUMIF($C$5:$CE$5,"F*",C202:CE202)</f>
        <v>0</v>
      </c>
    </row>
    <row r="203" spans="1:85" x14ac:dyDescent="0.3">
      <c r="A203" s="66">
        <v>2024</v>
      </c>
      <c r="B203" s="67" t="s">
        <v>7</v>
      </c>
      <c r="C203" s="48">
        <v>0</v>
      </c>
      <c r="D203" s="4">
        <v>0</v>
      </c>
      <c r="E203" s="49">
        <f t="shared" si="322"/>
        <v>0</v>
      </c>
      <c r="F203" s="48">
        <v>0</v>
      </c>
      <c r="G203" s="4">
        <v>0</v>
      </c>
      <c r="H203" s="49">
        <f t="shared" si="296"/>
        <v>0</v>
      </c>
      <c r="I203" s="48">
        <v>0</v>
      </c>
      <c r="J203" s="4">
        <v>0</v>
      </c>
      <c r="K203" s="49">
        <f t="shared" si="297"/>
        <v>0</v>
      </c>
      <c r="L203" s="48">
        <v>0</v>
      </c>
      <c r="M203" s="4">
        <v>0</v>
      </c>
      <c r="N203" s="49">
        <f t="shared" si="298"/>
        <v>0</v>
      </c>
      <c r="O203" s="91">
        <v>0.3</v>
      </c>
      <c r="P203" s="4">
        <v>15.116</v>
      </c>
      <c r="Q203" s="49">
        <f t="shared" si="299"/>
        <v>50386.666666666672</v>
      </c>
      <c r="R203" s="48">
        <v>0</v>
      </c>
      <c r="S203" s="4">
        <v>0</v>
      </c>
      <c r="T203" s="49">
        <f t="shared" si="300"/>
        <v>0</v>
      </c>
      <c r="U203" s="48">
        <v>0</v>
      </c>
      <c r="V203" s="4">
        <v>0</v>
      </c>
      <c r="W203" s="49">
        <f t="shared" si="301"/>
        <v>0</v>
      </c>
      <c r="X203" s="48">
        <v>0</v>
      </c>
      <c r="Y203" s="4">
        <v>0</v>
      </c>
      <c r="Z203" s="49">
        <f t="shared" si="302"/>
        <v>0</v>
      </c>
      <c r="AA203" s="48">
        <v>0</v>
      </c>
      <c r="AB203" s="4">
        <v>0</v>
      </c>
      <c r="AC203" s="49">
        <f t="shared" si="303"/>
        <v>0</v>
      </c>
      <c r="AD203" s="48">
        <v>0</v>
      </c>
      <c r="AE203" s="4">
        <v>0</v>
      </c>
      <c r="AF203" s="49">
        <f t="shared" si="304"/>
        <v>0</v>
      </c>
      <c r="AG203" s="48">
        <v>0</v>
      </c>
      <c r="AH203" s="4">
        <v>0</v>
      </c>
      <c r="AI203" s="49">
        <f t="shared" si="305"/>
        <v>0</v>
      </c>
      <c r="AJ203" s="48">
        <v>0</v>
      </c>
      <c r="AK203" s="4">
        <v>0</v>
      </c>
      <c r="AL203" s="49">
        <f t="shared" si="306"/>
        <v>0</v>
      </c>
      <c r="AM203" s="48">
        <v>0</v>
      </c>
      <c r="AN203" s="4">
        <v>0</v>
      </c>
      <c r="AO203" s="49">
        <f t="shared" si="307"/>
        <v>0</v>
      </c>
      <c r="AP203" s="48">
        <v>0</v>
      </c>
      <c r="AQ203" s="4">
        <v>0</v>
      </c>
      <c r="AR203" s="49">
        <f t="shared" si="308"/>
        <v>0</v>
      </c>
      <c r="AS203" s="48">
        <v>0</v>
      </c>
      <c r="AT203" s="4">
        <v>0</v>
      </c>
      <c r="AU203" s="49">
        <f t="shared" si="309"/>
        <v>0</v>
      </c>
      <c r="AV203" s="48">
        <v>0</v>
      </c>
      <c r="AW203" s="4">
        <v>0</v>
      </c>
      <c r="AX203" s="49">
        <f t="shared" si="310"/>
        <v>0</v>
      </c>
      <c r="AY203" s="48">
        <v>0</v>
      </c>
      <c r="AZ203" s="4">
        <v>0</v>
      </c>
      <c r="BA203" s="49">
        <f t="shared" si="311"/>
        <v>0</v>
      </c>
      <c r="BB203" s="48">
        <v>0</v>
      </c>
      <c r="BC203" s="4">
        <v>0</v>
      </c>
      <c r="BD203" s="49">
        <f t="shared" si="312"/>
        <v>0</v>
      </c>
      <c r="BE203" s="48">
        <v>0</v>
      </c>
      <c r="BF203" s="4">
        <v>0</v>
      </c>
      <c r="BG203" s="49">
        <f t="shared" si="313"/>
        <v>0</v>
      </c>
      <c r="BH203" s="48">
        <v>0</v>
      </c>
      <c r="BI203" s="4">
        <v>0</v>
      </c>
      <c r="BJ203" s="49">
        <f t="shared" si="314"/>
        <v>0</v>
      </c>
      <c r="BK203" s="48">
        <v>0</v>
      </c>
      <c r="BL203" s="4">
        <v>0</v>
      </c>
      <c r="BM203" s="49">
        <f t="shared" si="315"/>
        <v>0</v>
      </c>
      <c r="BN203" s="48">
        <v>0</v>
      </c>
      <c r="BO203" s="4">
        <v>0</v>
      </c>
      <c r="BP203" s="49">
        <f t="shared" si="316"/>
        <v>0</v>
      </c>
      <c r="BQ203" s="48">
        <v>0</v>
      </c>
      <c r="BR203" s="4">
        <v>0</v>
      </c>
      <c r="BS203" s="49">
        <f t="shared" si="317"/>
        <v>0</v>
      </c>
      <c r="BT203" s="48">
        <v>0</v>
      </c>
      <c r="BU203" s="4">
        <v>0</v>
      </c>
      <c r="BV203" s="49">
        <f t="shared" si="318"/>
        <v>0</v>
      </c>
      <c r="BW203" s="48">
        <v>0</v>
      </c>
      <c r="BX203" s="4">
        <v>0</v>
      </c>
      <c r="BY203" s="49">
        <f t="shared" si="319"/>
        <v>0</v>
      </c>
      <c r="BZ203" s="91">
        <v>30</v>
      </c>
      <c r="CA203" s="4">
        <v>234.875</v>
      </c>
      <c r="CB203" s="49">
        <f t="shared" si="320"/>
        <v>7829.166666666667</v>
      </c>
      <c r="CC203" s="48">
        <v>0</v>
      </c>
      <c r="CD203" s="4">
        <v>0</v>
      </c>
      <c r="CE203" s="49">
        <f t="shared" si="321"/>
        <v>0</v>
      </c>
      <c r="CF203" s="13">
        <f t="shared" si="323"/>
        <v>30.3</v>
      </c>
      <c r="CG203" s="10">
        <f t="shared" si="324"/>
        <v>249.99099999999999</v>
      </c>
    </row>
    <row r="204" spans="1:85" x14ac:dyDescent="0.3">
      <c r="A204" s="66">
        <v>2024</v>
      </c>
      <c r="B204" s="67" t="s">
        <v>8</v>
      </c>
      <c r="C204" s="48">
        <v>0</v>
      </c>
      <c r="D204" s="4">
        <v>0</v>
      </c>
      <c r="E204" s="49">
        <f>IF(C204=0,0,D204/C204*1000)</f>
        <v>0</v>
      </c>
      <c r="F204" s="48">
        <v>0</v>
      </c>
      <c r="G204" s="4">
        <v>0</v>
      </c>
      <c r="H204" s="49">
        <f t="shared" si="296"/>
        <v>0</v>
      </c>
      <c r="I204" s="48">
        <v>0</v>
      </c>
      <c r="J204" s="4">
        <v>0</v>
      </c>
      <c r="K204" s="49">
        <f t="shared" si="297"/>
        <v>0</v>
      </c>
      <c r="L204" s="48">
        <v>0</v>
      </c>
      <c r="M204" s="4">
        <v>0</v>
      </c>
      <c r="N204" s="49">
        <f t="shared" si="298"/>
        <v>0</v>
      </c>
      <c r="O204" s="48">
        <v>0</v>
      </c>
      <c r="P204" s="4">
        <v>0</v>
      </c>
      <c r="Q204" s="49">
        <f t="shared" si="299"/>
        <v>0</v>
      </c>
      <c r="R204" s="48">
        <v>0</v>
      </c>
      <c r="S204" s="4">
        <v>0</v>
      </c>
      <c r="T204" s="49">
        <f t="shared" si="300"/>
        <v>0</v>
      </c>
      <c r="U204" s="48">
        <v>0</v>
      </c>
      <c r="V204" s="4">
        <v>0</v>
      </c>
      <c r="W204" s="49">
        <f t="shared" si="301"/>
        <v>0</v>
      </c>
      <c r="X204" s="48">
        <v>0</v>
      </c>
      <c r="Y204" s="4">
        <v>0</v>
      </c>
      <c r="Z204" s="49">
        <f t="shared" si="302"/>
        <v>0</v>
      </c>
      <c r="AA204" s="48">
        <v>0</v>
      </c>
      <c r="AB204" s="4">
        <v>0</v>
      </c>
      <c r="AC204" s="49">
        <f t="shared" si="303"/>
        <v>0</v>
      </c>
      <c r="AD204" s="48">
        <v>0</v>
      </c>
      <c r="AE204" s="4">
        <v>0</v>
      </c>
      <c r="AF204" s="49">
        <f t="shared" si="304"/>
        <v>0</v>
      </c>
      <c r="AG204" s="48">
        <v>0</v>
      </c>
      <c r="AH204" s="4">
        <v>0</v>
      </c>
      <c r="AI204" s="49">
        <f t="shared" si="305"/>
        <v>0</v>
      </c>
      <c r="AJ204" s="48">
        <v>0</v>
      </c>
      <c r="AK204" s="4">
        <v>0</v>
      </c>
      <c r="AL204" s="49">
        <f t="shared" si="306"/>
        <v>0</v>
      </c>
      <c r="AM204" s="48">
        <v>0</v>
      </c>
      <c r="AN204" s="4">
        <v>0</v>
      </c>
      <c r="AO204" s="49">
        <f t="shared" si="307"/>
        <v>0</v>
      </c>
      <c r="AP204" s="48">
        <v>0</v>
      </c>
      <c r="AQ204" s="4">
        <v>0</v>
      </c>
      <c r="AR204" s="49">
        <f t="shared" si="308"/>
        <v>0</v>
      </c>
      <c r="AS204" s="48">
        <v>0</v>
      </c>
      <c r="AT204" s="4">
        <v>0</v>
      </c>
      <c r="AU204" s="49">
        <f t="shared" si="309"/>
        <v>0</v>
      </c>
      <c r="AV204" s="48">
        <v>0</v>
      </c>
      <c r="AW204" s="4">
        <v>0</v>
      </c>
      <c r="AX204" s="49">
        <f t="shared" si="310"/>
        <v>0</v>
      </c>
      <c r="AY204" s="48">
        <v>0</v>
      </c>
      <c r="AZ204" s="4">
        <v>0</v>
      </c>
      <c r="BA204" s="49">
        <f t="shared" si="311"/>
        <v>0</v>
      </c>
      <c r="BB204" s="48">
        <v>0</v>
      </c>
      <c r="BC204" s="4">
        <v>0</v>
      </c>
      <c r="BD204" s="49">
        <f t="shared" si="312"/>
        <v>0</v>
      </c>
      <c r="BE204" s="48">
        <v>0</v>
      </c>
      <c r="BF204" s="4">
        <v>0</v>
      </c>
      <c r="BG204" s="49">
        <f t="shared" si="313"/>
        <v>0</v>
      </c>
      <c r="BH204" s="48">
        <v>0</v>
      </c>
      <c r="BI204" s="4">
        <v>0</v>
      </c>
      <c r="BJ204" s="49">
        <f t="shared" si="314"/>
        <v>0</v>
      </c>
      <c r="BK204" s="48">
        <v>0</v>
      </c>
      <c r="BL204" s="4">
        <v>0</v>
      </c>
      <c r="BM204" s="49">
        <f t="shared" si="315"/>
        <v>0</v>
      </c>
      <c r="BN204" s="48">
        <v>0</v>
      </c>
      <c r="BO204" s="4">
        <v>0</v>
      </c>
      <c r="BP204" s="49">
        <f t="shared" si="316"/>
        <v>0</v>
      </c>
      <c r="BQ204" s="48">
        <v>0</v>
      </c>
      <c r="BR204" s="4">
        <v>0</v>
      </c>
      <c r="BS204" s="49">
        <f t="shared" si="317"/>
        <v>0</v>
      </c>
      <c r="BT204" s="48">
        <v>0</v>
      </c>
      <c r="BU204" s="4">
        <v>0</v>
      </c>
      <c r="BV204" s="49">
        <f t="shared" si="318"/>
        <v>0</v>
      </c>
      <c r="BW204" s="48">
        <v>0</v>
      </c>
      <c r="BX204" s="4">
        <v>0</v>
      </c>
      <c r="BY204" s="49">
        <f t="shared" si="319"/>
        <v>0</v>
      </c>
      <c r="BZ204" s="48">
        <v>0</v>
      </c>
      <c r="CA204" s="4">
        <v>0</v>
      </c>
      <c r="CB204" s="49">
        <f t="shared" si="320"/>
        <v>0</v>
      </c>
      <c r="CC204" s="48">
        <v>0</v>
      </c>
      <c r="CD204" s="4">
        <v>0</v>
      </c>
      <c r="CE204" s="49">
        <f t="shared" si="321"/>
        <v>0</v>
      </c>
      <c r="CF204" s="13">
        <f t="shared" si="323"/>
        <v>0</v>
      </c>
      <c r="CG204" s="10">
        <f t="shared" si="324"/>
        <v>0</v>
      </c>
    </row>
    <row r="205" spans="1:85" x14ac:dyDescent="0.3">
      <c r="A205" s="66">
        <v>2024</v>
      </c>
      <c r="B205" s="49" t="s">
        <v>9</v>
      </c>
      <c r="C205" s="48">
        <v>0</v>
      </c>
      <c r="D205" s="4">
        <v>0</v>
      </c>
      <c r="E205" s="49">
        <f t="shared" ref="E205:E212" si="325">IF(C205=0,0,D205/C205*1000)</f>
        <v>0</v>
      </c>
      <c r="F205" s="48">
        <v>0</v>
      </c>
      <c r="G205" s="4">
        <v>0</v>
      </c>
      <c r="H205" s="49">
        <f t="shared" si="296"/>
        <v>0</v>
      </c>
      <c r="I205" s="48">
        <v>0</v>
      </c>
      <c r="J205" s="4">
        <v>0</v>
      </c>
      <c r="K205" s="49">
        <f t="shared" si="297"/>
        <v>0</v>
      </c>
      <c r="L205" s="48">
        <v>0</v>
      </c>
      <c r="M205" s="4">
        <v>0</v>
      </c>
      <c r="N205" s="49">
        <f t="shared" si="298"/>
        <v>0</v>
      </c>
      <c r="O205" s="48">
        <v>0</v>
      </c>
      <c r="P205" s="4">
        <v>0</v>
      </c>
      <c r="Q205" s="49">
        <f t="shared" si="299"/>
        <v>0</v>
      </c>
      <c r="R205" s="48">
        <v>0</v>
      </c>
      <c r="S205" s="4">
        <v>0</v>
      </c>
      <c r="T205" s="49">
        <f t="shared" si="300"/>
        <v>0</v>
      </c>
      <c r="U205" s="48">
        <v>0</v>
      </c>
      <c r="V205" s="4">
        <v>0</v>
      </c>
      <c r="W205" s="49">
        <f t="shared" si="301"/>
        <v>0</v>
      </c>
      <c r="X205" s="48">
        <v>0</v>
      </c>
      <c r="Y205" s="4">
        <v>0</v>
      </c>
      <c r="Z205" s="49">
        <f t="shared" si="302"/>
        <v>0</v>
      </c>
      <c r="AA205" s="48">
        <v>0</v>
      </c>
      <c r="AB205" s="4">
        <v>0</v>
      </c>
      <c r="AC205" s="49">
        <f t="shared" si="303"/>
        <v>0</v>
      </c>
      <c r="AD205" s="48">
        <v>0</v>
      </c>
      <c r="AE205" s="4">
        <v>0</v>
      </c>
      <c r="AF205" s="49">
        <f t="shared" si="304"/>
        <v>0</v>
      </c>
      <c r="AG205" s="48">
        <v>0</v>
      </c>
      <c r="AH205" s="4">
        <v>0</v>
      </c>
      <c r="AI205" s="49">
        <f t="shared" si="305"/>
        <v>0</v>
      </c>
      <c r="AJ205" s="48">
        <v>0</v>
      </c>
      <c r="AK205" s="4">
        <v>0</v>
      </c>
      <c r="AL205" s="49">
        <f t="shared" si="306"/>
        <v>0</v>
      </c>
      <c r="AM205" s="48">
        <v>0</v>
      </c>
      <c r="AN205" s="4">
        <v>0</v>
      </c>
      <c r="AO205" s="49">
        <f t="shared" si="307"/>
        <v>0</v>
      </c>
      <c r="AP205" s="48">
        <v>0</v>
      </c>
      <c r="AQ205" s="4">
        <v>0</v>
      </c>
      <c r="AR205" s="49">
        <f t="shared" si="308"/>
        <v>0</v>
      </c>
      <c r="AS205" s="48">
        <v>0</v>
      </c>
      <c r="AT205" s="4">
        <v>0</v>
      </c>
      <c r="AU205" s="49">
        <f t="shared" si="309"/>
        <v>0</v>
      </c>
      <c r="AV205" s="48">
        <v>0</v>
      </c>
      <c r="AW205" s="4">
        <v>0</v>
      </c>
      <c r="AX205" s="49">
        <f t="shared" si="310"/>
        <v>0</v>
      </c>
      <c r="AY205" s="48">
        <v>0</v>
      </c>
      <c r="AZ205" s="4">
        <v>0</v>
      </c>
      <c r="BA205" s="49">
        <f t="shared" si="311"/>
        <v>0</v>
      </c>
      <c r="BB205" s="91">
        <v>0.05</v>
      </c>
      <c r="BC205" s="4">
        <v>3</v>
      </c>
      <c r="BD205" s="49">
        <f t="shared" si="312"/>
        <v>60000</v>
      </c>
      <c r="BE205" s="48">
        <v>0</v>
      </c>
      <c r="BF205" s="4">
        <v>0</v>
      </c>
      <c r="BG205" s="49">
        <f t="shared" si="313"/>
        <v>0</v>
      </c>
      <c r="BH205" s="48">
        <v>0</v>
      </c>
      <c r="BI205" s="4">
        <v>0</v>
      </c>
      <c r="BJ205" s="49">
        <f t="shared" si="314"/>
        <v>0</v>
      </c>
      <c r="BK205" s="48">
        <v>0</v>
      </c>
      <c r="BL205" s="4">
        <v>0</v>
      </c>
      <c r="BM205" s="49">
        <f t="shared" si="315"/>
        <v>0</v>
      </c>
      <c r="BN205" s="48">
        <v>0</v>
      </c>
      <c r="BO205" s="4">
        <v>0</v>
      </c>
      <c r="BP205" s="49">
        <f t="shared" si="316"/>
        <v>0</v>
      </c>
      <c r="BQ205" s="91">
        <v>0.17593</v>
      </c>
      <c r="BR205" s="4">
        <v>73.438000000000002</v>
      </c>
      <c r="BS205" s="49">
        <f t="shared" si="317"/>
        <v>417427.38589211623</v>
      </c>
      <c r="BT205" s="48">
        <v>0</v>
      </c>
      <c r="BU205" s="4">
        <v>0</v>
      </c>
      <c r="BV205" s="49">
        <f t="shared" si="318"/>
        <v>0</v>
      </c>
      <c r="BW205" s="48">
        <v>0</v>
      </c>
      <c r="BX205" s="4">
        <v>0</v>
      </c>
      <c r="BY205" s="49">
        <f t="shared" si="319"/>
        <v>0</v>
      </c>
      <c r="BZ205" s="48">
        <v>0</v>
      </c>
      <c r="CA205" s="4">
        <v>0</v>
      </c>
      <c r="CB205" s="49">
        <f t="shared" si="320"/>
        <v>0</v>
      </c>
      <c r="CC205" s="91">
        <v>1</v>
      </c>
      <c r="CD205" s="4">
        <v>48.25</v>
      </c>
      <c r="CE205" s="49">
        <f t="shared" si="321"/>
        <v>48250</v>
      </c>
      <c r="CF205" s="13">
        <f t="shared" si="323"/>
        <v>1.22593</v>
      </c>
      <c r="CG205" s="10">
        <f t="shared" si="324"/>
        <v>124.688</v>
      </c>
    </row>
    <row r="206" spans="1:85" x14ac:dyDescent="0.3">
      <c r="A206" s="66">
        <v>2024</v>
      </c>
      <c r="B206" s="67" t="s">
        <v>10</v>
      </c>
      <c r="C206" s="48">
        <v>0</v>
      </c>
      <c r="D206" s="4">
        <v>0</v>
      </c>
      <c r="E206" s="49">
        <f t="shared" si="325"/>
        <v>0</v>
      </c>
      <c r="F206" s="48">
        <v>0</v>
      </c>
      <c r="G206" s="4">
        <v>0</v>
      </c>
      <c r="H206" s="49">
        <f t="shared" si="296"/>
        <v>0</v>
      </c>
      <c r="I206" s="48">
        <v>0</v>
      </c>
      <c r="J206" s="4">
        <v>0</v>
      </c>
      <c r="K206" s="49">
        <f t="shared" si="297"/>
        <v>0</v>
      </c>
      <c r="L206" s="48">
        <v>0</v>
      </c>
      <c r="M206" s="4">
        <v>0</v>
      </c>
      <c r="N206" s="49">
        <f t="shared" si="298"/>
        <v>0</v>
      </c>
      <c r="O206" s="48">
        <v>0</v>
      </c>
      <c r="P206" s="4">
        <v>0</v>
      </c>
      <c r="Q206" s="49">
        <f t="shared" si="299"/>
        <v>0</v>
      </c>
      <c r="R206" s="48">
        <v>0</v>
      </c>
      <c r="S206" s="4">
        <v>0</v>
      </c>
      <c r="T206" s="49">
        <f t="shared" si="300"/>
        <v>0</v>
      </c>
      <c r="U206" s="48">
        <v>0</v>
      </c>
      <c r="V206" s="4">
        <v>0</v>
      </c>
      <c r="W206" s="49">
        <f t="shared" si="301"/>
        <v>0</v>
      </c>
      <c r="X206" s="48">
        <v>0</v>
      </c>
      <c r="Y206" s="4">
        <v>0</v>
      </c>
      <c r="Z206" s="49">
        <f t="shared" si="302"/>
        <v>0</v>
      </c>
      <c r="AA206" s="91">
        <v>0.3</v>
      </c>
      <c r="AB206" s="4">
        <v>71.040000000000006</v>
      </c>
      <c r="AC206" s="49">
        <f t="shared" si="303"/>
        <v>236800.00000000003</v>
      </c>
      <c r="AD206" s="48">
        <v>0</v>
      </c>
      <c r="AE206" s="4">
        <v>0</v>
      </c>
      <c r="AF206" s="49">
        <f t="shared" si="304"/>
        <v>0</v>
      </c>
      <c r="AG206" s="48">
        <v>0</v>
      </c>
      <c r="AH206" s="4">
        <v>0</v>
      </c>
      <c r="AI206" s="49">
        <f t="shared" si="305"/>
        <v>0</v>
      </c>
      <c r="AJ206" s="48">
        <v>0</v>
      </c>
      <c r="AK206" s="4">
        <v>0</v>
      </c>
      <c r="AL206" s="49">
        <f t="shared" si="306"/>
        <v>0</v>
      </c>
      <c r="AM206" s="48">
        <v>0</v>
      </c>
      <c r="AN206" s="4">
        <v>0</v>
      </c>
      <c r="AO206" s="49">
        <f t="shared" si="307"/>
        <v>0</v>
      </c>
      <c r="AP206" s="48">
        <v>0</v>
      </c>
      <c r="AQ206" s="4">
        <v>0</v>
      </c>
      <c r="AR206" s="49">
        <f t="shared" si="308"/>
        <v>0</v>
      </c>
      <c r="AS206" s="48">
        <v>0</v>
      </c>
      <c r="AT206" s="4">
        <v>0</v>
      </c>
      <c r="AU206" s="49">
        <f t="shared" si="309"/>
        <v>0</v>
      </c>
      <c r="AV206" s="48">
        <v>0</v>
      </c>
      <c r="AW206" s="4">
        <v>0</v>
      </c>
      <c r="AX206" s="49">
        <f t="shared" si="310"/>
        <v>0</v>
      </c>
      <c r="AY206" s="48">
        <v>0</v>
      </c>
      <c r="AZ206" s="4">
        <v>0</v>
      </c>
      <c r="BA206" s="49">
        <f t="shared" si="311"/>
        <v>0</v>
      </c>
      <c r="BB206" s="48">
        <v>0</v>
      </c>
      <c r="BC206" s="4">
        <v>0</v>
      </c>
      <c r="BD206" s="49">
        <f t="shared" si="312"/>
        <v>0</v>
      </c>
      <c r="BE206" s="48">
        <v>0</v>
      </c>
      <c r="BF206" s="4">
        <v>0</v>
      </c>
      <c r="BG206" s="49">
        <f t="shared" si="313"/>
        <v>0</v>
      </c>
      <c r="BH206" s="48">
        <v>0</v>
      </c>
      <c r="BI206" s="4">
        <v>0</v>
      </c>
      <c r="BJ206" s="49">
        <f t="shared" si="314"/>
        <v>0</v>
      </c>
      <c r="BK206" s="48">
        <v>0</v>
      </c>
      <c r="BL206" s="4">
        <v>0</v>
      </c>
      <c r="BM206" s="49">
        <f t="shared" si="315"/>
        <v>0</v>
      </c>
      <c r="BN206" s="48">
        <v>0</v>
      </c>
      <c r="BO206" s="4">
        <v>0</v>
      </c>
      <c r="BP206" s="49">
        <f t="shared" si="316"/>
        <v>0</v>
      </c>
      <c r="BQ206" s="48">
        <v>0</v>
      </c>
      <c r="BR206" s="4">
        <v>0</v>
      </c>
      <c r="BS206" s="49">
        <f t="shared" si="317"/>
        <v>0</v>
      </c>
      <c r="BT206" s="48">
        <v>0</v>
      </c>
      <c r="BU206" s="4">
        <v>0</v>
      </c>
      <c r="BV206" s="49">
        <f t="shared" si="318"/>
        <v>0</v>
      </c>
      <c r="BW206" s="48">
        <v>0</v>
      </c>
      <c r="BX206" s="4">
        <v>0</v>
      </c>
      <c r="BY206" s="49">
        <f t="shared" si="319"/>
        <v>0</v>
      </c>
      <c r="BZ206" s="91">
        <v>13</v>
      </c>
      <c r="CA206" s="4">
        <v>520</v>
      </c>
      <c r="CB206" s="49">
        <f t="shared" si="320"/>
        <v>40000</v>
      </c>
      <c r="CC206" s="48">
        <v>0</v>
      </c>
      <c r="CD206" s="4">
        <v>0</v>
      </c>
      <c r="CE206" s="49">
        <f t="shared" si="321"/>
        <v>0</v>
      </c>
      <c r="CF206" s="13">
        <f t="shared" si="323"/>
        <v>13.3</v>
      </c>
      <c r="CG206" s="10">
        <f t="shared" si="324"/>
        <v>591.04</v>
      </c>
    </row>
    <row r="207" spans="1:85" x14ac:dyDescent="0.3">
      <c r="A207" s="66">
        <v>2024</v>
      </c>
      <c r="B207" s="67" t="s">
        <v>11</v>
      </c>
      <c r="C207" s="48">
        <v>0</v>
      </c>
      <c r="D207" s="4">
        <v>0</v>
      </c>
      <c r="E207" s="49">
        <f t="shared" si="325"/>
        <v>0</v>
      </c>
      <c r="F207" s="48">
        <v>0</v>
      </c>
      <c r="G207" s="4">
        <v>0</v>
      </c>
      <c r="H207" s="49">
        <f t="shared" si="296"/>
        <v>0</v>
      </c>
      <c r="I207" s="48">
        <v>0</v>
      </c>
      <c r="J207" s="4">
        <v>0</v>
      </c>
      <c r="K207" s="49">
        <f t="shared" si="297"/>
        <v>0</v>
      </c>
      <c r="L207" s="48">
        <v>0</v>
      </c>
      <c r="M207" s="4">
        <v>0</v>
      </c>
      <c r="N207" s="49">
        <f t="shared" si="298"/>
        <v>0</v>
      </c>
      <c r="O207" s="48">
        <v>0</v>
      </c>
      <c r="P207" s="4">
        <v>0</v>
      </c>
      <c r="Q207" s="49">
        <f t="shared" si="299"/>
        <v>0</v>
      </c>
      <c r="R207" s="48">
        <v>0</v>
      </c>
      <c r="S207" s="4">
        <v>0</v>
      </c>
      <c r="T207" s="49">
        <f t="shared" si="300"/>
        <v>0</v>
      </c>
      <c r="U207" s="48">
        <v>0</v>
      </c>
      <c r="V207" s="4">
        <v>0</v>
      </c>
      <c r="W207" s="49">
        <f t="shared" si="301"/>
        <v>0</v>
      </c>
      <c r="X207" s="48">
        <v>0</v>
      </c>
      <c r="Y207" s="4">
        <v>0</v>
      </c>
      <c r="Z207" s="49">
        <f t="shared" si="302"/>
        <v>0</v>
      </c>
      <c r="AA207" s="48">
        <v>0</v>
      </c>
      <c r="AB207" s="4">
        <v>0</v>
      </c>
      <c r="AC207" s="49">
        <f t="shared" si="303"/>
        <v>0</v>
      </c>
      <c r="AD207" s="48">
        <v>0</v>
      </c>
      <c r="AE207" s="4">
        <v>0</v>
      </c>
      <c r="AF207" s="49">
        <f t="shared" si="304"/>
        <v>0</v>
      </c>
      <c r="AG207" s="48">
        <v>0</v>
      </c>
      <c r="AH207" s="4">
        <v>0</v>
      </c>
      <c r="AI207" s="49">
        <f t="shared" si="305"/>
        <v>0</v>
      </c>
      <c r="AJ207" s="48">
        <v>0</v>
      </c>
      <c r="AK207" s="4">
        <v>0</v>
      </c>
      <c r="AL207" s="49">
        <f t="shared" si="306"/>
        <v>0</v>
      </c>
      <c r="AM207" s="48">
        <v>0</v>
      </c>
      <c r="AN207" s="4">
        <v>0</v>
      </c>
      <c r="AO207" s="49">
        <f t="shared" si="307"/>
        <v>0</v>
      </c>
      <c r="AP207" s="48">
        <v>0</v>
      </c>
      <c r="AQ207" s="4">
        <v>0</v>
      </c>
      <c r="AR207" s="49">
        <f t="shared" si="308"/>
        <v>0</v>
      </c>
      <c r="AS207" s="48">
        <v>0</v>
      </c>
      <c r="AT207" s="4">
        <v>0</v>
      </c>
      <c r="AU207" s="49">
        <f t="shared" si="309"/>
        <v>0</v>
      </c>
      <c r="AV207" s="91">
        <v>2.1</v>
      </c>
      <c r="AW207" s="4">
        <v>27.218</v>
      </c>
      <c r="AX207" s="49">
        <f t="shared" si="310"/>
        <v>12960.95238095238</v>
      </c>
      <c r="AY207" s="48">
        <v>0</v>
      </c>
      <c r="AZ207" s="4">
        <v>0</v>
      </c>
      <c r="BA207" s="49">
        <f t="shared" si="311"/>
        <v>0</v>
      </c>
      <c r="BB207" s="48">
        <v>0</v>
      </c>
      <c r="BC207" s="4">
        <v>0</v>
      </c>
      <c r="BD207" s="49">
        <f t="shared" si="312"/>
        <v>0</v>
      </c>
      <c r="BE207" s="48">
        <v>0</v>
      </c>
      <c r="BF207" s="4">
        <v>0</v>
      </c>
      <c r="BG207" s="49">
        <f t="shared" si="313"/>
        <v>0</v>
      </c>
      <c r="BH207" s="48">
        <v>0</v>
      </c>
      <c r="BI207" s="4">
        <v>0</v>
      </c>
      <c r="BJ207" s="49">
        <f t="shared" si="314"/>
        <v>0</v>
      </c>
      <c r="BK207" s="48">
        <v>0</v>
      </c>
      <c r="BL207" s="4">
        <v>0</v>
      </c>
      <c r="BM207" s="49">
        <f t="shared" si="315"/>
        <v>0</v>
      </c>
      <c r="BN207" s="48">
        <v>0</v>
      </c>
      <c r="BO207" s="4">
        <v>0</v>
      </c>
      <c r="BP207" s="49">
        <f t="shared" si="316"/>
        <v>0</v>
      </c>
      <c r="BQ207" s="48">
        <v>0</v>
      </c>
      <c r="BR207" s="4">
        <v>0</v>
      </c>
      <c r="BS207" s="49">
        <f t="shared" si="317"/>
        <v>0</v>
      </c>
      <c r="BT207" s="48">
        <v>0</v>
      </c>
      <c r="BU207" s="4">
        <v>0</v>
      </c>
      <c r="BV207" s="49">
        <f t="shared" si="318"/>
        <v>0</v>
      </c>
      <c r="BW207" s="48">
        <v>0</v>
      </c>
      <c r="BX207" s="4">
        <v>0</v>
      </c>
      <c r="BY207" s="49">
        <f t="shared" si="319"/>
        <v>0</v>
      </c>
      <c r="BZ207" s="48">
        <v>0</v>
      </c>
      <c r="CA207" s="4">
        <v>0</v>
      </c>
      <c r="CB207" s="49">
        <f t="shared" si="320"/>
        <v>0</v>
      </c>
      <c r="CC207" s="48">
        <v>0</v>
      </c>
      <c r="CD207" s="4">
        <v>0</v>
      </c>
      <c r="CE207" s="49">
        <f t="shared" si="321"/>
        <v>0</v>
      </c>
      <c r="CF207" s="13">
        <f t="shared" si="323"/>
        <v>2.1</v>
      </c>
      <c r="CG207" s="10">
        <f t="shared" si="324"/>
        <v>27.218</v>
      </c>
    </row>
    <row r="208" spans="1:85" x14ac:dyDescent="0.3">
      <c r="A208" s="66">
        <v>2024</v>
      </c>
      <c r="B208" s="67" t="s">
        <v>12</v>
      </c>
      <c r="C208" s="48">
        <v>0</v>
      </c>
      <c r="D208" s="4">
        <v>0</v>
      </c>
      <c r="E208" s="49">
        <f t="shared" si="325"/>
        <v>0</v>
      </c>
      <c r="F208" s="48">
        <v>0</v>
      </c>
      <c r="G208" s="4">
        <v>0</v>
      </c>
      <c r="H208" s="49">
        <f t="shared" si="296"/>
        <v>0</v>
      </c>
      <c r="I208" s="48">
        <v>0</v>
      </c>
      <c r="J208" s="4">
        <v>0</v>
      </c>
      <c r="K208" s="49">
        <f t="shared" si="297"/>
        <v>0</v>
      </c>
      <c r="L208" s="48">
        <v>0</v>
      </c>
      <c r="M208" s="4">
        <v>0</v>
      </c>
      <c r="N208" s="49">
        <f t="shared" si="298"/>
        <v>0</v>
      </c>
      <c r="O208" s="48">
        <v>0</v>
      </c>
      <c r="P208" s="4">
        <v>0</v>
      </c>
      <c r="Q208" s="49">
        <f t="shared" si="299"/>
        <v>0</v>
      </c>
      <c r="R208" s="48">
        <v>0</v>
      </c>
      <c r="S208" s="4">
        <v>0</v>
      </c>
      <c r="T208" s="49">
        <f t="shared" si="300"/>
        <v>0</v>
      </c>
      <c r="U208" s="48">
        <v>0</v>
      </c>
      <c r="V208" s="4">
        <v>0</v>
      </c>
      <c r="W208" s="49">
        <f t="shared" si="301"/>
        <v>0</v>
      </c>
      <c r="X208" s="48">
        <v>0</v>
      </c>
      <c r="Y208" s="4">
        <v>0</v>
      </c>
      <c r="Z208" s="49">
        <f t="shared" si="302"/>
        <v>0</v>
      </c>
      <c r="AA208" s="48">
        <v>0</v>
      </c>
      <c r="AB208" s="4">
        <v>0</v>
      </c>
      <c r="AC208" s="49">
        <f t="shared" si="303"/>
        <v>0</v>
      </c>
      <c r="AD208" s="48">
        <v>0</v>
      </c>
      <c r="AE208" s="4">
        <v>0</v>
      </c>
      <c r="AF208" s="49">
        <f t="shared" si="304"/>
        <v>0</v>
      </c>
      <c r="AG208" s="48">
        <v>0</v>
      </c>
      <c r="AH208" s="4">
        <v>0</v>
      </c>
      <c r="AI208" s="49">
        <f t="shared" si="305"/>
        <v>0</v>
      </c>
      <c r="AJ208" s="48">
        <v>0</v>
      </c>
      <c r="AK208" s="4">
        <v>0</v>
      </c>
      <c r="AL208" s="49">
        <f t="shared" si="306"/>
        <v>0</v>
      </c>
      <c r="AM208" s="48">
        <v>0</v>
      </c>
      <c r="AN208" s="4">
        <v>0</v>
      </c>
      <c r="AO208" s="49">
        <f t="shared" si="307"/>
        <v>0</v>
      </c>
      <c r="AP208" s="48">
        <v>0</v>
      </c>
      <c r="AQ208" s="4">
        <v>0</v>
      </c>
      <c r="AR208" s="49">
        <f t="shared" si="308"/>
        <v>0</v>
      </c>
      <c r="AS208" s="48">
        <v>0</v>
      </c>
      <c r="AT208" s="4">
        <v>0</v>
      </c>
      <c r="AU208" s="49">
        <f t="shared" si="309"/>
        <v>0</v>
      </c>
      <c r="AV208" s="48">
        <v>0</v>
      </c>
      <c r="AW208" s="4">
        <v>0</v>
      </c>
      <c r="AX208" s="49">
        <f t="shared" si="310"/>
        <v>0</v>
      </c>
      <c r="AY208" s="48">
        <v>0</v>
      </c>
      <c r="AZ208" s="4">
        <v>0</v>
      </c>
      <c r="BA208" s="49">
        <f t="shared" si="311"/>
        <v>0</v>
      </c>
      <c r="BB208" s="48">
        <v>0</v>
      </c>
      <c r="BC208" s="4">
        <v>0</v>
      </c>
      <c r="BD208" s="49">
        <f t="shared" si="312"/>
        <v>0</v>
      </c>
      <c r="BE208" s="48">
        <v>0</v>
      </c>
      <c r="BF208" s="4">
        <v>0</v>
      </c>
      <c r="BG208" s="49">
        <f t="shared" si="313"/>
        <v>0</v>
      </c>
      <c r="BH208" s="48">
        <v>0</v>
      </c>
      <c r="BI208" s="4">
        <v>0</v>
      </c>
      <c r="BJ208" s="49">
        <f t="shared" si="314"/>
        <v>0</v>
      </c>
      <c r="BK208" s="48">
        <v>0</v>
      </c>
      <c r="BL208" s="4">
        <v>0</v>
      </c>
      <c r="BM208" s="49">
        <f t="shared" si="315"/>
        <v>0</v>
      </c>
      <c r="BN208" s="48">
        <v>0</v>
      </c>
      <c r="BO208" s="4">
        <v>0</v>
      </c>
      <c r="BP208" s="49">
        <f t="shared" si="316"/>
        <v>0</v>
      </c>
      <c r="BQ208" s="48">
        <v>0</v>
      </c>
      <c r="BR208" s="4">
        <v>0</v>
      </c>
      <c r="BS208" s="49">
        <f t="shared" si="317"/>
        <v>0</v>
      </c>
      <c r="BT208" s="48">
        <v>0</v>
      </c>
      <c r="BU208" s="4">
        <v>0</v>
      </c>
      <c r="BV208" s="49">
        <f t="shared" si="318"/>
        <v>0</v>
      </c>
      <c r="BW208" s="48">
        <v>0</v>
      </c>
      <c r="BX208" s="4">
        <v>0</v>
      </c>
      <c r="BY208" s="49">
        <f t="shared" si="319"/>
        <v>0</v>
      </c>
      <c r="BZ208" s="48">
        <v>0</v>
      </c>
      <c r="CA208" s="4">
        <v>0</v>
      </c>
      <c r="CB208" s="49">
        <f t="shared" si="320"/>
        <v>0</v>
      </c>
      <c r="CC208" s="48">
        <v>0</v>
      </c>
      <c r="CD208" s="4">
        <v>0</v>
      </c>
      <c r="CE208" s="49">
        <f t="shared" si="321"/>
        <v>0</v>
      </c>
      <c r="CF208" s="13">
        <f t="shared" si="323"/>
        <v>0</v>
      </c>
      <c r="CG208" s="10">
        <f t="shared" si="324"/>
        <v>0</v>
      </c>
    </row>
    <row r="209" spans="1:85" x14ac:dyDescent="0.3">
      <c r="A209" s="66">
        <v>2024</v>
      </c>
      <c r="B209" s="67" t="s">
        <v>13</v>
      </c>
      <c r="C209" s="48">
        <v>0</v>
      </c>
      <c r="D209" s="4">
        <v>0</v>
      </c>
      <c r="E209" s="49">
        <f t="shared" si="325"/>
        <v>0</v>
      </c>
      <c r="F209" s="48">
        <v>0</v>
      </c>
      <c r="G209" s="4">
        <v>0</v>
      </c>
      <c r="H209" s="49">
        <f t="shared" si="296"/>
        <v>0</v>
      </c>
      <c r="I209" s="48">
        <v>0</v>
      </c>
      <c r="J209" s="4">
        <v>0</v>
      </c>
      <c r="K209" s="49">
        <f t="shared" si="297"/>
        <v>0</v>
      </c>
      <c r="L209" s="48">
        <v>0</v>
      </c>
      <c r="M209" s="4">
        <v>0</v>
      </c>
      <c r="N209" s="49">
        <f t="shared" si="298"/>
        <v>0</v>
      </c>
      <c r="O209" s="48">
        <v>0</v>
      </c>
      <c r="P209" s="4">
        <v>0</v>
      </c>
      <c r="Q209" s="49">
        <f t="shared" si="299"/>
        <v>0</v>
      </c>
      <c r="R209" s="48">
        <v>0</v>
      </c>
      <c r="S209" s="4">
        <v>0</v>
      </c>
      <c r="T209" s="49">
        <f t="shared" si="300"/>
        <v>0</v>
      </c>
      <c r="U209" s="48">
        <v>0</v>
      </c>
      <c r="V209" s="4">
        <v>0</v>
      </c>
      <c r="W209" s="49">
        <f t="shared" si="301"/>
        <v>0</v>
      </c>
      <c r="X209" s="48">
        <v>0</v>
      </c>
      <c r="Y209" s="4">
        <v>0</v>
      </c>
      <c r="Z209" s="49">
        <f t="shared" si="302"/>
        <v>0</v>
      </c>
      <c r="AA209" s="48">
        <v>0</v>
      </c>
      <c r="AB209" s="4">
        <v>0</v>
      </c>
      <c r="AC209" s="49">
        <f t="shared" si="303"/>
        <v>0</v>
      </c>
      <c r="AD209" s="48">
        <v>0</v>
      </c>
      <c r="AE209" s="4">
        <v>0</v>
      </c>
      <c r="AF209" s="49">
        <f t="shared" si="304"/>
        <v>0</v>
      </c>
      <c r="AG209" s="48">
        <v>0</v>
      </c>
      <c r="AH209" s="4">
        <v>0</v>
      </c>
      <c r="AI209" s="49">
        <f t="shared" si="305"/>
        <v>0</v>
      </c>
      <c r="AJ209" s="48">
        <v>0</v>
      </c>
      <c r="AK209" s="4">
        <v>0</v>
      </c>
      <c r="AL209" s="49">
        <f t="shared" si="306"/>
        <v>0</v>
      </c>
      <c r="AM209" s="48">
        <v>0</v>
      </c>
      <c r="AN209" s="4">
        <v>0</v>
      </c>
      <c r="AO209" s="49">
        <f t="shared" si="307"/>
        <v>0</v>
      </c>
      <c r="AP209" s="48">
        <v>0</v>
      </c>
      <c r="AQ209" s="4">
        <v>0</v>
      </c>
      <c r="AR209" s="49">
        <f t="shared" si="308"/>
        <v>0</v>
      </c>
      <c r="AS209" s="48">
        <v>0</v>
      </c>
      <c r="AT209" s="4">
        <v>0</v>
      </c>
      <c r="AU209" s="49">
        <f t="shared" si="309"/>
        <v>0</v>
      </c>
      <c r="AV209" s="48">
        <v>0</v>
      </c>
      <c r="AW209" s="4">
        <v>0</v>
      </c>
      <c r="AX209" s="49">
        <f t="shared" si="310"/>
        <v>0</v>
      </c>
      <c r="AY209" s="48">
        <v>0</v>
      </c>
      <c r="AZ209" s="4">
        <v>0</v>
      </c>
      <c r="BA209" s="49">
        <f t="shared" si="311"/>
        <v>0</v>
      </c>
      <c r="BB209" s="48">
        <v>0</v>
      </c>
      <c r="BC209" s="4">
        <v>0</v>
      </c>
      <c r="BD209" s="49">
        <f t="shared" si="312"/>
        <v>0</v>
      </c>
      <c r="BE209" s="48">
        <v>0</v>
      </c>
      <c r="BF209" s="4">
        <v>0</v>
      </c>
      <c r="BG209" s="49">
        <f t="shared" si="313"/>
        <v>0</v>
      </c>
      <c r="BH209" s="48">
        <v>0</v>
      </c>
      <c r="BI209" s="4">
        <v>0</v>
      </c>
      <c r="BJ209" s="49">
        <f t="shared" si="314"/>
        <v>0</v>
      </c>
      <c r="BK209" s="48">
        <v>0</v>
      </c>
      <c r="BL209" s="4">
        <v>0</v>
      </c>
      <c r="BM209" s="49">
        <f t="shared" si="315"/>
        <v>0</v>
      </c>
      <c r="BN209" s="48">
        <v>0</v>
      </c>
      <c r="BO209" s="4">
        <v>0</v>
      </c>
      <c r="BP209" s="49">
        <f t="shared" si="316"/>
        <v>0</v>
      </c>
      <c r="BQ209" s="48">
        <v>0</v>
      </c>
      <c r="BR209" s="4">
        <v>0</v>
      </c>
      <c r="BS209" s="49">
        <f t="shared" si="317"/>
        <v>0</v>
      </c>
      <c r="BT209" s="48">
        <v>0</v>
      </c>
      <c r="BU209" s="4">
        <v>0</v>
      </c>
      <c r="BV209" s="49">
        <f t="shared" si="318"/>
        <v>0</v>
      </c>
      <c r="BW209" s="48">
        <v>0</v>
      </c>
      <c r="BX209" s="4">
        <v>0</v>
      </c>
      <c r="BY209" s="49">
        <f t="shared" si="319"/>
        <v>0</v>
      </c>
      <c r="BZ209" s="48">
        <v>0</v>
      </c>
      <c r="CA209" s="4">
        <v>0</v>
      </c>
      <c r="CB209" s="49">
        <f t="shared" si="320"/>
        <v>0</v>
      </c>
      <c r="CC209" s="48">
        <v>0</v>
      </c>
      <c r="CD209" s="4">
        <v>0</v>
      </c>
      <c r="CE209" s="49">
        <f t="shared" si="321"/>
        <v>0</v>
      </c>
      <c r="CF209" s="13">
        <f t="shared" si="323"/>
        <v>0</v>
      </c>
      <c r="CG209" s="10">
        <f t="shared" si="324"/>
        <v>0</v>
      </c>
    </row>
    <row r="210" spans="1:85" x14ac:dyDescent="0.3">
      <c r="A210" s="66">
        <v>2024</v>
      </c>
      <c r="B210" s="67" t="s">
        <v>14</v>
      </c>
      <c r="C210" s="48">
        <v>0</v>
      </c>
      <c r="D210" s="4">
        <v>0</v>
      </c>
      <c r="E210" s="49">
        <f t="shared" si="325"/>
        <v>0</v>
      </c>
      <c r="F210" s="48">
        <v>0</v>
      </c>
      <c r="G210" s="4">
        <v>0</v>
      </c>
      <c r="H210" s="49">
        <f t="shared" si="296"/>
        <v>0</v>
      </c>
      <c r="I210" s="48">
        <v>0</v>
      </c>
      <c r="J210" s="4">
        <v>0</v>
      </c>
      <c r="K210" s="49">
        <f t="shared" si="297"/>
        <v>0</v>
      </c>
      <c r="L210" s="48">
        <v>0</v>
      </c>
      <c r="M210" s="4">
        <v>0</v>
      </c>
      <c r="N210" s="49">
        <f t="shared" si="298"/>
        <v>0</v>
      </c>
      <c r="O210" s="48">
        <v>0</v>
      </c>
      <c r="P210" s="4">
        <v>0</v>
      </c>
      <c r="Q210" s="49">
        <f t="shared" si="299"/>
        <v>0</v>
      </c>
      <c r="R210" s="48">
        <v>0</v>
      </c>
      <c r="S210" s="4">
        <v>0</v>
      </c>
      <c r="T210" s="49">
        <f t="shared" si="300"/>
        <v>0</v>
      </c>
      <c r="U210" s="48">
        <v>0</v>
      </c>
      <c r="V210" s="4">
        <v>0</v>
      </c>
      <c r="W210" s="49">
        <f t="shared" si="301"/>
        <v>0</v>
      </c>
      <c r="X210" s="48">
        <v>0</v>
      </c>
      <c r="Y210" s="4">
        <v>0</v>
      </c>
      <c r="Z210" s="49">
        <f t="shared" si="302"/>
        <v>0</v>
      </c>
      <c r="AA210" s="48">
        <v>0</v>
      </c>
      <c r="AB210" s="4">
        <v>0</v>
      </c>
      <c r="AC210" s="49">
        <f t="shared" si="303"/>
        <v>0</v>
      </c>
      <c r="AD210" s="48">
        <v>0</v>
      </c>
      <c r="AE210" s="4">
        <v>0</v>
      </c>
      <c r="AF210" s="49">
        <f t="shared" si="304"/>
        <v>0</v>
      </c>
      <c r="AG210" s="48">
        <v>0</v>
      </c>
      <c r="AH210" s="4">
        <v>0</v>
      </c>
      <c r="AI210" s="49">
        <f t="shared" si="305"/>
        <v>0</v>
      </c>
      <c r="AJ210" s="48">
        <v>0</v>
      </c>
      <c r="AK210" s="4">
        <v>0</v>
      </c>
      <c r="AL210" s="49">
        <f t="shared" si="306"/>
        <v>0</v>
      </c>
      <c r="AM210" s="48">
        <v>0</v>
      </c>
      <c r="AN210" s="4">
        <v>0</v>
      </c>
      <c r="AO210" s="49">
        <f t="shared" si="307"/>
        <v>0</v>
      </c>
      <c r="AP210" s="48">
        <v>0</v>
      </c>
      <c r="AQ210" s="4">
        <v>0</v>
      </c>
      <c r="AR210" s="49">
        <f t="shared" si="308"/>
        <v>0</v>
      </c>
      <c r="AS210" s="48">
        <v>0</v>
      </c>
      <c r="AT210" s="4">
        <v>0</v>
      </c>
      <c r="AU210" s="49">
        <f t="shared" si="309"/>
        <v>0</v>
      </c>
      <c r="AV210" s="48">
        <v>0</v>
      </c>
      <c r="AW210" s="4">
        <v>0</v>
      </c>
      <c r="AX210" s="49">
        <f t="shared" si="310"/>
        <v>0</v>
      </c>
      <c r="AY210" s="48">
        <v>0</v>
      </c>
      <c r="AZ210" s="4">
        <v>0</v>
      </c>
      <c r="BA210" s="49">
        <f t="shared" si="311"/>
        <v>0</v>
      </c>
      <c r="BB210" s="48">
        <v>0</v>
      </c>
      <c r="BC210" s="4">
        <v>0</v>
      </c>
      <c r="BD210" s="49">
        <f t="shared" si="312"/>
        <v>0</v>
      </c>
      <c r="BE210" s="48">
        <v>0</v>
      </c>
      <c r="BF210" s="4">
        <v>0</v>
      </c>
      <c r="BG210" s="49">
        <f t="shared" si="313"/>
        <v>0</v>
      </c>
      <c r="BH210" s="48">
        <v>0</v>
      </c>
      <c r="BI210" s="4">
        <v>0</v>
      </c>
      <c r="BJ210" s="49">
        <f t="shared" si="314"/>
        <v>0</v>
      </c>
      <c r="BK210" s="48">
        <v>0</v>
      </c>
      <c r="BL210" s="4">
        <v>0</v>
      </c>
      <c r="BM210" s="49">
        <f t="shared" si="315"/>
        <v>0</v>
      </c>
      <c r="BN210" s="48">
        <v>0</v>
      </c>
      <c r="BO210" s="4">
        <v>0</v>
      </c>
      <c r="BP210" s="49">
        <f t="shared" si="316"/>
        <v>0</v>
      </c>
      <c r="BQ210" s="48">
        <v>0</v>
      </c>
      <c r="BR210" s="4">
        <v>0</v>
      </c>
      <c r="BS210" s="49">
        <f t="shared" si="317"/>
        <v>0</v>
      </c>
      <c r="BT210" s="48">
        <v>0</v>
      </c>
      <c r="BU210" s="4">
        <v>0</v>
      </c>
      <c r="BV210" s="49">
        <f t="shared" si="318"/>
        <v>0</v>
      </c>
      <c r="BW210" s="48">
        <v>0</v>
      </c>
      <c r="BX210" s="4">
        <v>0</v>
      </c>
      <c r="BY210" s="49">
        <f t="shared" si="319"/>
        <v>0</v>
      </c>
      <c r="BZ210" s="48">
        <v>0</v>
      </c>
      <c r="CA210" s="4">
        <v>0</v>
      </c>
      <c r="CB210" s="49">
        <f t="shared" si="320"/>
        <v>0</v>
      </c>
      <c r="CC210" s="48">
        <v>0</v>
      </c>
      <c r="CD210" s="4">
        <v>0</v>
      </c>
      <c r="CE210" s="49">
        <f t="shared" si="321"/>
        <v>0</v>
      </c>
      <c r="CF210" s="13">
        <f t="shared" si="323"/>
        <v>0</v>
      </c>
      <c r="CG210" s="10">
        <f t="shared" si="324"/>
        <v>0</v>
      </c>
    </row>
    <row r="211" spans="1:85" x14ac:dyDescent="0.3">
      <c r="A211" s="66">
        <v>2024</v>
      </c>
      <c r="B211" s="49" t="s">
        <v>15</v>
      </c>
      <c r="C211" s="48">
        <v>0</v>
      </c>
      <c r="D211" s="4">
        <v>0</v>
      </c>
      <c r="E211" s="49">
        <f t="shared" si="325"/>
        <v>0</v>
      </c>
      <c r="F211" s="48">
        <v>0</v>
      </c>
      <c r="G211" s="4">
        <v>0</v>
      </c>
      <c r="H211" s="49">
        <f t="shared" si="296"/>
        <v>0</v>
      </c>
      <c r="I211" s="48">
        <v>0</v>
      </c>
      <c r="J211" s="4">
        <v>0</v>
      </c>
      <c r="K211" s="49">
        <f t="shared" si="297"/>
        <v>0</v>
      </c>
      <c r="L211" s="48">
        <v>0</v>
      </c>
      <c r="M211" s="4">
        <v>0</v>
      </c>
      <c r="N211" s="49">
        <f t="shared" si="298"/>
        <v>0</v>
      </c>
      <c r="O211" s="48">
        <v>0</v>
      </c>
      <c r="P211" s="4">
        <v>0</v>
      </c>
      <c r="Q211" s="49">
        <f t="shared" si="299"/>
        <v>0</v>
      </c>
      <c r="R211" s="48">
        <v>0</v>
      </c>
      <c r="S211" s="4">
        <v>0</v>
      </c>
      <c r="T211" s="49">
        <f t="shared" si="300"/>
        <v>0</v>
      </c>
      <c r="U211" s="48">
        <v>0</v>
      </c>
      <c r="V211" s="4">
        <v>0</v>
      </c>
      <c r="W211" s="49">
        <f t="shared" si="301"/>
        <v>0</v>
      </c>
      <c r="X211" s="48">
        <v>0</v>
      </c>
      <c r="Y211" s="4">
        <v>0</v>
      </c>
      <c r="Z211" s="49">
        <f t="shared" si="302"/>
        <v>0</v>
      </c>
      <c r="AA211" s="48">
        <v>0</v>
      </c>
      <c r="AB211" s="4">
        <v>0</v>
      </c>
      <c r="AC211" s="49">
        <f t="shared" si="303"/>
        <v>0</v>
      </c>
      <c r="AD211" s="48">
        <v>0</v>
      </c>
      <c r="AE211" s="4">
        <v>0</v>
      </c>
      <c r="AF211" s="49">
        <f t="shared" si="304"/>
        <v>0</v>
      </c>
      <c r="AG211" s="48">
        <v>0</v>
      </c>
      <c r="AH211" s="4">
        <v>0</v>
      </c>
      <c r="AI211" s="49">
        <f t="shared" si="305"/>
        <v>0</v>
      </c>
      <c r="AJ211" s="48">
        <v>0</v>
      </c>
      <c r="AK211" s="4">
        <v>0</v>
      </c>
      <c r="AL211" s="49">
        <f t="shared" si="306"/>
        <v>0</v>
      </c>
      <c r="AM211" s="48">
        <v>0</v>
      </c>
      <c r="AN211" s="4">
        <v>0</v>
      </c>
      <c r="AO211" s="49">
        <f t="shared" si="307"/>
        <v>0</v>
      </c>
      <c r="AP211" s="48">
        <v>0</v>
      </c>
      <c r="AQ211" s="4">
        <v>0</v>
      </c>
      <c r="AR211" s="49">
        <f t="shared" si="308"/>
        <v>0</v>
      </c>
      <c r="AS211" s="48">
        <v>0</v>
      </c>
      <c r="AT211" s="4">
        <v>0</v>
      </c>
      <c r="AU211" s="49">
        <f t="shared" si="309"/>
        <v>0</v>
      </c>
      <c r="AV211" s="48">
        <v>0</v>
      </c>
      <c r="AW211" s="4">
        <v>0</v>
      </c>
      <c r="AX211" s="49">
        <f t="shared" si="310"/>
        <v>0</v>
      </c>
      <c r="AY211" s="48">
        <v>0</v>
      </c>
      <c r="AZ211" s="4">
        <v>0</v>
      </c>
      <c r="BA211" s="49">
        <f t="shared" si="311"/>
        <v>0</v>
      </c>
      <c r="BB211" s="48">
        <v>0</v>
      </c>
      <c r="BC211" s="4">
        <v>0</v>
      </c>
      <c r="BD211" s="49">
        <f t="shared" si="312"/>
        <v>0</v>
      </c>
      <c r="BE211" s="48">
        <v>0</v>
      </c>
      <c r="BF211" s="4">
        <v>0</v>
      </c>
      <c r="BG211" s="49">
        <f t="shared" si="313"/>
        <v>0</v>
      </c>
      <c r="BH211" s="48">
        <v>0</v>
      </c>
      <c r="BI211" s="4">
        <v>0</v>
      </c>
      <c r="BJ211" s="49">
        <f t="shared" si="314"/>
        <v>0</v>
      </c>
      <c r="BK211" s="48">
        <v>0</v>
      </c>
      <c r="BL211" s="4">
        <v>0</v>
      </c>
      <c r="BM211" s="49">
        <f t="shared" si="315"/>
        <v>0</v>
      </c>
      <c r="BN211" s="48">
        <v>0</v>
      </c>
      <c r="BO211" s="4">
        <v>0</v>
      </c>
      <c r="BP211" s="49">
        <f t="shared" si="316"/>
        <v>0</v>
      </c>
      <c r="BQ211" s="48">
        <v>0</v>
      </c>
      <c r="BR211" s="4">
        <v>0</v>
      </c>
      <c r="BS211" s="49">
        <f t="shared" si="317"/>
        <v>0</v>
      </c>
      <c r="BT211" s="48">
        <v>0</v>
      </c>
      <c r="BU211" s="4">
        <v>0</v>
      </c>
      <c r="BV211" s="49">
        <f t="shared" si="318"/>
        <v>0</v>
      </c>
      <c r="BW211" s="48">
        <v>0</v>
      </c>
      <c r="BX211" s="4">
        <v>0</v>
      </c>
      <c r="BY211" s="49">
        <f t="shared" si="319"/>
        <v>0</v>
      </c>
      <c r="BZ211" s="48">
        <v>0</v>
      </c>
      <c r="CA211" s="4">
        <v>0</v>
      </c>
      <c r="CB211" s="49">
        <f t="shared" si="320"/>
        <v>0</v>
      </c>
      <c r="CC211" s="48">
        <v>0</v>
      </c>
      <c r="CD211" s="4">
        <v>0</v>
      </c>
      <c r="CE211" s="49">
        <f t="shared" si="321"/>
        <v>0</v>
      </c>
      <c r="CF211" s="13">
        <f t="shared" si="323"/>
        <v>0</v>
      </c>
      <c r="CG211" s="10">
        <f t="shared" si="324"/>
        <v>0</v>
      </c>
    </row>
    <row r="212" spans="1:85" x14ac:dyDescent="0.3">
      <c r="A212" s="66">
        <v>2024</v>
      </c>
      <c r="B212" s="67" t="s">
        <v>16</v>
      </c>
      <c r="C212" s="48">
        <v>0</v>
      </c>
      <c r="D212" s="4">
        <v>0</v>
      </c>
      <c r="E212" s="49">
        <f t="shared" si="325"/>
        <v>0</v>
      </c>
      <c r="F212" s="48">
        <v>0</v>
      </c>
      <c r="G212" s="4">
        <v>0</v>
      </c>
      <c r="H212" s="49">
        <f t="shared" si="296"/>
        <v>0</v>
      </c>
      <c r="I212" s="48">
        <v>0</v>
      </c>
      <c r="J212" s="4">
        <v>0</v>
      </c>
      <c r="K212" s="49">
        <f t="shared" si="297"/>
        <v>0</v>
      </c>
      <c r="L212" s="48">
        <v>0</v>
      </c>
      <c r="M212" s="4">
        <v>0</v>
      </c>
      <c r="N212" s="49">
        <f t="shared" si="298"/>
        <v>0</v>
      </c>
      <c r="O212" s="48">
        <v>0</v>
      </c>
      <c r="P212" s="4">
        <v>0</v>
      </c>
      <c r="Q212" s="49">
        <f t="shared" si="299"/>
        <v>0</v>
      </c>
      <c r="R212" s="48">
        <v>0</v>
      </c>
      <c r="S212" s="4">
        <v>0</v>
      </c>
      <c r="T212" s="49">
        <f t="shared" si="300"/>
        <v>0</v>
      </c>
      <c r="U212" s="48">
        <v>0</v>
      </c>
      <c r="V212" s="4">
        <v>0</v>
      </c>
      <c r="W212" s="49">
        <f t="shared" si="301"/>
        <v>0</v>
      </c>
      <c r="X212" s="48">
        <v>0</v>
      </c>
      <c r="Y212" s="4">
        <v>0</v>
      </c>
      <c r="Z212" s="49">
        <f t="shared" si="302"/>
        <v>0</v>
      </c>
      <c r="AA212" s="48">
        <v>0</v>
      </c>
      <c r="AB212" s="4">
        <v>0</v>
      </c>
      <c r="AC212" s="49">
        <f t="shared" si="303"/>
        <v>0</v>
      </c>
      <c r="AD212" s="48">
        <v>0</v>
      </c>
      <c r="AE212" s="4">
        <v>0</v>
      </c>
      <c r="AF212" s="49">
        <f t="shared" si="304"/>
        <v>0</v>
      </c>
      <c r="AG212" s="48">
        <v>0</v>
      </c>
      <c r="AH212" s="4">
        <v>0</v>
      </c>
      <c r="AI212" s="49">
        <f t="shared" si="305"/>
        <v>0</v>
      </c>
      <c r="AJ212" s="48">
        <v>0</v>
      </c>
      <c r="AK212" s="4">
        <v>0</v>
      </c>
      <c r="AL212" s="49">
        <f t="shared" si="306"/>
        <v>0</v>
      </c>
      <c r="AM212" s="48">
        <v>0</v>
      </c>
      <c r="AN212" s="4">
        <v>0</v>
      </c>
      <c r="AO212" s="49">
        <f t="shared" si="307"/>
        <v>0</v>
      </c>
      <c r="AP212" s="48">
        <v>0</v>
      </c>
      <c r="AQ212" s="4">
        <v>0</v>
      </c>
      <c r="AR212" s="49">
        <f t="shared" si="308"/>
        <v>0</v>
      </c>
      <c r="AS212" s="48">
        <v>0</v>
      </c>
      <c r="AT212" s="4">
        <v>0</v>
      </c>
      <c r="AU212" s="49">
        <f t="shared" si="309"/>
        <v>0</v>
      </c>
      <c r="AV212" s="48">
        <v>0</v>
      </c>
      <c r="AW212" s="4">
        <v>0</v>
      </c>
      <c r="AX212" s="49">
        <f t="shared" si="310"/>
        <v>0</v>
      </c>
      <c r="AY212" s="48">
        <v>0</v>
      </c>
      <c r="AZ212" s="4">
        <v>0</v>
      </c>
      <c r="BA212" s="49">
        <f t="shared" si="311"/>
        <v>0</v>
      </c>
      <c r="BB212" s="48">
        <v>0</v>
      </c>
      <c r="BC212" s="4">
        <v>0</v>
      </c>
      <c r="BD212" s="49">
        <f t="shared" si="312"/>
        <v>0</v>
      </c>
      <c r="BE212" s="48">
        <v>0</v>
      </c>
      <c r="BF212" s="4">
        <v>0</v>
      </c>
      <c r="BG212" s="49">
        <f t="shared" si="313"/>
        <v>0</v>
      </c>
      <c r="BH212" s="48">
        <v>0</v>
      </c>
      <c r="BI212" s="4">
        <v>0</v>
      </c>
      <c r="BJ212" s="49">
        <f t="shared" si="314"/>
        <v>0</v>
      </c>
      <c r="BK212" s="48">
        <v>0</v>
      </c>
      <c r="BL212" s="4">
        <v>0</v>
      </c>
      <c r="BM212" s="49">
        <f t="shared" si="315"/>
        <v>0</v>
      </c>
      <c r="BN212" s="48">
        <v>0</v>
      </c>
      <c r="BO212" s="4">
        <v>0</v>
      </c>
      <c r="BP212" s="49">
        <f t="shared" si="316"/>
        <v>0</v>
      </c>
      <c r="BQ212" s="48">
        <v>0</v>
      </c>
      <c r="BR212" s="4">
        <v>0</v>
      </c>
      <c r="BS212" s="49">
        <f t="shared" si="317"/>
        <v>0</v>
      </c>
      <c r="BT212" s="48">
        <v>0</v>
      </c>
      <c r="BU212" s="4">
        <v>0</v>
      </c>
      <c r="BV212" s="49">
        <f t="shared" si="318"/>
        <v>0</v>
      </c>
      <c r="BW212" s="48">
        <v>0</v>
      </c>
      <c r="BX212" s="4">
        <v>0</v>
      </c>
      <c r="BY212" s="49">
        <f t="shared" si="319"/>
        <v>0</v>
      </c>
      <c r="BZ212" s="48">
        <v>0</v>
      </c>
      <c r="CA212" s="4">
        <v>0</v>
      </c>
      <c r="CB212" s="49">
        <f t="shared" si="320"/>
        <v>0</v>
      </c>
      <c r="CC212" s="48">
        <v>0</v>
      </c>
      <c r="CD212" s="4">
        <v>0</v>
      </c>
      <c r="CE212" s="49">
        <f t="shared" si="321"/>
        <v>0</v>
      </c>
      <c r="CF212" s="13">
        <f t="shared" si="323"/>
        <v>0</v>
      </c>
      <c r="CG212" s="10">
        <f t="shared" si="324"/>
        <v>0</v>
      </c>
    </row>
    <row r="213" spans="1:85" ht="15" thickBot="1" x14ac:dyDescent="0.35">
      <c r="A213" s="80"/>
      <c r="B213" s="83" t="s">
        <v>17</v>
      </c>
      <c r="C213" s="84">
        <f t="shared" ref="C213:D213" si="326">SUM(C201:C212)</f>
        <v>0</v>
      </c>
      <c r="D213" s="85">
        <f t="shared" si="326"/>
        <v>0</v>
      </c>
      <c r="E213" s="51"/>
      <c r="F213" s="84">
        <f t="shared" ref="F213:G213" si="327">SUM(F201:F212)</f>
        <v>0</v>
      </c>
      <c r="G213" s="85">
        <f t="shared" si="327"/>
        <v>0</v>
      </c>
      <c r="H213" s="51"/>
      <c r="I213" s="84">
        <f t="shared" ref="I213:J213" si="328">SUM(I201:I212)</f>
        <v>0</v>
      </c>
      <c r="J213" s="85">
        <f t="shared" si="328"/>
        <v>0</v>
      </c>
      <c r="K213" s="51"/>
      <c r="L213" s="84">
        <f t="shared" ref="L213:M213" si="329">SUM(L201:L212)</f>
        <v>0</v>
      </c>
      <c r="M213" s="85">
        <f t="shared" si="329"/>
        <v>0</v>
      </c>
      <c r="N213" s="51"/>
      <c r="O213" s="84">
        <f t="shared" ref="O213:P213" si="330">SUM(O201:O212)</f>
        <v>0.3</v>
      </c>
      <c r="P213" s="85">
        <f t="shared" si="330"/>
        <v>15.116</v>
      </c>
      <c r="Q213" s="51"/>
      <c r="R213" s="84">
        <f t="shared" ref="R213:S213" si="331">SUM(R201:R212)</f>
        <v>0</v>
      </c>
      <c r="S213" s="85">
        <f t="shared" si="331"/>
        <v>0</v>
      </c>
      <c r="T213" s="51"/>
      <c r="U213" s="84">
        <f t="shared" ref="U213:V213" si="332">SUM(U201:U212)</f>
        <v>0</v>
      </c>
      <c r="V213" s="85">
        <f t="shared" si="332"/>
        <v>0</v>
      </c>
      <c r="W213" s="51"/>
      <c r="X213" s="84">
        <f t="shared" ref="X213:Y213" si="333">SUM(X201:X212)</f>
        <v>0</v>
      </c>
      <c r="Y213" s="85">
        <f t="shared" si="333"/>
        <v>0</v>
      </c>
      <c r="Z213" s="51"/>
      <c r="AA213" s="84">
        <f t="shared" ref="AA213:AB213" si="334">SUM(AA201:AA212)</f>
        <v>0.3</v>
      </c>
      <c r="AB213" s="85">
        <f t="shared" si="334"/>
        <v>71.040000000000006</v>
      </c>
      <c r="AC213" s="51"/>
      <c r="AD213" s="84">
        <f t="shared" ref="AD213:AE213" si="335">SUM(AD201:AD212)</f>
        <v>0</v>
      </c>
      <c r="AE213" s="85">
        <f t="shared" si="335"/>
        <v>0</v>
      </c>
      <c r="AF213" s="51"/>
      <c r="AG213" s="84">
        <f t="shared" ref="AG213:AH213" si="336">SUM(AG201:AG212)</f>
        <v>0</v>
      </c>
      <c r="AH213" s="85">
        <f t="shared" si="336"/>
        <v>0</v>
      </c>
      <c r="AI213" s="51"/>
      <c r="AJ213" s="84">
        <f t="shared" ref="AJ213:AK213" si="337">SUM(AJ201:AJ212)</f>
        <v>0</v>
      </c>
      <c r="AK213" s="85">
        <f t="shared" si="337"/>
        <v>0</v>
      </c>
      <c r="AL213" s="51"/>
      <c r="AM213" s="84">
        <f t="shared" ref="AM213:AN213" si="338">SUM(AM201:AM212)</f>
        <v>0</v>
      </c>
      <c r="AN213" s="85">
        <f t="shared" si="338"/>
        <v>0</v>
      </c>
      <c r="AO213" s="51"/>
      <c r="AP213" s="84">
        <f t="shared" ref="AP213:AQ213" si="339">SUM(AP201:AP212)</f>
        <v>0</v>
      </c>
      <c r="AQ213" s="85">
        <f t="shared" si="339"/>
        <v>0</v>
      </c>
      <c r="AR213" s="51"/>
      <c r="AS213" s="84">
        <f t="shared" ref="AS213:AT213" si="340">SUM(AS201:AS212)</f>
        <v>0</v>
      </c>
      <c r="AT213" s="85">
        <f t="shared" si="340"/>
        <v>0</v>
      </c>
      <c r="AU213" s="51"/>
      <c r="AV213" s="84">
        <f t="shared" ref="AV213:AW213" si="341">SUM(AV201:AV212)</f>
        <v>2.1</v>
      </c>
      <c r="AW213" s="85">
        <f t="shared" si="341"/>
        <v>27.218</v>
      </c>
      <c r="AX213" s="51"/>
      <c r="AY213" s="84">
        <f t="shared" ref="AY213:AZ213" si="342">SUM(AY201:AY212)</f>
        <v>0</v>
      </c>
      <c r="AZ213" s="85">
        <f t="shared" si="342"/>
        <v>0</v>
      </c>
      <c r="BA213" s="51"/>
      <c r="BB213" s="84">
        <f t="shared" ref="BB213:BC213" si="343">SUM(BB201:BB212)</f>
        <v>0.05</v>
      </c>
      <c r="BC213" s="85">
        <f t="shared" si="343"/>
        <v>3</v>
      </c>
      <c r="BD213" s="51"/>
      <c r="BE213" s="84">
        <f t="shared" ref="BE213:BF213" si="344">SUM(BE201:BE212)</f>
        <v>0</v>
      </c>
      <c r="BF213" s="85">
        <f t="shared" si="344"/>
        <v>0</v>
      </c>
      <c r="BG213" s="51"/>
      <c r="BH213" s="84">
        <f t="shared" ref="BH213:BI213" si="345">SUM(BH201:BH212)</f>
        <v>0</v>
      </c>
      <c r="BI213" s="85">
        <f t="shared" si="345"/>
        <v>0</v>
      </c>
      <c r="BJ213" s="51"/>
      <c r="BK213" s="84">
        <f t="shared" ref="BK213:BL213" si="346">SUM(BK201:BK212)</f>
        <v>0</v>
      </c>
      <c r="BL213" s="85">
        <f t="shared" si="346"/>
        <v>0</v>
      </c>
      <c r="BM213" s="51"/>
      <c r="BN213" s="84">
        <f t="shared" ref="BN213:BO213" si="347">SUM(BN201:BN212)</f>
        <v>0</v>
      </c>
      <c r="BO213" s="85">
        <f t="shared" si="347"/>
        <v>0</v>
      </c>
      <c r="BP213" s="51"/>
      <c r="BQ213" s="84">
        <f t="shared" ref="BQ213:BR213" si="348">SUM(BQ201:BQ212)</f>
        <v>0.17593</v>
      </c>
      <c r="BR213" s="85">
        <f t="shared" si="348"/>
        <v>73.438000000000002</v>
      </c>
      <c r="BS213" s="51"/>
      <c r="BT213" s="84">
        <f t="shared" ref="BT213:BU213" si="349">SUM(BT201:BT212)</f>
        <v>0</v>
      </c>
      <c r="BU213" s="85">
        <f t="shared" si="349"/>
        <v>0</v>
      </c>
      <c r="BV213" s="51"/>
      <c r="BW213" s="84">
        <f t="shared" ref="BW213:BX213" si="350">SUM(BW201:BW212)</f>
        <v>0</v>
      </c>
      <c r="BX213" s="85">
        <f t="shared" si="350"/>
        <v>0</v>
      </c>
      <c r="BY213" s="51"/>
      <c r="BZ213" s="84">
        <f t="shared" ref="BZ213:CA213" si="351">SUM(BZ201:BZ212)</f>
        <v>43</v>
      </c>
      <c r="CA213" s="85">
        <f t="shared" si="351"/>
        <v>754.875</v>
      </c>
      <c r="CB213" s="51"/>
      <c r="CC213" s="84">
        <f t="shared" ref="CC213:CD213" si="352">SUM(CC201:CC212)</f>
        <v>1</v>
      </c>
      <c r="CD213" s="85">
        <f t="shared" si="352"/>
        <v>48.25</v>
      </c>
      <c r="CE213" s="51"/>
      <c r="CF213" s="42">
        <f t="shared" si="323"/>
        <v>46.925930000000001</v>
      </c>
      <c r="CG213" s="43">
        <f t="shared" si="324"/>
        <v>992.93700000000001</v>
      </c>
    </row>
  </sheetData>
  <mergeCells count="29">
    <mergeCell ref="A4:B4"/>
    <mergeCell ref="AS4:AU4"/>
    <mergeCell ref="AY4:BA4"/>
    <mergeCell ref="AD4:AF4"/>
    <mergeCell ref="AG4:AI4"/>
    <mergeCell ref="AJ4:AL4"/>
    <mergeCell ref="AM4:AO4"/>
    <mergeCell ref="AP4:AR4"/>
    <mergeCell ref="AV4:AX4"/>
    <mergeCell ref="AA4:AC4"/>
    <mergeCell ref="X4:Z4"/>
    <mergeCell ref="C2:R2"/>
    <mergeCell ref="U4:W4"/>
    <mergeCell ref="C4:E4"/>
    <mergeCell ref="F4:H4"/>
    <mergeCell ref="I4:K4"/>
    <mergeCell ref="L4:N4"/>
    <mergeCell ref="R4:T4"/>
    <mergeCell ref="O4:Q4"/>
    <mergeCell ref="BB4:BD4"/>
    <mergeCell ref="BH4:BJ4"/>
    <mergeCell ref="BE4:BG4"/>
    <mergeCell ref="CC4:CE4"/>
    <mergeCell ref="BN4:BP4"/>
    <mergeCell ref="BQ4:BS4"/>
    <mergeCell ref="BT4:BV4"/>
    <mergeCell ref="BW4:BY4"/>
    <mergeCell ref="BZ4:CB4"/>
    <mergeCell ref="BK4:BM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3105.30 Imports</vt:lpstr>
      <vt:lpstr>3105.30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2024-09-04T10:53:14Z</dcterms:modified>
</cp:coreProperties>
</file>